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7BC4F0F1-B250-48BE-B44E-B7026871EA2B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944" sheetId="18" r:id="rId1"/>
    <sheet name="Mapping" sheetId="28" r:id="rId2"/>
    <sheet name="CLvsLO" sheetId="19" r:id="rId3"/>
    <sheet name="CLvsLO 2GHz IF" sheetId="27" r:id="rId4"/>
    <sheet name="CL &amp; Data" sheetId="8" r:id="rId5"/>
    <sheet name="Isolations" sheetId="4" r:id="rId6"/>
    <sheet name="IF Response" sheetId="6" r:id="rId7"/>
    <sheet name="IP3" sheetId="7" r:id="rId8"/>
    <sheet name="P1dB CL" sheetId="25" r:id="rId9"/>
    <sheet name="P1dB Pt" sheetId="26" r:id="rId10"/>
    <sheet name="LO Harm-A" sheetId="17" r:id="rId11"/>
    <sheet name="LO Harm-B" sheetId="14" r:id="rId12"/>
    <sheet name="2Rx2L" sheetId="15" r:id="rId13"/>
    <sheet name="5Rx0L" sheetId="20" r:id="rId14"/>
    <sheet name="5Rx5L" sheetId="21" r:id="rId15"/>
    <sheet name="2Ix1L" sheetId="16" r:id="rId16"/>
    <sheet name="5Ix0L" sheetId="22" r:id="rId17"/>
    <sheet name="5Ix5L" sheetId="23" r:id="rId18"/>
  </sheets>
  <definedNames>
    <definedName name="Amp_Diff_2_3" localSheetId="0">'0944'!$G$2:$G$870</definedName>
    <definedName name="Amp_Diff_2_3_2" localSheetId="0">'0944'!$P$2:$P$838</definedName>
    <definedName name="Amp_Diff_2_4" localSheetId="0">'0944'!$H$2:$H$870</definedName>
    <definedName name="Common_RL" localSheetId="0">'0944'!$D$2:$D$870</definedName>
    <definedName name="IL_1_4" localSheetId="0">'0944'!$A$2:$C$870</definedName>
    <definedName name="IL_1_4_2" localSheetId="0">'0944'!$O$2:$O$838</definedName>
    <definedName name="Iso_2_3" localSheetId="0">'0944'!$K$2:$K$870</definedName>
    <definedName name="Iso_2_3_2" localSheetId="0">'0944'!$R$2:$R$838</definedName>
    <definedName name="Iso_2_4" localSheetId="0">'0944'!$L$2:$L$870</definedName>
    <definedName name="Iso_2_4_2" localSheetId="0">'0944'!$S$2:$T$838</definedName>
    <definedName name="MT3H_0113_ConversionLoss_and_Isolation_A__20dBm" localSheetId="4">'CL &amp; Data'!$B$1:$F$629</definedName>
    <definedName name="MT3H_0113_ConversionLoss_and_Isolation_B" localSheetId="4">'CL &amp; Data'!$L$1:$P$629</definedName>
    <definedName name="Output_3_RL" localSheetId="0">'0944'!$E$2:$E$870</definedName>
    <definedName name="Output_4_RL" localSheetId="0">'0944'!$F$2:$F$870</definedName>
    <definedName name="Phase_Diff_2_3" localSheetId="0">'0944'!#REF!</definedName>
    <definedName name="Phase_Diff_2_3_1" localSheetId="0">'0944'!$I$2:$I$870</definedName>
    <definedName name="Phase_Diff_2_3_2" localSheetId="0">'0944'!$Q$2:$Q$838</definedName>
    <definedName name="Phase_Diff_2_4" localSheetId="0">'0944'!$J$2:$J$870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28" l="1"/>
  <c r="AA34" i="28"/>
  <c r="AA33" i="28"/>
  <c r="AA32" i="28"/>
  <c r="AA31" i="28"/>
  <c r="AA30" i="28"/>
  <c r="Z34" i="28"/>
  <c r="Z33" i="28"/>
  <c r="Z32" i="28"/>
  <c r="Z31" i="28"/>
  <c r="Z30" i="28"/>
  <c r="Y34" i="28"/>
  <c r="Y33" i="28"/>
  <c r="Y32" i="28"/>
  <c r="Y31" i="28"/>
  <c r="Y30" i="28"/>
  <c r="X34" i="28"/>
  <c r="X33" i="28"/>
  <c r="X32" i="28"/>
  <c r="X31" i="28"/>
  <c r="X30" i="28"/>
  <c r="W34" i="28"/>
  <c r="W33" i="28"/>
  <c r="W32" i="28"/>
  <c r="W31" i="28"/>
  <c r="V34" i="28"/>
  <c r="V33" i="28"/>
  <c r="V32" i="28"/>
  <c r="V31" i="28"/>
  <c r="X205" i="27" l="1"/>
  <c r="W205" i="27"/>
  <c r="V205" i="27"/>
  <c r="U205" i="27"/>
  <c r="T205" i="27"/>
  <c r="S205" i="27"/>
  <c r="R205" i="27"/>
  <c r="Q205" i="27"/>
  <c r="L205" i="27"/>
  <c r="K205" i="27"/>
  <c r="J205" i="27"/>
  <c r="I205" i="27"/>
  <c r="H205" i="27"/>
  <c r="G205" i="27"/>
  <c r="F205" i="27"/>
  <c r="E205" i="27"/>
  <c r="X204" i="27"/>
  <c r="W204" i="27"/>
  <c r="V204" i="27"/>
  <c r="U204" i="27"/>
  <c r="T204" i="27"/>
  <c r="S204" i="27"/>
  <c r="R204" i="27"/>
  <c r="Q204" i="27"/>
  <c r="L204" i="27"/>
  <c r="K204" i="27"/>
  <c r="J204" i="27"/>
  <c r="I204" i="27"/>
  <c r="H204" i="27"/>
  <c r="G204" i="27"/>
  <c r="F204" i="27"/>
  <c r="E204" i="27"/>
  <c r="X203" i="27"/>
  <c r="W203" i="27"/>
  <c r="V203" i="27"/>
  <c r="U203" i="27"/>
  <c r="T203" i="27"/>
  <c r="S203" i="27"/>
  <c r="R203" i="27"/>
  <c r="Q203" i="27"/>
  <c r="L203" i="27"/>
  <c r="K203" i="27"/>
  <c r="J203" i="27"/>
  <c r="I203" i="27"/>
  <c r="H203" i="27"/>
  <c r="G203" i="27"/>
  <c r="F203" i="27"/>
  <c r="E203" i="27"/>
  <c r="X202" i="27"/>
  <c r="W202" i="27"/>
  <c r="V202" i="27"/>
  <c r="U202" i="27"/>
  <c r="T202" i="27"/>
  <c r="S202" i="27"/>
  <c r="R202" i="27"/>
  <c r="Q202" i="27"/>
  <c r="L202" i="27"/>
  <c r="K202" i="27"/>
  <c r="J202" i="27"/>
  <c r="I202" i="27"/>
  <c r="H202" i="27"/>
  <c r="G202" i="27"/>
  <c r="F202" i="27"/>
  <c r="E202" i="27"/>
  <c r="X201" i="27"/>
  <c r="W201" i="27"/>
  <c r="V201" i="27"/>
  <c r="U201" i="27"/>
  <c r="T201" i="27"/>
  <c r="S201" i="27"/>
  <c r="R201" i="27"/>
  <c r="Q201" i="27"/>
  <c r="L201" i="27"/>
  <c r="K201" i="27"/>
  <c r="J201" i="27"/>
  <c r="I201" i="27"/>
  <c r="H201" i="27"/>
  <c r="G201" i="27"/>
  <c r="F201" i="27"/>
  <c r="E201" i="27"/>
  <c r="X200" i="27"/>
  <c r="W200" i="27"/>
  <c r="V200" i="27"/>
  <c r="U200" i="27"/>
  <c r="T200" i="27"/>
  <c r="S200" i="27"/>
  <c r="R200" i="27"/>
  <c r="Q200" i="27"/>
  <c r="L200" i="27"/>
  <c r="K200" i="27"/>
  <c r="J200" i="27"/>
  <c r="I200" i="27"/>
  <c r="H200" i="27"/>
  <c r="G200" i="27"/>
  <c r="F200" i="27"/>
  <c r="E200" i="27"/>
  <c r="X199" i="27"/>
  <c r="W199" i="27"/>
  <c r="V199" i="27"/>
  <c r="U199" i="27"/>
  <c r="T199" i="27"/>
  <c r="S199" i="27"/>
  <c r="R199" i="27"/>
  <c r="Q199" i="27"/>
  <c r="L199" i="27"/>
  <c r="K199" i="27"/>
  <c r="J199" i="27"/>
  <c r="I199" i="27"/>
  <c r="H199" i="27"/>
  <c r="G199" i="27"/>
  <c r="F199" i="27"/>
  <c r="E199" i="27"/>
  <c r="X198" i="27"/>
  <c r="W198" i="27"/>
  <c r="V198" i="27"/>
  <c r="U198" i="27"/>
  <c r="T198" i="27"/>
  <c r="S198" i="27"/>
  <c r="R198" i="27"/>
  <c r="Q198" i="27"/>
  <c r="L198" i="27"/>
  <c r="K198" i="27"/>
  <c r="J198" i="27"/>
  <c r="I198" i="27"/>
  <c r="H198" i="27"/>
  <c r="G198" i="27"/>
  <c r="F198" i="27"/>
  <c r="E198" i="27"/>
  <c r="X197" i="27"/>
  <c r="W197" i="27"/>
  <c r="V197" i="27"/>
  <c r="U197" i="27"/>
  <c r="T197" i="27"/>
  <c r="S197" i="27"/>
  <c r="R197" i="27"/>
  <c r="Q197" i="27"/>
  <c r="L197" i="27"/>
  <c r="K197" i="27"/>
  <c r="J197" i="27"/>
  <c r="I197" i="27"/>
  <c r="H197" i="27"/>
  <c r="G197" i="27"/>
  <c r="F197" i="27"/>
  <c r="E197" i="27"/>
  <c r="X196" i="27"/>
  <c r="W196" i="27"/>
  <c r="V196" i="27"/>
  <c r="U196" i="27"/>
  <c r="T196" i="27"/>
  <c r="S196" i="27"/>
  <c r="R196" i="27"/>
  <c r="Q196" i="27"/>
  <c r="L196" i="27"/>
  <c r="K196" i="27"/>
  <c r="J196" i="27"/>
  <c r="I196" i="27"/>
  <c r="H196" i="27"/>
  <c r="G196" i="27"/>
  <c r="F196" i="27"/>
  <c r="E196" i="27"/>
  <c r="X195" i="27"/>
  <c r="W195" i="27"/>
  <c r="V195" i="27"/>
  <c r="U195" i="27"/>
  <c r="T195" i="27"/>
  <c r="S195" i="27"/>
  <c r="R195" i="27"/>
  <c r="Q195" i="27"/>
  <c r="L195" i="27"/>
  <c r="K195" i="27"/>
  <c r="J195" i="27"/>
  <c r="I195" i="27"/>
  <c r="H195" i="27"/>
  <c r="G195" i="27"/>
  <c r="F195" i="27"/>
  <c r="E195" i="27"/>
  <c r="X194" i="27"/>
  <c r="W194" i="27"/>
  <c r="V194" i="27"/>
  <c r="U194" i="27"/>
  <c r="T194" i="27"/>
  <c r="S194" i="27"/>
  <c r="R194" i="27"/>
  <c r="Q194" i="27"/>
  <c r="L194" i="27"/>
  <c r="K194" i="27"/>
  <c r="J194" i="27"/>
  <c r="I194" i="27"/>
  <c r="H194" i="27"/>
  <c r="G194" i="27"/>
  <c r="F194" i="27"/>
  <c r="E194" i="27"/>
  <c r="X193" i="27"/>
  <c r="W193" i="27"/>
  <c r="V193" i="27"/>
  <c r="U193" i="27"/>
  <c r="T193" i="27"/>
  <c r="S193" i="27"/>
  <c r="R193" i="27"/>
  <c r="Q193" i="27"/>
  <c r="L193" i="27"/>
  <c r="K193" i="27"/>
  <c r="J193" i="27"/>
  <c r="I193" i="27"/>
  <c r="H193" i="27"/>
  <c r="G193" i="27"/>
  <c r="F193" i="27"/>
  <c r="E193" i="27"/>
  <c r="X192" i="27"/>
  <c r="W192" i="27"/>
  <c r="V192" i="27"/>
  <c r="U192" i="27"/>
  <c r="T192" i="27"/>
  <c r="S192" i="27"/>
  <c r="R192" i="27"/>
  <c r="Q192" i="27"/>
  <c r="L192" i="27"/>
  <c r="K192" i="27"/>
  <c r="J192" i="27"/>
  <c r="I192" i="27"/>
  <c r="H192" i="27"/>
  <c r="G192" i="27"/>
  <c r="F192" i="27"/>
  <c r="E192" i="27"/>
  <c r="X191" i="27"/>
  <c r="W191" i="27"/>
  <c r="V191" i="27"/>
  <c r="U191" i="27"/>
  <c r="T191" i="27"/>
  <c r="S191" i="27"/>
  <c r="R191" i="27"/>
  <c r="Q191" i="27"/>
  <c r="L191" i="27"/>
  <c r="K191" i="27"/>
  <c r="J191" i="27"/>
  <c r="I191" i="27"/>
  <c r="H191" i="27"/>
  <c r="G191" i="27"/>
  <c r="F191" i="27"/>
  <c r="E191" i="27"/>
  <c r="X190" i="27"/>
  <c r="W190" i="27"/>
  <c r="V190" i="27"/>
  <c r="U190" i="27"/>
  <c r="T190" i="27"/>
  <c r="S190" i="27"/>
  <c r="R190" i="27"/>
  <c r="Q190" i="27"/>
  <c r="L190" i="27"/>
  <c r="K190" i="27"/>
  <c r="J190" i="27"/>
  <c r="I190" i="27"/>
  <c r="H190" i="27"/>
  <c r="G190" i="27"/>
  <c r="F190" i="27"/>
  <c r="E190" i="27"/>
  <c r="X189" i="27"/>
  <c r="W189" i="27"/>
  <c r="V189" i="27"/>
  <c r="U189" i="27"/>
  <c r="T189" i="27"/>
  <c r="S189" i="27"/>
  <c r="R189" i="27"/>
  <c r="Q189" i="27"/>
  <c r="L189" i="27"/>
  <c r="K189" i="27"/>
  <c r="J189" i="27"/>
  <c r="I189" i="27"/>
  <c r="H189" i="27"/>
  <c r="G189" i="27"/>
  <c r="F189" i="27"/>
  <c r="E189" i="27"/>
  <c r="X188" i="27"/>
  <c r="W188" i="27"/>
  <c r="V188" i="27"/>
  <c r="U188" i="27"/>
  <c r="T188" i="27"/>
  <c r="S188" i="27"/>
  <c r="R188" i="27"/>
  <c r="Q188" i="27"/>
  <c r="L188" i="27"/>
  <c r="K188" i="27"/>
  <c r="J188" i="27"/>
  <c r="I188" i="27"/>
  <c r="H188" i="27"/>
  <c r="G188" i="27"/>
  <c r="F188" i="27"/>
  <c r="E188" i="27"/>
  <c r="X187" i="27"/>
  <c r="W187" i="27"/>
  <c r="V187" i="27"/>
  <c r="U187" i="27"/>
  <c r="T187" i="27"/>
  <c r="S187" i="27"/>
  <c r="R187" i="27"/>
  <c r="Q187" i="27"/>
  <c r="L187" i="27"/>
  <c r="K187" i="27"/>
  <c r="J187" i="27"/>
  <c r="I187" i="27"/>
  <c r="H187" i="27"/>
  <c r="G187" i="27"/>
  <c r="F187" i="27"/>
  <c r="E187" i="27"/>
  <c r="X186" i="27"/>
  <c r="W186" i="27"/>
  <c r="V186" i="27"/>
  <c r="U186" i="27"/>
  <c r="T186" i="27"/>
  <c r="S186" i="27"/>
  <c r="R186" i="27"/>
  <c r="Q186" i="27"/>
  <c r="L186" i="27"/>
  <c r="K186" i="27"/>
  <c r="J186" i="27"/>
  <c r="I186" i="27"/>
  <c r="H186" i="27"/>
  <c r="G186" i="27"/>
  <c r="F186" i="27"/>
  <c r="E186" i="27"/>
  <c r="X185" i="27"/>
  <c r="W185" i="27"/>
  <c r="V185" i="27"/>
  <c r="U185" i="27"/>
  <c r="T185" i="27"/>
  <c r="S185" i="27"/>
  <c r="R185" i="27"/>
  <c r="Q185" i="27"/>
  <c r="L185" i="27"/>
  <c r="K185" i="27"/>
  <c r="J185" i="27"/>
  <c r="I185" i="27"/>
  <c r="H185" i="27"/>
  <c r="G185" i="27"/>
  <c r="F185" i="27"/>
  <c r="E185" i="27"/>
  <c r="X184" i="27"/>
  <c r="W184" i="27"/>
  <c r="V184" i="27"/>
  <c r="U184" i="27"/>
  <c r="T184" i="27"/>
  <c r="S184" i="27"/>
  <c r="R184" i="27"/>
  <c r="Q184" i="27"/>
  <c r="L184" i="27"/>
  <c r="K184" i="27"/>
  <c r="J184" i="27"/>
  <c r="I184" i="27"/>
  <c r="H184" i="27"/>
  <c r="G184" i="27"/>
  <c r="F184" i="27"/>
  <c r="E184" i="27"/>
  <c r="X183" i="27"/>
  <c r="W183" i="27"/>
  <c r="V183" i="27"/>
  <c r="U183" i="27"/>
  <c r="T183" i="27"/>
  <c r="S183" i="27"/>
  <c r="R183" i="27"/>
  <c r="Q183" i="27"/>
  <c r="L183" i="27"/>
  <c r="K183" i="27"/>
  <c r="J183" i="27"/>
  <c r="I183" i="27"/>
  <c r="H183" i="27"/>
  <c r="G183" i="27"/>
  <c r="F183" i="27"/>
  <c r="E183" i="27"/>
  <c r="X182" i="27"/>
  <c r="W182" i="27"/>
  <c r="V182" i="27"/>
  <c r="U182" i="27"/>
  <c r="T182" i="27"/>
  <c r="S182" i="27"/>
  <c r="R182" i="27"/>
  <c r="Q182" i="27"/>
  <c r="L182" i="27"/>
  <c r="K182" i="27"/>
  <c r="J182" i="27"/>
  <c r="I182" i="27"/>
  <c r="H182" i="27"/>
  <c r="G182" i="27"/>
  <c r="F182" i="27"/>
  <c r="E182" i="27"/>
  <c r="X181" i="27"/>
  <c r="W181" i="27"/>
  <c r="V181" i="27"/>
  <c r="U181" i="27"/>
  <c r="T181" i="27"/>
  <c r="S181" i="27"/>
  <c r="R181" i="27"/>
  <c r="Q181" i="27"/>
  <c r="L181" i="27"/>
  <c r="K181" i="27"/>
  <c r="J181" i="27"/>
  <c r="I181" i="27"/>
  <c r="H181" i="27"/>
  <c r="G181" i="27"/>
  <c r="F181" i="27"/>
  <c r="E181" i="27"/>
  <c r="X180" i="27"/>
  <c r="W180" i="27"/>
  <c r="V180" i="27"/>
  <c r="U180" i="27"/>
  <c r="T180" i="27"/>
  <c r="S180" i="27"/>
  <c r="R180" i="27"/>
  <c r="Q180" i="27"/>
  <c r="L180" i="27"/>
  <c r="K180" i="27"/>
  <c r="J180" i="27"/>
  <c r="I180" i="27"/>
  <c r="H180" i="27"/>
  <c r="G180" i="27"/>
  <c r="F180" i="27"/>
  <c r="E180" i="27"/>
  <c r="X179" i="27"/>
  <c r="W179" i="27"/>
  <c r="V179" i="27"/>
  <c r="U179" i="27"/>
  <c r="T179" i="27"/>
  <c r="S179" i="27"/>
  <c r="R179" i="27"/>
  <c r="Q179" i="27"/>
  <c r="L179" i="27"/>
  <c r="K179" i="27"/>
  <c r="J179" i="27"/>
  <c r="I179" i="27"/>
  <c r="H179" i="27"/>
  <c r="G179" i="27"/>
  <c r="F179" i="27"/>
  <c r="E179" i="27"/>
  <c r="X178" i="27"/>
  <c r="W178" i="27"/>
  <c r="V178" i="27"/>
  <c r="U178" i="27"/>
  <c r="T178" i="27"/>
  <c r="S178" i="27"/>
  <c r="R178" i="27"/>
  <c r="Q178" i="27"/>
  <c r="L178" i="27"/>
  <c r="K178" i="27"/>
  <c r="J178" i="27"/>
  <c r="I178" i="27"/>
  <c r="H178" i="27"/>
  <c r="G178" i="27"/>
  <c r="F178" i="27"/>
  <c r="E178" i="27"/>
  <c r="X177" i="27"/>
  <c r="W177" i="27"/>
  <c r="V177" i="27"/>
  <c r="U177" i="27"/>
  <c r="T177" i="27"/>
  <c r="S177" i="27"/>
  <c r="R177" i="27"/>
  <c r="Q177" i="27"/>
  <c r="L177" i="27"/>
  <c r="K177" i="27"/>
  <c r="J177" i="27"/>
  <c r="I177" i="27"/>
  <c r="H177" i="27"/>
  <c r="G177" i="27"/>
  <c r="F177" i="27"/>
  <c r="E177" i="27"/>
  <c r="X176" i="27"/>
  <c r="W176" i="27"/>
  <c r="V176" i="27"/>
  <c r="U176" i="27"/>
  <c r="T176" i="27"/>
  <c r="S176" i="27"/>
  <c r="R176" i="27"/>
  <c r="Q176" i="27"/>
  <c r="L176" i="27"/>
  <c r="K176" i="27"/>
  <c r="J176" i="27"/>
  <c r="I176" i="27"/>
  <c r="H176" i="27"/>
  <c r="G176" i="27"/>
  <c r="F176" i="27"/>
  <c r="E176" i="27"/>
  <c r="X175" i="27"/>
  <c r="W175" i="27"/>
  <c r="V175" i="27"/>
  <c r="U175" i="27"/>
  <c r="T175" i="27"/>
  <c r="S175" i="27"/>
  <c r="R175" i="27"/>
  <c r="Q175" i="27"/>
  <c r="L175" i="27"/>
  <c r="K175" i="27"/>
  <c r="J175" i="27"/>
  <c r="I175" i="27"/>
  <c r="H175" i="27"/>
  <c r="G175" i="27"/>
  <c r="F175" i="27"/>
  <c r="E175" i="27"/>
  <c r="X174" i="27"/>
  <c r="W174" i="27"/>
  <c r="V174" i="27"/>
  <c r="U174" i="27"/>
  <c r="T174" i="27"/>
  <c r="S174" i="27"/>
  <c r="R174" i="27"/>
  <c r="Q174" i="27"/>
  <c r="L174" i="27"/>
  <c r="K174" i="27"/>
  <c r="J174" i="27"/>
  <c r="I174" i="27"/>
  <c r="H174" i="27"/>
  <c r="G174" i="27"/>
  <c r="F174" i="27"/>
  <c r="E174" i="27"/>
  <c r="X173" i="27"/>
  <c r="W173" i="27"/>
  <c r="V173" i="27"/>
  <c r="U173" i="27"/>
  <c r="T173" i="27"/>
  <c r="S173" i="27"/>
  <c r="R173" i="27"/>
  <c r="Q173" i="27"/>
  <c r="L173" i="27"/>
  <c r="K173" i="27"/>
  <c r="J173" i="27"/>
  <c r="I173" i="27"/>
  <c r="H173" i="27"/>
  <c r="G173" i="27"/>
  <c r="F173" i="27"/>
  <c r="E173" i="27"/>
  <c r="X172" i="27"/>
  <c r="W172" i="27"/>
  <c r="V172" i="27"/>
  <c r="U172" i="27"/>
  <c r="T172" i="27"/>
  <c r="S172" i="27"/>
  <c r="R172" i="27"/>
  <c r="Q172" i="27"/>
  <c r="L172" i="27"/>
  <c r="K172" i="27"/>
  <c r="J172" i="27"/>
  <c r="I172" i="27"/>
  <c r="H172" i="27"/>
  <c r="G172" i="27"/>
  <c r="F172" i="27"/>
  <c r="E172" i="27"/>
  <c r="X171" i="27"/>
  <c r="W171" i="27"/>
  <c r="V171" i="27"/>
  <c r="U171" i="27"/>
  <c r="T171" i="27"/>
  <c r="S171" i="27"/>
  <c r="R171" i="27"/>
  <c r="Q171" i="27"/>
  <c r="L171" i="27"/>
  <c r="K171" i="27"/>
  <c r="J171" i="27"/>
  <c r="I171" i="27"/>
  <c r="H171" i="27"/>
  <c r="G171" i="27"/>
  <c r="F171" i="27"/>
  <c r="E171" i="27"/>
  <c r="X170" i="27"/>
  <c r="W170" i="27"/>
  <c r="V170" i="27"/>
  <c r="U170" i="27"/>
  <c r="T170" i="27"/>
  <c r="S170" i="27"/>
  <c r="R170" i="27"/>
  <c r="Q170" i="27"/>
  <c r="L170" i="27"/>
  <c r="K170" i="27"/>
  <c r="J170" i="27"/>
  <c r="I170" i="27"/>
  <c r="H170" i="27"/>
  <c r="G170" i="27"/>
  <c r="F170" i="27"/>
  <c r="E170" i="27"/>
  <c r="X169" i="27"/>
  <c r="W169" i="27"/>
  <c r="V169" i="27"/>
  <c r="U169" i="27"/>
  <c r="T169" i="27"/>
  <c r="S169" i="27"/>
  <c r="R169" i="27"/>
  <c r="Q169" i="27"/>
  <c r="L169" i="27"/>
  <c r="K169" i="27"/>
  <c r="J169" i="27"/>
  <c r="I169" i="27"/>
  <c r="H169" i="27"/>
  <c r="G169" i="27"/>
  <c r="F169" i="27"/>
  <c r="E169" i="27"/>
  <c r="X168" i="27"/>
  <c r="W168" i="27"/>
  <c r="V168" i="27"/>
  <c r="U168" i="27"/>
  <c r="T168" i="27"/>
  <c r="S168" i="27"/>
  <c r="R168" i="27"/>
  <c r="Q168" i="27"/>
  <c r="L168" i="27"/>
  <c r="K168" i="27"/>
  <c r="J168" i="27"/>
  <c r="I168" i="27"/>
  <c r="H168" i="27"/>
  <c r="G168" i="27"/>
  <c r="F168" i="27"/>
  <c r="E168" i="27"/>
  <c r="X167" i="27"/>
  <c r="W167" i="27"/>
  <c r="V167" i="27"/>
  <c r="U167" i="27"/>
  <c r="T167" i="27"/>
  <c r="S167" i="27"/>
  <c r="R167" i="27"/>
  <c r="Q167" i="27"/>
  <c r="L167" i="27"/>
  <c r="K167" i="27"/>
  <c r="J167" i="27"/>
  <c r="I167" i="27"/>
  <c r="H167" i="27"/>
  <c r="G167" i="27"/>
  <c r="F167" i="27"/>
  <c r="E167" i="27"/>
  <c r="X166" i="27"/>
  <c r="W166" i="27"/>
  <c r="V166" i="27"/>
  <c r="U166" i="27"/>
  <c r="T166" i="27"/>
  <c r="S166" i="27"/>
  <c r="R166" i="27"/>
  <c r="Q166" i="27"/>
  <c r="L166" i="27"/>
  <c r="K166" i="27"/>
  <c r="J166" i="27"/>
  <c r="I166" i="27"/>
  <c r="H166" i="27"/>
  <c r="G166" i="27"/>
  <c r="F166" i="27"/>
  <c r="E166" i="27"/>
  <c r="X165" i="27"/>
  <c r="W165" i="27"/>
  <c r="V165" i="27"/>
  <c r="U165" i="27"/>
  <c r="T165" i="27"/>
  <c r="S165" i="27"/>
  <c r="R165" i="27"/>
  <c r="Q165" i="27"/>
  <c r="L165" i="27"/>
  <c r="K165" i="27"/>
  <c r="J165" i="27"/>
  <c r="I165" i="27"/>
  <c r="H165" i="27"/>
  <c r="G165" i="27"/>
  <c r="F165" i="27"/>
  <c r="E165" i="27"/>
  <c r="X164" i="27"/>
  <c r="W164" i="27"/>
  <c r="V164" i="27"/>
  <c r="U164" i="27"/>
  <c r="T164" i="27"/>
  <c r="S164" i="27"/>
  <c r="R164" i="27"/>
  <c r="Q164" i="27"/>
  <c r="L164" i="27"/>
  <c r="K164" i="27"/>
  <c r="J164" i="27"/>
  <c r="I164" i="27"/>
  <c r="H164" i="27"/>
  <c r="G164" i="27"/>
  <c r="F164" i="27"/>
  <c r="E164" i="27"/>
  <c r="X163" i="27"/>
  <c r="W163" i="27"/>
  <c r="V163" i="27"/>
  <c r="U163" i="27"/>
  <c r="T163" i="27"/>
  <c r="S163" i="27"/>
  <c r="R163" i="27"/>
  <c r="Q163" i="27"/>
  <c r="L163" i="27"/>
  <c r="K163" i="27"/>
  <c r="J163" i="27"/>
  <c r="I163" i="27"/>
  <c r="H163" i="27"/>
  <c r="G163" i="27"/>
  <c r="F163" i="27"/>
  <c r="E163" i="27"/>
  <c r="X162" i="27"/>
  <c r="W162" i="27"/>
  <c r="V162" i="27"/>
  <c r="U162" i="27"/>
  <c r="T162" i="27"/>
  <c r="S162" i="27"/>
  <c r="R162" i="27"/>
  <c r="Q162" i="27"/>
  <c r="L162" i="27"/>
  <c r="K162" i="27"/>
  <c r="J162" i="27"/>
  <c r="I162" i="27"/>
  <c r="H162" i="27"/>
  <c r="G162" i="27"/>
  <c r="F162" i="27"/>
  <c r="E162" i="27"/>
  <c r="X161" i="27"/>
  <c r="W161" i="27"/>
  <c r="V161" i="27"/>
  <c r="U161" i="27"/>
  <c r="T161" i="27"/>
  <c r="S161" i="27"/>
  <c r="R161" i="27"/>
  <c r="Q161" i="27"/>
  <c r="L161" i="27"/>
  <c r="K161" i="27"/>
  <c r="J161" i="27"/>
  <c r="I161" i="27"/>
  <c r="H161" i="27"/>
  <c r="G161" i="27"/>
  <c r="F161" i="27"/>
  <c r="E161" i="27"/>
  <c r="X160" i="27"/>
  <c r="W160" i="27"/>
  <c r="V160" i="27"/>
  <c r="U160" i="27"/>
  <c r="T160" i="27"/>
  <c r="S160" i="27"/>
  <c r="R160" i="27"/>
  <c r="Q160" i="27"/>
  <c r="L160" i="27"/>
  <c r="K160" i="27"/>
  <c r="J160" i="27"/>
  <c r="I160" i="27"/>
  <c r="H160" i="27"/>
  <c r="G160" i="27"/>
  <c r="F160" i="27"/>
  <c r="E160" i="27"/>
  <c r="X159" i="27"/>
  <c r="W159" i="27"/>
  <c r="V159" i="27"/>
  <c r="U159" i="27"/>
  <c r="T159" i="27"/>
  <c r="S159" i="27"/>
  <c r="R159" i="27"/>
  <c r="Q159" i="27"/>
  <c r="L159" i="27"/>
  <c r="K159" i="27"/>
  <c r="J159" i="27"/>
  <c r="I159" i="27"/>
  <c r="H159" i="27"/>
  <c r="G159" i="27"/>
  <c r="F159" i="27"/>
  <c r="E159" i="27"/>
  <c r="X158" i="27"/>
  <c r="W158" i="27"/>
  <c r="V158" i="27"/>
  <c r="U158" i="27"/>
  <c r="T158" i="27"/>
  <c r="S158" i="27"/>
  <c r="R158" i="27"/>
  <c r="Q158" i="27"/>
  <c r="L158" i="27"/>
  <c r="K158" i="27"/>
  <c r="J158" i="27"/>
  <c r="I158" i="27"/>
  <c r="H158" i="27"/>
  <c r="G158" i="27"/>
  <c r="F158" i="27"/>
  <c r="E158" i="27"/>
  <c r="X157" i="27"/>
  <c r="W157" i="27"/>
  <c r="V157" i="27"/>
  <c r="U157" i="27"/>
  <c r="T157" i="27"/>
  <c r="S157" i="27"/>
  <c r="R157" i="27"/>
  <c r="Q157" i="27"/>
  <c r="L157" i="27"/>
  <c r="K157" i="27"/>
  <c r="J157" i="27"/>
  <c r="I157" i="27"/>
  <c r="H157" i="27"/>
  <c r="G157" i="27"/>
  <c r="F157" i="27"/>
  <c r="E157" i="27"/>
  <c r="X156" i="27"/>
  <c r="W156" i="27"/>
  <c r="V156" i="27"/>
  <c r="U156" i="27"/>
  <c r="T156" i="27"/>
  <c r="S156" i="27"/>
  <c r="R156" i="27"/>
  <c r="Q156" i="27"/>
  <c r="L156" i="27"/>
  <c r="K156" i="27"/>
  <c r="J156" i="27"/>
  <c r="I156" i="27"/>
  <c r="H156" i="27"/>
  <c r="G156" i="27"/>
  <c r="F156" i="27"/>
  <c r="E156" i="27"/>
  <c r="X155" i="27"/>
  <c r="W155" i="27"/>
  <c r="V155" i="27"/>
  <c r="U155" i="27"/>
  <c r="T155" i="27"/>
  <c r="S155" i="27"/>
  <c r="R155" i="27"/>
  <c r="Q155" i="27"/>
  <c r="L155" i="27"/>
  <c r="K155" i="27"/>
  <c r="J155" i="27"/>
  <c r="I155" i="27"/>
  <c r="H155" i="27"/>
  <c r="G155" i="27"/>
  <c r="F155" i="27"/>
  <c r="E155" i="27"/>
  <c r="X154" i="27"/>
  <c r="W154" i="27"/>
  <c r="V154" i="27"/>
  <c r="U154" i="27"/>
  <c r="T154" i="27"/>
  <c r="S154" i="27"/>
  <c r="R154" i="27"/>
  <c r="Q154" i="27"/>
  <c r="L154" i="27"/>
  <c r="K154" i="27"/>
  <c r="J154" i="27"/>
  <c r="I154" i="27"/>
  <c r="H154" i="27"/>
  <c r="G154" i="27"/>
  <c r="F154" i="27"/>
  <c r="E154" i="27"/>
  <c r="X153" i="27"/>
  <c r="W153" i="27"/>
  <c r="V153" i="27"/>
  <c r="U153" i="27"/>
  <c r="T153" i="27"/>
  <c r="S153" i="27"/>
  <c r="R153" i="27"/>
  <c r="Q153" i="27"/>
  <c r="L153" i="27"/>
  <c r="K153" i="27"/>
  <c r="J153" i="27"/>
  <c r="I153" i="27"/>
  <c r="H153" i="27"/>
  <c r="G153" i="27"/>
  <c r="F153" i="27"/>
  <c r="E153" i="27"/>
  <c r="X152" i="27"/>
  <c r="W152" i="27"/>
  <c r="V152" i="27"/>
  <c r="U152" i="27"/>
  <c r="T152" i="27"/>
  <c r="S152" i="27"/>
  <c r="R152" i="27"/>
  <c r="Q152" i="27"/>
  <c r="L152" i="27"/>
  <c r="K152" i="27"/>
  <c r="J152" i="27"/>
  <c r="I152" i="27"/>
  <c r="H152" i="27"/>
  <c r="G152" i="27"/>
  <c r="F152" i="27"/>
  <c r="E152" i="27"/>
  <c r="X151" i="27"/>
  <c r="W151" i="27"/>
  <c r="V151" i="27"/>
  <c r="U151" i="27"/>
  <c r="T151" i="27"/>
  <c r="S151" i="27"/>
  <c r="R151" i="27"/>
  <c r="Q151" i="27"/>
  <c r="L151" i="27"/>
  <c r="K151" i="27"/>
  <c r="J151" i="27"/>
  <c r="I151" i="27"/>
  <c r="H151" i="27"/>
  <c r="G151" i="27"/>
  <c r="F151" i="27"/>
  <c r="E151" i="27"/>
  <c r="X150" i="27"/>
  <c r="W150" i="27"/>
  <c r="V150" i="27"/>
  <c r="U150" i="27"/>
  <c r="T150" i="27"/>
  <c r="S150" i="27"/>
  <c r="R150" i="27"/>
  <c r="Q150" i="27"/>
  <c r="L150" i="27"/>
  <c r="K150" i="27"/>
  <c r="J150" i="27"/>
  <c r="I150" i="27"/>
  <c r="H150" i="27"/>
  <c r="G150" i="27"/>
  <c r="F150" i="27"/>
  <c r="E150" i="27"/>
  <c r="X149" i="27"/>
  <c r="W149" i="27"/>
  <c r="V149" i="27"/>
  <c r="U149" i="27"/>
  <c r="T149" i="27"/>
  <c r="S149" i="27"/>
  <c r="R149" i="27"/>
  <c r="Q149" i="27"/>
  <c r="L149" i="27"/>
  <c r="K149" i="27"/>
  <c r="J149" i="27"/>
  <c r="I149" i="27"/>
  <c r="H149" i="27"/>
  <c r="G149" i="27"/>
  <c r="F149" i="27"/>
  <c r="E149" i="27"/>
  <c r="X148" i="27"/>
  <c r="W148" i="27"/>
  <c r="V148" i="27"/>
  <c r="U148" i="27"/>
  <c r="T148" i="27"/>
  <c r="S148" i="27"/>
  <c r="R148" i="27"/>
  <c r="Q148" i="27"/>
  <c r="L148" i="27"/>
  <c r="K148" i="27"/>
  <c r="J148" i="27"/>
  <c r="I148" i="27"/>
  <c r="H148" i="27"/>
  <c r="G148" i="27"/>
  <c r="F148" i="27"/>
  <c r="E148" i="27"/>
  <c r="X147" i="27"/>
  <c r="W147" i="27"/>
  <c r="V147" i="27"/>
  <c r="U147" i="27"/>
  <c r="T147" i="27"/>
  <c r="S147" i="27"/>
  <c r="R147" i="27"/>
  <c r="Q147" i="27"/>
  <c r="L147" i="27"/>
  <c r="K147" i="27"/>
  <c r="J147" i="27"/>
  <c r="I147" i="27"/>
  <c r="H147" i="27"/>
  <c r="G147" i="27"/>
  <c r="F147" i="27"/>
  <c r="E147" i="27"/>
  <c r="X146" i="27"/>
  <c r="W146" i="27"/>
  <c r="V146" i="27"/>
  <c r="U146" i="27"/>
  <c r="T146" i="27"/>
  <c r="S146" i="27"/>
  <c r="R146" i="27"/>
  <c r="Q146" i="27"/>
  <c r="L146" i="27"/>
  <c r="K146" i="27"/>
  <c r="J146" i="27"/>
  <c r="I146" i="27"/>
  <c r="H146" i="27"/>
  <c r="G146" i="27"/>
  <c r="F146" i="27"/>
  <c r="E146" i="27"/>
  <c r="X145" i="27"/>
  <c r="W145" i="27"/>
  <c r="V145" i="27"/>
  <c r="U145" i="27"/>
  <c r="T145" i="27"/>
  <c r="S145" i="27"/>
  <c r="R145" i="27"/>
  <c r="Q145" i="27"/>
  <c r="L145" i="27"/>
  <c r="K145" i="27"/>
  <c r="J145" i="27"/>
  <c r="I145" i="27"/>
  <c r="H145" i="27"/>
  <c r="G145" i="27"/>
  <c r="F145" i="27"/>
  <c r="E145" i="27"/>
  <c r="X144" i="27"/>
  <c r="W144" i="27"/>
  <c r="V144" i="27"/>
  <c r="U144" i="27"/>
  <c r="T144" i="27"/>
  <c r="S144" i="27"/>
  <c r="R144" i="27"/>
  <c r="Q144" i="27"/>
  <c r="L144" i="27"/>
  <c r="K144" i="27"/>
  <c r="J144" i="27"/>
  <c r="I144" i="27"/>
  <c r="H144" i="27"/>
  <c r="G144" i="27"/>
  <c r="F144" i="27"/>
  <c r="E144" i="27"/>
  <c r="X143" i="27"/>
  <c r="W143" i="27"/>
  <c r="V143" i="27"/>
  <c r="U143" i="27"/>
  <c r="T143" i="27"/>
  <c r="S143" i="27"/>
  <c r="R143" i="27"/>
  <c r="Q143" i="27"/>
  <c r="L143" i="27"/>
  <c r="K143" i="27"/>
  <c r="J143" i="27"/>
  <c r="I143" i="27"/>
  <c r="H143" i="27"/>
  <c r="G143" i="27"/>
  <c r="F143" i="27"/>
  <c r="E143" i="27"/>
  <c r="X142" i="27"/>
  <c r="W142" i="27"/>
  <c r="V142" i="27"/>
  <c r="U142" i="27"/>
  <c r="T142" i="27"/>
  <c r="S142" i="27"/>
  <c r="R142" i="27"/>
  <c r="Q142" i="27"/>
  <c r="L142" i="27"/>
  <c r="K142" i="27"/>
  <c r="J142" i="27"/>
  <c r="I142" i="27"/>
  <c r="H142" i="27"/>
  <c r="G142" i="27"/>
  <c r="F142" i="27"/>
  <c r="E142" i="27"/>
  <c r="X141" i="27"/>
  <c r="W141" i="27"/>
  <c r="V141" i="27"/>
  <c r="U141" i="27"/>
  <c r="T141" i="27"/>
  <c r="S141" i="27"/>
  <c r="R141" i="27"/>
  <c r="Q141" i="27"/>
  <c r="L141" i="27"/>
  <c r="K141" i="27"/>
  <c r="J141" i="27"/>
  <c r="I141" i="27"/>
  <c r="H141" i="27"/>
  <c r="G141" i="27"/>
  <c r="F141" i="27"/>
  <c r="E141" i="27"/>
  <c r="X140" i="27"/>
  <c r="W140" i="27"/>
  <c r="V140" i="27"/>
  <c r="U140" i="27"/>
  <c r="T140" i="27"/>
  <c r="S140" i="27"/>
  <c r="R140" i="27"/>
  <c r="Q140" i="27"/>
  <c r="L140" i="27"/>
  <c r="K140" i="27"/>
  <c r="J140" i="27"/>
  <c r="I140" i="27"/>
  <c r="H140" i="27"/>
  <c r="G140" i="27"/>
  <c r="F140" i="27"/>
  <c r="E140" i="27"/>
  <c r="X139" i="27"/>
  <c r="W139" i="27"/>
  <c r="V139" i="27"/>
  <c r="U139" i="27"/>
  <c r="T139" i="27"/>
  <c r="S139" i="27"/>
  <c r="R139" i="27"/>
  <c r="Q139" i="27"/>
  <c r="L139" i="27"/>
  <c r="K139" i="27"/>
  <c r="J139" i="27"/>
  <c r="I139" i="27"/>
  <c r="H139" i="27"/>
  <c r="G139" i="27"/>
  <c r="F139" i="27"/>
  <c r="E139" i="27"/>
  <c r="X138" i="27"/>
  <c r="W138" i="27"/>
  <c r="V138" i="27"/>
  <c r="U138" i="27"/>
  <c r="T138" i="27"/>
  <c r="S138" i="27"/>
  <c r="R138" i="27"/>
  <c r="Q138" i="27"/>
  <c r="L138" i="27"/>
  <c r="K138" i="27"/>
  <c r="J138" i="27"/>
  <c r="I138" i="27"/>
  <c r="H138" i="27"/>
  <c r="G138" i="27"/>
  <c r="F138" i="27"/>
  <c r="E138" i="27"/>
  <c r="X137" i="27"/>
  <c r="W137" i="27"/>
  <c r="V137" i="27"/>
  <c r="U137" i="27"/>
  <c r="T137" i="27"/>
  <c r="S137" i="27"/>
  <c r="R137" i="27"/>
  <c r="Q137" i="27"/>
  <c r="L137" i="27"/>
  <c r="K137" i="27"/>
  <c r="J137" i="27"/>
  <c r="I137" i="27"/>
  <c r="H137" i="27"/>
  <c r="G137" i="27"/>
  <c r="F137" i="27"/>
  <c r="E137" i="27"/>
  <c r="X136" i="27"/>
  <c r="W136" i="27"/>
  <c r="V136" i="27"/>
  <c r="U136" i="27"/>
  <c r="T136" i="27"/>
  <c r="S136" i="27"/>
  <c r="R136" i="27"/>
  <c r="Q136" i="27"/>
  <c r="L136" i="27"/>
  <c r="K136" i="27"/>
  <c r="J136" i="27"/>
  <c r="I136" i="27"/>
  <c r="H136" i="27"/>
  <c r="G136" i="27"/>
  <c r="F136" i="27"/>
  <c r="E136" i="27"/>
  <c r="X135" i="27"/>
  <c r="W135" i="27"/>
  <c r="V135" i="27"/>
  <c r="U135" i="27"/>
  <c r="T135" i="27"/>
  <c r="S135" i="27"/>
  <c r="R135" i="27"/>
  <c r="Q135" i="27"/>
  <c r="L135" i="27"/>
  <c r="K135" i="27"/>
  <c r="J135" i="27"/>
  <c r="I135" i="27"/>
  <c r="H135" i="27"/>
  <c r="G135" i="27"/>
  <c r="F135" i="27"/>
  <c r="E135" i="27"/>
  <c r="X134" i="27"/>
  <c r="W134" i="27"/>
  <c r="V134" i="27"/>
  <c r="U134" i="27"/>
  <c r="T134" i="27"/>
  <c r="S134" i="27"/>
  <c r="R134" i="27"/>
  <c r="Q134" i="27"/>
  <c r="L134" i="27"/>
  <c r="K134" i="27"/>
  <c r="J134" i="27"/>
  <c r="I134" i="27"/>
  <c r="H134" i="27"/>
  <c r="G134" i="27"/>
  <c r="F134" i="27"/>
  <c r="E134" i="27"/>
  <c r="X133" i="27"/>
  <c r="W133" i="27"/>
  <c r="V133" i="27"/>
  <c r="U133" i="27"/>
  <c r="T133" i="27"/>
  <c r="S133" i="27"/>
  <c r="R133" i="27"/>
  <c r="Q133" i="27"/>
  <c r="L133" i="27"/>
  <c r="K133" i="27"/>
  <c r="J133" i="27"/>
  <c r="I133" i="27"/>
  <c r="H133" i="27"/>
  <c r="G133" i="27"/>
  <c r="F133" i="27"/>
  <c r="E133" i="27"/>
  <c r="X132" i="27"/>
  <c r="W132" i="27"/>
  <c r="V132" i="27"/>
  <c r="U132" i="27"/>
  <c r="T132" i="27"/>
  <c r="S132" i="27"/>
  <c r="R132" i="27"/>
  <c r="Q132" i="27"/>
  <c r="L132" i="27"/>
  <c r="K132" i="27"/>
  <c r="J132" i="27"/>
  <c r="I132" i="27"/>
  <c r="H132" i="27"/>
  <c r="G132" i="27"/>
  <c r="F132" i="27"/>
  <c r="E132" i="27"/>
  <c r="X131" i="27"/>
  <c r="W131" i="27"/>
  <c r="V131" i="27"/>
  <c r="U131" i="27"/>
  <c r="T131" i="27"/>
  <c r="S131" i="27"/>
  <c r="R131" i="27"/>
  <c r="Q131" i="27"/>
  <c r="L131" i="27"/>
  <c r="K131" i="27"/>
  <c r="J131" i="27"/>
  <c r="I131" i="27"/>
  <c r="H131" i="27"/>
  <c r="G131" i="27"/>
  <c r="F131" i="27"/>
  <c r="E131" i="27"/>
  <c r="X130" i="27"/>
  <c r="W130" i="27"/>
  <c r="V130" i="27"/>
  <c r="U130" i="27"/>
  <c r="T130" i="27"/>
  <c r="S130" i="27"/>
  <c r="R130" i="27"/>
  <c r="Q130" i="27"/>
  <c r="L130" i="27"/>
  <c r="K130" i="27"/>
  <c r="J130" i="27"/>
  <c r="I130" i="27"/>
  <c r="H130" i="27"/>
  <c r="G130" i="27"/>
  <c r="F130" i="27"/>
  <c r="E130" i="27"/>
  <c r="X129" i="27"/>
  <c r="W129" i="27"/>
  <c r="V129" i="27"/>
  <c r="U129" i="27"/>
  <c r="T129" i="27"/>
  <c r="S129" i="27"/>
  <c r="R129" i="27"/>
  <c r="Q129" i="27"/>
  <c r="L129" i="27"/>
  <c r="K129" i="27"/>
  <c r="J129" i="27"/>
  <c r="I129" i="27"/>
  <c r="H129" i="27"/>
  <c r="G129" i="27"/>
  <c r="F129" i="27"/>
  <c r="E129" i="27"/>
  <c r="X128" i="27"/>
  <c r="W128" i="27"/>
  <c r="V128" i="27"/>
  <c r="U128" i="27"/>
  <c r="T128" i="27"/>
  <c r="S128" i="27"/>
  <c r="R128" i="27"/>
  <c r="Q128" i="27"/>
  <c r="L128" i="27"/>
  <c r="K128" i="27"/>
  <c r="J128" i="27"/>
  <c r="I128" i="27"/>
  <c r="H128" i="27"/>
  <c r="G128" i="27"/>
  <c r="F128" i="27"/>
  <c r="E128" i="27"/>
  <c r="X127" i="27"/>
  <c r="W127" i="27"/>
  <c r="V127" i="27"/>
  <c r="U127" i="27"/>
  <c r="T127" i="27"/>
  <c r="S127" i="27"/>
  <c r="R127" i="27"/>
  <c r="Q127" i="27"/>
  <c r="L127" i="27"/>
  <c r="K127" i="27"/>
  <c r="J127" i="27"/>
  <c r="I127" i="27"/>
  <c r="H127" i="27"/>
  <c r="G127" i="27"/>
  <c r="F127" i="27"/>
  <c r="E127" i="27"/>
  <c r="X126" i="27"/>
  <c r="W126" i="27"/>
  <c r="V126" i="27"/>
  <c r="U126" i="27"/>
  <c r="T126" i="27"/>
  <c r="S126" i="27"/>
  <c r="R126" i="27"/>
  <c r="Q126" i="27"/>
  <c r="L126" i="27"/>
  <c r="K126" i="27"/>
  <c r="J126" i="27"/>
  <c r="I126" i="27"/>
  <c r="H126" i="27"/>
  <c r="G126" i="27"/>
  <c r="F126" i="27"/>
  <c r="E126" i="27"/>
  <c r="X125" i="27"/>
  <c r="W125" i="27"/>
  <c r="V125" i="27"/>
  <c r="U125" i="27"/>
  <c r="T125" i="27"/>
  <c r="S125" i="27"/>
  <c r="R125" i="27"/>
  <c r="Q125" i="27"/>
  <c r="L125" i="27"/>
  <c r="K125" i="27"/>
  <c r="J125" i="27"/>
  <c r="I125" i="27"/>
  <c r="H125" i="27"/>
  <c r="G125" i="27"/>
  <c r="F125" i="27"/>
  <c r="E125" i="27"/>
  <c r="X124" i="27"/>
  <c r="W124" i="27"/>
  <c r="V124" i="27"/>
  <c r="U124" i="27"/>
  <c r="T124" i="27"/>
  <c r="S124" i="27"/>
  <c r="R124" i="27"/>
  <c r="Q124" i="27"/>
  <c r="L124" i="27"/>
  <c r="K124" i="27"/>
  <c r="J124" i="27"/>
  <c r="I124" i="27"/>
  <c r="H124" i="27"/>
  <c r="G124" i="27"/>
  <c r="F124" i="27"/>
  <c r="E124" i="27"/>
  <c r="X123" i="27"/>
  <c r="W123" i="27"/>
  <c r="V123" i="27"/>
  <c r="U123" i="27"/>
  <c r="T123" i="27"/>
  <c r="S123" i="27"/>
  <c r="R123" i="27"/>
  <c r="Q123" i="27"/>
  <c r="L123" i="27"/>
  <c r="K123" i="27"/>
  <c r="J123" i="27"/>
  <c r="I123" i="27"/>
  <c r="H123" i="27"/>
  <c r="G123" i="27"/>
  <c r="F123" i="27"/>
  <c r="E123" i="27"/>
  <c r="X122" i="27"/>
  <c r="W122" i="27"/>
  <c r="V122" i="27"/>
  <c r="U122" i="27"/>
  <c r="T122" i="27"/>
  <c r="S122" i="27"/>
  <c r="R122" i="27"/>
  <c r="Q122" i="27"/>
  <c r="L122" i="27"/>
  <c r="K122" i="27"/>
  <c r="J122" i="27"/>
  <c r="I122" i="27"/>
  <c r="H122" i="27"/>
  <c r="G122" i="27"/>
  <c r="F122" i="27"/>
  <c r="E122" i="27"/>
  <c r="X121" i="27"/>
  <c r="W121" i="27"/>
  <c r="V121" i="27"/>
  <c r="U121" i="27"/>
  <c r="T121" i="27"/>
  <c r="S121" i="27"/>
  <c r="R121" i="27"/>
  <c r="Q121" i="27"/>
  <c r="L121" i="27"/>
  <c r="K121" i="27"/>
  <c r="J121" i="27"/>
  <c r="I121" i="27"/>
  <c r="H121" i="27"/>
  <c r="G121" i="27"/>
  <c r="F121" i="27"/>
  <c r="E121" i="27"/>
  <c r="X120" i="27"/>
  <c r="W120" i="27"/>
  <c r="V120" i="27"/>
  <c r="U120" i="27"/>
  <c r="T120" i="27"/>
  <c r="S120" i="27"/>
  <c r="R120" i="27"/>
  <c r="Q120" i="27"/>
  <c r="L120" i="27"/>
  <c r="K120" i="27"/>
  <c r="J120" i="27"/>
  <c r="I120" i="27"/>
  <c r="H120" i="27"/>
  <c r="G120" i="27"/>
  <c r="F120" i="27"/>
  <c r="E120" i="27"/>
  <c r="X119" i="27"/>
  <c r="W119" i="27"/>
  <c r="V119" i="27"/>
  <c r="U119" i="27"/>
  <c r="T119" i="27"/>
  <c r="S119" i="27"/>
  <c r="R119" i="27"/>
  <c r="Q119" i="27"/>
  <c r="L119" i="27"/>
  <c r="K119" i="27"/>
  <c r="J119" i="27"/>
  <c r="I119" i="27"/>
  <c r="H119" i="27"/>
  <c r="G119" i="27"/>
  <c r="F119" i="27"/>
  <c r="E119" i="27"/>
  <c r="X118" i="27"/>
  <c r="W118" i="27"/>
  <c r="V118" i="27"/>
  <c r="U118" i="27"/>
  <c r="T118" i="27"/>
  <c r="S118" i="27"/>
  <c r="R118" i="27"/>
  <c r="Q118" i="27"/>
  <c r="L118" i="27"/>
  <c r="K118" i="27"/>
  <c r="J118" i="27"/>
  <c r="I118" i="27"/>
  <c r="H118" i="27"/>
  <c r="G118" i="27"/>
  <c r="F118" i="27"/>
  <c r="E118" i="27"/>
  <c r="X117" i="27"/>
  <c r="W117" i="27"/>
  <c r="V117" i="27"/>
  <c r="U117" i="27"/>
  <c r="T117" i="27"/>
  <c r="S117" i="27"/>
  <c r="R117" i="27"/>
  <c r="Q117" i="27"/>
  <c r="L117" i="27"/>
  <c r="K117" i="27"/>
  <c r="J117" i="27"/>
  <c r="I117" i="27"/>
  <c r="H117" i="27"/>
  <c r="G117" i="27"/>
  <c r="F117" i="27"/>
  <c r="E117" i="27"/>
  <c r="X116" i="27"/>
  <c r="W116" i="27"/>
  <c r="V116" i="27"/>
  <c r="U116" i="27"/>
  <c r="T116" i="27"/>
  <c r="S116" i="27"/>
  <c r="R116" i="27"/>
  <c r="Q116" i="27"/>
  <c r="L116" i="27"/>
  <c r="K116" i="27"/>
  <c r="J116" i="27"/>
  <c r="I116" i="27"/>
  <c r="H116" i="27"/>
  <c r="G116" i="27"/>
  <c r="F116" i="27"/>
  <c r="E116" i="27"/>
  <c r="X115" i="27"/>
  <c r="W115" i="27"/>
  <c r="V115" i="27"/>
  <c r="U115" i="27"/>
  <c r="T115" i="27"/>
  <c r="S115" i="27"/>
  <c r="R115" i="27"/>
  <c r="Q115" i="27"/>
  <c r="L115" i="27"/>
  <c r="K115" i="27"/>
  <c r="J115" i="27"/>
  <c r="I115" i="27"/>
  <c r="H115" i="27"/>
  <c r="G115" i="27"/>
  <c r="F115" i="27"/>
  <c r="E115" i="27"/>
  <c r="X114" i="27"/>
  <c r="W114" i="27"/>
  <c r="V114" i="27"/>
  <c r="U114" i="27"/>
  <c r="T114" i="27"/>
  <c r="S114" i="27"/>
  <c r="R114" i="27"/>
  <c r="Q114" i="27"/>
  <c r="L114" i="27"/>
  <c r="K114" i="27"/>
  <c r="J114" i="27"/>
  <c r="I114" i="27"/>
  <c r="H114" i="27"/>
  <c r="G114" i="27"/>
  <c r="F114" i="27"/>
  <c r="E114" i="27"/>
  <c r="X113" i="27"/>
  <c r="W113" i="27"/>
  <c r="V113" i="27"/>
  <c r="U113" i="27"/>
  <c r="T113" i="27"/>
  <c r="S113" i="27"/>
  <c r="R113" i="27"/>
  <c r="Q113" i="27"/>
  <c r="L113" i="27"/>
  <c r="K113" i="27"/>
  <c r="J113" i="27"/>
  <c r="I113" i="27"/>
  <c r="H113" i="27"/>
  <c r="G113" i="27"/>
  <c r="F113" i="27"/>
  <c r="E113" i="27"/>
  <c r="X112" i="27"/>
  <c r="W112" i="27"/>
  <c r="V112" i="27"/>
  <c r="U112" i="27"/>
  <c r="T112" i="27"/>
  <c r="S112" i="27"/>
  <c r="R112" i="27"/>
  <c r="Q112" i="27"/>
  <c r="L112" i="27"/>
  <c r="K112" i="27"/>
  <c r="J112" i="27"/>
  <c r="I112" i="27"/>
  <c r="H112" i="27"/>
  <c r="G112" i="27"/>
  <c r="F112" i="27"/>
  <c r="E112" i="27"/>
  <c r="X111" i="27"/>
  <c r="W111" i="27"/>
  <c r="V111" i="27"/>
  <c r="U111" i="27"/>
  <c r="T111" i="27"/>
  <c r="S111" i="27"/>
  <c r="R111" i="27"/>
  <c r="Q111" i="27"/>
  <c r="L111" i="27"/>
  <c r="K111" i="27"/>
  <c r="J111" i="27"/>
  <c r="I111" i="27"/>
  <c r="H111" i="27"/>
  <c r="G111" i="27"/>
  <c r="F111" i="27"/>
  <c r="E111" i="27"/>
  <c r="X110" i="27"/>
  <c r="W110" i="27"/>
  <c r="V110" i="27"/>
  <c r="U110" i="27"/>
  <c r="T110" i="27"/>
  <c r="S110" i="27"/>
  <c r="R110" i="27"/>
  <c r="Q110" i="27"/>
  <c r="L110" i="27"/>
  <c r="K110" i="27"/>
  <c r="J110" i="27"/>
  <c r="I110" i="27"/>
  <c r="H110" i="27"/>
  <c r="G110" i="27"/>
  <c r="F110" i="27"/>
  <c r="E110" i="27"/>
  <c r="X109" i="27"/>
  <c r="W109" i="27"/>
  <c r="V109" i="27"/>
  <c r="U109" i="27"/>
  <c r="T109" i="27"/>
  <c r="S109" i="27"/>
  <c r="R109" i="27"/>
  <c r="Q109" i="27"/>
  <c r="L109" i="27"/>
  <c r="K109" i="27"/>
  <c r="J109" i="27"/>
  <c r="I109" i="27"/>
  <c r="H109" i="27"/>
  <c r="G109" i="27"/>
  <c r="F109" i="27"/>
  <c r="E109" i="27"/>
  <c r="X108" i="27"/>
  <c r="W108" i="27"/>
  <c r="V108" i="27"/>
  <c r="U108" i="27"/>
  <c r="T108" i="27"/>
  <c r="S108" i="27"/>
  <c r="R108" i="27"/>
  <c r="Q108" i="27"/>
  <c r="L108" i="27"/>
  <c r="K108" i="27"/>
  <c r="J108" i="27"/>
  <c r="I108" i="27"/>
  <c r="H108" i="27"/>
  <c r="G108" i="27"/>
  <c r="F108" i="27"/>
  <c r="E108" i="27"/>
  <c r="X107" i="27"/>
  <c r="W107" i="27"/>
  <c r="V107" i="27"/>
  <c r="U107" i="27"/>
  <c r="T107" i="27"/>
  <c r="S107" i="27"/>
  <c r="R107" i="27"/>
  <c r="Q107" i="27"/>
  <c r="L107" i="27"/>
  <c r="K107" i="27"/>
  <c r="J107" i="27"/>
  <c r="I107" i="27"/>
  <c r="H107" i="27"/>
  <c r="G107" i="27"/>
  <c r="F107" i="27"/>
  <c r="E107" i="27"/>
  <c r="X106" i="27"/>
  <c r="W106" i="27"/>
  <c r="V106" i="27"/>
  <c r="U106" i="27"/>
  <c r="T106" i="27"/>
  <c r="S106" i="27"/>
  <c r="R106" i="27"/>
  <c r="Q106" i="27"/>
  <c r="L106" i="27"/>
  <c r="K106" i="27"/>
  <c r="J106" i="27"/>
  <c r="I106" i="27"/>
  <c r="H106" i="27"/>
  <c r="G106" i="27"/>
  <c r="F106" i="27"/>
  <c r="E106" i="27"/>
  <c r="X105" i="27"/>
  <c r="W105" i="27"/>
  <c r="V105" i="27"/>
  <c r="U105" i="27"/>
  <c r="T105" i="27"/>
  <c r="S105" i="27"/>
  <c r="R105" i="27"/>
  <c r="Q105" i="27"/>
  <c r="L105" i="27"/>
  <c r="K105" i="27"/>
  <c r="J105" i="27"/>
  <c r="I105" i="27"/>
  <c r="H105" i="27"/>
  <c r="G105" i="27"/>
  <c r="F105" i="27"/>
  <c r="E105" i="27"/>
  <c r="X104" i="27"/>
  <c r="W104" i="27"/>
  <c r="V104" i="27"/>
  <c r="U104" i="27"/>
  <c r="T104" i="27"/>
  <c r="S104" i="27"/>
  <c r="R104" i="27"/>
  <c r="Q104" i="27"/>
  <c r="L104" i="27"/>
  <c r="K104" i="27"/>
  <c r="J104" i="27"/>
  <c r="I104" i="27"/>
  <c r="H104" i="27"/>
  <c r="G104" i="27"/>
  <c r="F104" i="27"/>
  <c r="E104" i="27"/>
  <c r="X103" i="27"/>
  <c r="W103" i="27"/>
  <c r="V103" i="27"/>
  <c r="U103" i="27"/>
  <c r="T103" i="27"/>
  <c r="S103" i="27"/>
  <c r="R103" i="27"/>
  <c r="Q103" i="27"/>
  <c r="L103" i="27"/>
  <c r="K103" i="27"/>
  <c r="J103" i="27"/>
  <c r="I103" i="27"/>
  <c r="H103" i="27"/>
  <c r="G103" i="27"/>
  <c r="F103" i="27"/>
  <c r="E103" i="27"/>
  <c r="X102" i="27"/>
  <c r="W102" i="27"/>
  <c r="V102" i="27"/>
  <c r="U102" i="27"/>
  <c r="T102" i="27"/>
  <c r="S102" i="27"/>
  <c r="R102" i="27"/>
  <c r="Q102" i="27"/>
  <c r="L102" i="27"/>
  <c r="K102" i="27"/>
  <c r="J102" i="27"/>
  <c r="I102" i="27"/>
  <c r="H102" i="27"/>
  <c r="G102" i="27"/>
  <c r="F102" i="27"/>
  <c r="E102" i="27"/>
  <c r="X101" i="27"/>
  <c r="W101" i="27"/>
  <c r="V101" i="27"/>
  <c r="U101" i="27"/>
  <c r="T101" i="27"/>
  <c r="S101" i="27"/>
  <c r="R101" i="27"/>
  <c r="Q101" i="27"/>
  <c r="L101" i="27"/>
  <c r="K101" i="27"/>
  <c r="J101" i="27"/>
  <c r="I101" i="27"/>
  <c r="H101" i="27"/>
  <c r="G101" i="27"/>
  <c r="F101" i="27"/>
  <c r="E101" i="27"/>
  <c r="X100" i="27"/>
  <c r="W100" i="27"/>
  <c r="V100" i="27"/>
  <c r="U100" i="27"/>
  <c r="T100" i="27"/>
  <c r="S100" i="27"/>
  <c r="R100" i="27"/>
  <c r="Q100" i="27"/>
  <c r="L100" i="27"/>
  <c r="K100" i="27"/>
  <c r="J100" i="27"/>
  <c r="I100" i="27"/>
  <c r="H100" i="27"/>
  <c r="G100" i="27"/>
  <c r="F100" i="27"/>
  <c r="E100" i="27"/>
  <c r="X99" i="27"/>
  <c r="W99" i="27"/>
  <c r="V99" i="27"/>
  <c r="U99" i="27"/>
  <c r="T99" i="27"/>
  <c r="S99" i="27"/>
  <c r="R99" i="27"/>
  <c r="Q99" i="27"/>
  <c r="L99" i="27"/>
  <c r="K99" i="27"/>
  <c r="J99" i="27"/>
  <c r="I99" i="27"/>
  <c r="H99" i="27"/>
  <c r="G99" i="27"/>
  <c r="F99" i="27"/>
  <c r="E99" i="27"/>
  <c r="X98" i="27"/>
  <c r="W98" i="27"/>
  <c r="V98" i="27"/>
  <c r="U98" i="27"/>
  <c r="T98" i="27"/>
  <c r="S98" i="27"/>
  <c r="R98" i="27"/>
  <c r="Q98" i="27"/>
  <c r="L98" i="27"/>
  <c r="K98" i="27"/>
  <c r="J98" i="27"/>
  <c r="I98" i="27"/>
  <c r="H98" i="27"/>
  <c r="G98" i="27"/>
  <c r="F98" i="27"/>
  <c r="E98" i="27"/>
  <c r="X97" i="27"/>
  <c r="W97" i="27"/>
  <c r="V97" i="27"/>
  <c r="U97" i="27"/>
  <c r="T97" i="27"/>
  <c r="S97" i="27"/>
  <c r="R97" i="27"/>
  <c r="Q97" i="27"/>
  <c r="L97" i="27"/>
  <c r="K97" i="27"/>
  <c r="J97" i="27"/>
  <c r="I97" i="27"/>
  <c r="H97" i="27"/>
  <c r="G97" i="27"/>
  <c r="F97" i="27"/>
  <c r="E97" i="27"/>
  <c r="X96" i="27"/>
  <c r="W96" i="27"/>
  <c r="V96" i="27"/>
  <c r="U96" i="27"/>
  <c r="T96" i="27"/>
  <c r="S96" i="27"/>
  <c r="R96" i="27"/>
  <c r="Q96" i="27"/>
  <c r="L96" i="27"/>
  <c r="K96" i="27"/>
  <c r="J96" i="27"/>
  <c r="I96" i="27"/>
  <c r="H96" i="27"/>
  <c r="G96" i="27"/>
  <c r="F96" i="27"/>
  <c r="E96" i="27"/>
  <c r="X95" i="27"/>
  <c r="W95" i="27"/>
  <c r="V95" i="27"/>
  <c r="U95" i="27"/>
  <c r="T95" i="27"/>
  <c r="S95" i="27"/>
  <c r="R95" i="27"/>
  <c r="Q95" i="27"/>
  <c r="L95" i="27"/>
  <c r="K95" i="27"/>
  <c r="J95" i="27"/>
  <c r="I95" i="27"/>
  <c r="H95" i="27"/>
  <c r="G95" i="27"/>
  <c r="F95" i="27"/>
  <c r="E95" i="27"/>
  <c r="X94" i="27"/>
  <c r="W94" i="27"/>
  <c r="V94" i="27"/>
  <c r="U94" i="27"/>
  <c r="T94" i="27"/>
  <c r="S94" i="27"/>
  <c r="R94" i="27"/>
  <c r="Q94" i="27"/>
  <c r="L94" i="27"/>
  <c r="K94" i="27"/>
  <c r="J94" i="27"/>
  <c r="I94" i="27"/>
  <c r="H94" i="27"/>
  <c r="G94" i="27"/>
  <c r="F94" i="27"/>
  <c r="E94" i="27"/>
  <c r="X93" i="27"/>
  <c r="W93" i="27"/>
  <c r="V93" i="27"/>
  <c r="U93" i="27"/>
  <c r="T93" i="27"/>
  <c r="S93" i="27"/>
  <c r="R93" i="27"/>
  <c r="Q93" i="27"/>
  <c r="L93" i="27"/>
  <c r="K93" i="27"/>
  <c r="J93" i="27"/>
  <c r="I93" i="27"/>
  <c r="H93" i="27"/>
  <c r="G93" i="27"/>
  <c r="F93" i="27"/>
  <c r="E93" i="27"/>
  <c r="X92" i="27"/>
  <c r="W92" i="27"/>
  <c r="V92" i="27"/>
  <c r="U92" i="27"/>
  <c r="T92" i="27"/>
  <c r="S92" i="27"/>
  <c r="R92" i="27"/>
  <c r="Q92" i="27"/>
  <c r="L92" i="27"/>
  <c r="K92" i="27"/>
  <c r="J92" i="27"/>
  <c r="I92" i="27"/>
  <c r="H92" i="27"/>
  <c r="G92" i="27"/>
  <c r="F92" i="27"/>
  <c r="E92" i="27"/>
  <c r="X91" i="27"/>
  <c r="W91" i="27"/>
  <c r="V91" i="27"/>
  <c r="U91" i="27"/>
  <c r="T91" i="27"/>
  <c r="S91" i="27"/>
  <c r="R91" i="27"/>
  <c r="Q91" i="27"/>
  <c r="L91" i="27"/>
  <c r="K91" i="27"/>
  <c r="J91" i="27"/>
  <c r="I91" i="27"/>
  <c r="H91" i="27"/>
  <c r="G91" i="27"/>
  <c r="F91" i="27"/>
  <c r="E91" i="27"/>
  <c r="X90" i="27"/>
  <c r="W90" i="27"/>
  <c r="V90" i="27"/>
  <c r="U90" i="27"/>
  <c r="T90" i="27"/>
  <c r="S90" i="27"/>
  <c r="R90" i="27"/>
  <c r="Q90" i="27"/>
  <c r="L90" i="27"/>
  <c r="K90" i="27"/>
  <c r="J90" i="27"/>
  <c r="I90" i="27"/>
  <c r="H90" i="27"/>
  <c r="G90" i="27"/>
  <c r="F90" i="27"/>
  <c r="E90" i="27"/>
  <c r="X89" i="27"/>
  <c r="W89" i="27"/>
  <c r="V89" i="27"/>
  <c r="U89" i="27"/>
  <c r="T89" i="27"/>
  <c r="S89" i="27"/>
  <c r="R89" i="27"/>
  <c r="Q89" i="27"/>
  <c r="L89" i="27"/>
  <c r="K89" i="27"/>
  <c r="J89" i="27"/>
  <c r="I89" i="27"/>
  <c r="H89" i="27"/>
  <c r="G89" i="27"/>
  <c r="F89" i="27"/>
  <c r="E89" i="27"/>
  <c r="X88" i="27"/>
  <c r="W88" i="27"/>
  <c r="V88" i="27"/>
  <c r="U88" i="27"/>
  <c r="T88" i="27"/>
  <c r="S88" i="27"/>
  <c r="R88" i="27"/>
  <c r="Q88" i="27"/>
  <c r="L88" i="27"/>
  <c r="K88" i="27"/>
  <c r="J88" i="27"/>
  <c r="I88" i="27"/>
  <c r="H88" i="27"/>
  <c r="G88" i="27"/>
  <c r="F88" i="27"/>
  <c r="E88" i="27"/>
  <c r="X87" i="27"/>
  <c r="W87" i="27"/>
  <c r="V87" i="27"/>
  <c r="U87" i="27"/>
  <c r="T87" i="27"/>
  <c r="S87" i="27"/>
  <c r="R87" i="27"/>
  <c r="Q87" i="27"/>
  <c r="L87" i="27"/>
  <c r="K87" i="27"/>
  <c r="J87" i="27"/>
  <c r="I87" i="27"/>
  <c r="H87" i="27"/>
  <c r="G87" i="27"/>
  <c r="F87" i="27"/>
  <c r="E87" i="27"/>
  <c r="X86" i="27"/>
  <c r="W86" i="27"/>
  <c r="V86" i="27"/>
  <c r="U86" i="27"/>
  <c r="T86" i="27"/>
  <c r="S86" i="27"/>
  <c r="R86" i="27"/>
  <c r="Q86" i="27"/>
  <c r="L86" i="27"/>
  <c r="K86" i="27"/>
  <c r="J86" i="27"/>
  <c r="I86" i="27"/>
  <c r="H86" i="27"/>
  <c r="G86" i="27"/>
  <c r="F86" i="27"/>
  <c r="E86" i="27"/>
  <c r="X85" i="27"/>
  <c r="W85" i="27"/>
  <c r="V85" i="27"/>
  <c r="U85" i="27"/>
  <c r="T85" i="27"/>
  <c r="S85" i="27"/>
  <c r="R85" i="27"/>
  <c r="Q85" i="27"/>
  <c r="L85" i="27"/>
  <c r="K85" i="27"/>
  <c r="J85" i="27"/>
  <c r="I85" i="27"/>
  <c r="H85" i="27"/>
  <c r="G85" i="27"/>
  <c r="F85" i="27"/>
  <c r="E85" i="27"/>
  <c r="X84" i="27"/>
  <c r="W84" i="27"/>
  <c r="V84" i="27"/>
  <c r="U84" i="27"/>
  <c r="T84" i="27"/>
  <c r="S84" i="27"/>
  <c r="R84" i="27"/>
  <c r="Q84" i="27"/>
  <c r="L84" i="27"/>
  <c r="K84" i="27"/>
  <c r="J84" i="27"/>
  <c r="I84" i="27"/>
  <c r="H84" i="27"/>
  <c r="G84" i="27"/>
  <c r="F84" i="27"/>
  <c r="E84" i="27"/>
  <c r="X83" i="27"/>
  <c r="W83" i="27"/>
  <c r="V83" i="27"/>
  <c r="U83" i="27"/>
  <c r="T83" i="27"/>
  <c r="S83" i="27"/>
  <c r="R83" i="27"/>
  <c r="Q83" i="27"/>
  <c r="L83" i="27"/>
  <c r="K83" i="27"/>
  <c r="J83" i="27"/>
  <c r="I83" i="27"/>
  <c r="H83" i="27"/>
  <c r="G83" i="27"/>
  <c r="F83" i="27"/>
  <c r="E83" i="27"/>
  <c r="X82" i="27"/>
  <c r="W82" i="27"/>
  <c r="V82" i="27"/>
  <c r="U82" i="27"/>
  <c r="T82" i="27"/>
  <c r="S82" i="27"/>
  <c r="R82" i="27"/>
  <c r="Q82" i="27"/>
  <c r="L82" i="27"/>
  <c r="K82" i="27"/>
  <c r="J82" i="27"/>
  <c r="I82" i="27"/>
  <c r="H82" i="27"/>
  <c r="G82" i="27"/>
  <c r="F82" i="27"/>
  <c r="E82" i="27"/>
  <c r="X81" i="27"/>
  <c r="W81" i="27"/>
  <c r="V81" i="27"/>
  <c r="U81" i="27"/>
  <c r="T81" i="27"/>
  <c r="S81" i="27"/>
  <c r="R81" i="27"/>
  <c r="Q81" i="27"/>
  <c r="L81" i="27"/>
  <c r="K81" i="27"/>
  <c r="J81" i="27"/>
  <c r="I81" i="27"/>
  <c r="H81" i="27"/>
  <c r="G81" i="27"/>
  <c r="F81" i="27"/>
  <c r="E81" i="27"/>
  <c r="X80" i="27"/>
  <c r="W80" i="27"/>
  <c r="V80" i="27"/>
  <c r="U80" i="27"/>
  <c r="T80" i="27"/>
  <c r="S80" i="27"/>
  <c r="R80" i="27"/>
  <c r="Q80" i="27"/>
  <c r="L80" i="27"/>
  <c r="K80" i="27"/>
  <c r="J80" i="27"/>
  <c r="I80" i="27"/>
  <c r="H80" i="27"/>
  <c r="G80" i="27"/>
  <c r="F80" i="27"/>
  <c r="E80" i="27"/>
  <c r="X79" i="27"/>
  <c r="W79" i="27"/>
  <c r="V79" i="27"/>
  <c r="U79" i="27"/>
  <c r="T79" i="27"/>
  <c r="S79" i="27"/>
  <c r="R79" i="27"/>
  <c r="Q79" i="27"/>
  <c r="L79" i="27"/>
  <c r="K79" i="27"/>
  <c r="J79" i="27"/>
  <c r="I79" i="27"/>
  <c r="H79" i="27"/>
  <c r="G79" i="27"/>
  <c r="F79" i="27"/>
  <c r="E79" i="27"/>
  <c r="X78" i="27"/>
  <c r="W78" i="27"/>
  <c r="V78" i="27"/>
  <c r="U78" i="27"/>
  <c r="T78" i="27"/>
  <c r="S78" i="27"/>
  <c r="R78" i="27"/>
  <c r="Q78" i="27"/>
  <c r="L78" i="27"/>
  <c r="K78" i="27"/>
  <c r="J78" i="27"/>
  <c r="I78" i="27"/>
  <c r="H78" i="27"/>
  <c r="G78" i="27"/>
  <c r="F78" i="27"/>
  <c r="E78" i="27"/>
  <c r="X77" i="27"/>
  <c r="W77" i="27"/>
  <c r="V77" i="27"/>
  <c r="U77" i="27"/>
  <c r="T77" i="27"/>
  <c r="S77" i="27"/>
  <c r="R77" i="27"/>
  <c r="Q77" i="27"/>
  <c r="L77" i="27"/>
  <c r="K77" i="27"/>
  <c r="J77" i="27"/>
  <c r="I77" i="27"/>
  <c r="H77" i="27"/>
  <c r="G77" i="27"/>
  <c r="F77" i="27"/>
  <c r="E77" i="27"/>
  <c r="X76" i="27"/>
  <c r="W76" i="27"/>
  <c r="V76" i="27"/>
  <c r="U76" i="27"/>
  <c r="T76" i="27"/>
  <c r="S76" i="27"/>
  <c r="R76" i="27"/>
  <c r="Q76" i="27"/>
  <c r="L76" i="27"/>
  <c r="K76" i="27"/>
  <c r="J76" i="27"/>
  <c r="I76" i="27"/>
  <c r="H76" i="27"/>
  <c r="G76" i="27"/>
  <c r="F76" i="27"/>
  <c r="E76" i="27"/>
  <c r="X75" i="27"/>
  <c r="W75" i="27"/>
  <c r="V75" i="27"/>
  <c r="U75" i="27"/>
  <c r="T75" i="27"/>
  <c r="S75" i="27"/>
  <c r="R75" i="27"/>
  <c r="Q75" i="27"/>
  <c r="L75" i="27"/>
  <c r="K75" i="27"/>
  <c r="J75" i="27"/>
  <c r="I75" i="27"/>
  <c r="H75" i="27"/>
  <c r="G75" i="27"/>
  <c r="F75" i="27"/>
  <c r="E75" i="27"/>
  <c r="X74" i="27"/>
  <c r="W74" i="27"/>
  <c r="V74" i="27"/>
  <c r="U74" i="27"/>
  <c r="T74" i="27"/>
  <c r="S74" i="27"/>
  <c r="R74" i="27"/>
  <c r="Q74" i="27"/>
  <c r="L74" i="27"/>
  <c r="K74" i="27"/>
  <c r="J74" i="27"/>
  <c r="I74" i="27"/>
  <c r="H74" i="27"/>
  <c r="G74" i="27"/>
  <c r="F74" i="27"/>
  <c r="E74" i="27"/>
  <c r="X73" i="27"/>
  <c r="W73" i="27"/>
  <c r="V73" i="27"/>
  <c r="U73" i="27"/>
  <c r="T73" i="27"/>
  <c r="S73" i="27"/>
  <c r="R73" i="27"/>
  <c r="Q73" i="27"/>
  <c r="L73" i="27"/>
  <c r="K73" i="27"/>
  <c r="J73" i="27"/>
  <c r="I73" i="27"/>
  <c r="H73" i="27"/>
  <c r="G73" i="27"/>
  <c r="F73" i="27"/>
  <c r="E73" i="27"/>
  <c r="X72" i="27"/>
  <c r="W72" i="27"/>
  <c r="V72" i="27"/>
  <c r="U72" i="27"/>
  <c r="T72" i="27"/>
  <c r="S72" i="27"/>
  <c r="R72" i="27"/>
  <c r="Q72" i="27"/>
  <c r="L72" i="27"/>
  <c r="K72" i="27"/>
  <c r="J72" i="27"/>
  <c r="I72" i="27"/>
  <c r="H72" i="27"/>
  <c r="G72" i="27"/>
  <c r="F72" i="27"/>
  <c r="E72" i="27"/>
  <c r="X71" i="27"/>
  <c r="W71" i="27"/>
  <c r="V71" i="27"/>
  <c r="U71" i="27"/>
  <c r="T71" i="27"/>
  <c r="S71" i="27"/>
  <c r="R71" i="27"/>
  <c r="Q71" i="27"/>
  <c r="L71" i="27"/>
  <c r="K71" i="27"/>
  <c r="J71" i="27"/>
  <c r="I71" i="27"/>
  <c r="H71" i="27"/>
  <c r="G71" i="27"/>
  <c r="F71" i="27"/>
  <c r="E71" i="27"/>
  <c r="X70" i="27"/>
  <c r="W70" i="27"/>
  <c r="V70" i="27"/>
  <c r="U70" i="27"/>
  <c r="T70" i="27"/>
  <c r="S70" i="27"/>
  <c r="R70" i="27"/>
  <c r="Q70" i="27"/>
  <c r="L70" i="27"/>
  <c r="K70" i="27"/>
  <c r="J70" i="27"/>
  <c r="I70" i="27"/>
  <c r="H70" i="27"/>
  <c r="G70" i="27"/>
  <c r="F70" i="27"/>
  <c r="E70" i="27"/>
  <c r="X69" i="27"/>
  <c r="W69" i="27"/>
  <c r="V69" i="27"/>
  <c r="U69" i="27"/>
  <c r="T69" i="27"/>
  <c r="S69" i="27"/>
  <c r="R69" i="27"/>
  <c r="Q69" i="27"/>
  <c r="L69" i="27"/>
  <c r="K69" i="27"/>
  <c r="J69" i="27"/>
  <c r="I69" i="27"/>
  <c r="H69" i="27"/>
  <c r="G69" i="27"/>
  <c r="F69" i="27"/>
  <c r="E69" i="27"/>
  <c r="X68" i="27"/>
  <c r="W68" i="27"/>
  <c r="V68" i="27"/>
  <c r="U68" i="27"/>
  <c r="T68" i="27"/>
  <c r="S68" i="27"/>
  <c r="R68" i="27"/>
  <c r="Q68" i="27"/>
  <c r="L68" i="27"/>
  <c r="K68" i="27"/>
  <c r="J68" i="27"/>
  <c r="I68" i="27"/>
  <c r="H68" i="27"/>
  <c r="G68" i="27"/>
  <c r="F68" i="27"/>
  <c r="E68" i="27"/>
  <c r="X67" i="27"/>
  <c r="W67" i="27"/>
  <c r="V67" i="27"/>
  <c r="U67" i="27"/>
  <c r="T67" i="27"/>
  <c r="S67" i="27"/>
  <c r="R67" i="27"/>
  <c r="Q67" i="27"/>
  <c r="L67" i="27"/>
  <c r="K67" i="27"/>
  <c r="J67" i="27"/>
  <c r="I67" i="27"/>
  <c r="H67" i="27"/>
  <c r="G67" i="27"/>
  <c r="F67" i="27"/>
  <c r="E67" i="27"/>
  <c r="X66" i="27"/>
  <c r="W66" i="27"/>
  <c r="V66" i="27"/>
  <c r="U66" i="27"/>
  <c r="T66" i="27"/>
  <c r="S66" i="27"/>
  <c r="R66" i="27"/>
  <c r="Q66" i="27"/>
  <c r="L66" i="27"/>
  <c r="K66" i="27"/>
  <c r="J66" i="27"/>
  <c r="I66" i="27"/>
  <c r="H66" i="27"/>
  <c r="G66" i="27"/>
  <c r="F66" i="27"/>
  <c r="E66" i="27"/>
  <c r="X65" i="27"/>
  <c r="W65" i="27"/>
  <c r="V65" i="27"/>
  <c r="U65" i="27"/>
  <c r="T65" i="27"/>
  <c r="S65" i="27"/>
  <c r="R65" i="27"/>
  <c r="Q65" i="27"/>
  <c r="L65" i="27"/>
  <c r="K65" i="27"/>
  <c r="J65" i="27"/>
  <c r="I65" i="27"/>
  <c r="H65" i="27"/>
  <c r="G65" i="27"/>
  <c r="F65" i="27"/>
  <c r="E65" i="27"/>
  <c r="X64" i="27"/>
  <c r="W64" i="27"/>
  <c r="V64" i="27"/>
  <c r="U64" i="27"/>
  <c r="T64" i="27"/>
  <c r="S64" i="27"/>
  <c r="R64" i="27"/>
  <c r="Q64" i="27"/>
  <c r="L64" i="27"/>
  <c r="K64" i="27"/>
  <c r="J64" i="27"/>
  <c r="I64" i="27"/>
  <c r="H64" i="27"/>
  <c r="G64" i="27"/>
  <c r="F64" i="27"/>
  <c r="E64" i="27"/>
  <c r="X63" i="27"/>
  <c r="W63" i="27"/>
  <c r="V63" i="27"/>
  <c r="U63" i="27"/>
  <c r="T63" i="27"/>
  <c r="S63" i="27"/>
  <c r="R63" i="27"/>
  <c r="Q63" i="27"/>
  <c r="L63" i="27"/>
  <c r="K63" i="27"/>
  <c r="J63" i="27"/>
  <c r="I63" i="27"/>
  <c r="H63" i="27"/>
  <c r="G63" i="27"/>
  <c r="F63" i="27"/>
  <c r="E63" i="27"/>
  <c r="X62" i="27"/>
  <c r="W62" i="27"/>
  <c r="V62" i="27"/>
  <c r="U62" i="27"/>
  <c r="T62" i="27"/>
  <c r="S62" i="27"/>
  <c r="R62" i="27"/>
  <c r="Q62" i="27"/>
  <c r="L62" i="27"/>
  <c r="K62" i="27"/>
  <c r="J62" i="27"/>
  <c r="I62" i="27"/>
  <c r="H62" i="27"/>
  <c r="G62" i="27"/>
  <c r="F62" i="27"/>
  <c r="E62" i="27"/>
  <c r="X61" i="27"/>
  <c r="W61" i="27"/>
  <c r="V61" i="27"/>
  <c r="U61" i="27"/>
  <c r="T61" i="27"/>
  <c r="S61" i="27"/>
  <c r="R61" i="27"/>
  <c r="Q61" i="27"/>
  <c r="L61" i="27"/>
  <c r="K61" i="27"/>
  <c r="J61" i="27"/>
  <c r="I61" i="27"/>
  <c r="H61" i="27"/>
  <c r="G61" i="27"/>
  <c r="F61" i="27"/>
  <c r="E61" i="27"/>
  <c r="X60" i="27"/>
  <c r="W60" i="27"/>
  <c r="V60" i="27"/>
  <c r="U60" i="27"/>
  <c r="T60" i="27"/>
  <c r="S60" i="27"/>
  <c r="R60" i="27"/>
  <c r="Q60" i="27"/>
  <c r="L60" i="27"/>
  <c r="K60" i="27"/>
  <c r="J60" i="27"/>
  <c r="I60" i="27"/>
  <c r="H60" i="27"/>
  <c r="G60" i="27"/>
  <c r="F60" i="27"/>
  <c r="E60" i="27"/>
  <c r="X59" i="27"/>
  <c r="W59" i="27"/>
  <c r="V59" i="27"/>
  <c r="U59" i="27"/>
  <c r="T59" i="27"/>
  <c r="S59" i="27"/>
  <c r="R59" i="27"/>
  <c r="Q59" i="27"/>
  <c r="L59" i="27"/>
  <c r="K59" i="27"/>
  <c r="J59" i="27"/>
  <c r="I59" i="27"/>
  <c r="H59" i="27"/>
  <c r="G59" i="27"/>
  <c r="F59" i="27"/>
  <c r="E59" i="27"/>
  <c r="X58" i="27"/>
  <c r="W58" i="27"/>
  <c r="V58" i="27"/>
  <c r="U58" i="27"/>
  <c r="T58" i="27"/>
  <c r="S58" i="27"/>
  <c r="R58" i="27"/>
  <c r="Q58" i="27"/>
  <c r="L58" i="27"/>
  <c r="K58" i="27"/>
  <c r="J58" i="27"/>
  <c r="I58" i="27"/>
  <c r="H58" i="27"/>
  <c r="G58" i="27"/>
  <c r="F58" i="27"/>
  <c r="E58" i="27"/>
  <c r="X57" i="27"/>
  <c r="W57" i="27"/>
  <c r="V57" i="27"/>
  <c r="U57" i="27"/>
  <c r="T57" i="27"/>
  <c r="S57" i="27"/>
  <c r="R57" i="27"/>
  <c r="Q57" i="27"/>
  <c r="L57" i="27"/>
  <c r="K57" i="27"/>
  <c r="J57" i="27"/>
  <c r="I57" i="27"/>
  <c r="H57" i="27"/>
  <c r="G57" i="27"/>
  <c r="F57" i="27"/>
  <c r="E57" i="27"/>
  <c r="X56" i="27"/>
  <c r="W56" i="27"/>
  <c r="V56" i="27"/>
  <c r="U56" i="27"/>
  <c r="T56" i="27"/>
  <c r="S56" i="27"/>
  <c r="R56" i="27"/>
  <c r="Q56" i="27"/>
  <c r="L56" i="27"/>
  <c r="K56" i="27"/>
  <c r="J56" i="27"/>
  <c r="I56" i="27"/>
  <c r="H56" i="27"/>
  <c r="G56" i="27"/>
  <c r="F56" i="27"/>
  <c r="E56" i="27"/>
  <c r="X55" i="27"/>
  <c r="W55" i="27"/>
  <c r="V55" i="27"/>
  <c r="U55" i="27"/>
  <c r="T55" i="27"/>
  <c r="S55" i="27"/>
  <c r="R55" i="27"/>
  <c r="Q55" i="27"/>
  <c r="L55" i="27"/>
  <c r="K55" i="27"/>
  <c r="J55" i="27"/>
  <c r="I55" i="27"/>
  <c r="H55" i="27"/>
  <c r="G55" i="27"/>
  <c r="F55" i="27"/>
  <c r="E55" i="27"/>
  <c r="X54" i="27"/>
  <c r="W54" i="27"/>
  <c r="V54" i="27"/>
  <c r="U54" i="27"/>
  <c r="T54" i="27"/>
  <c r="S54" i="27"/>
  <c r="R54" i="27"/>
  <c r="Q54" i="27"/>
  <c r="L54" i="27"/>
  <c r="K54" i="27"/>
  <c r="J54" i="27"/>
  <c r="I54" i="27"/>
  <c r="H54" i="27"/>
  <c r="G54" i="27"/>
  <c r="F54" i="27"/>
  <c r="E54" i="27"/>
  <c r="X53" i="27"/>
  <c r="W53" i="27"/>
  <c r="V53" i="27"/>
  <c r="U53" i="27"/>
  <c r="T53" i="27"/>
  <c r="S53" i="27"/>
  <c r="R53" i="27"/>
  <c r="Q53" i="27"/>
  <c r="L53" i="27"/>
  <c r="K53" i="27"/>
  <c r="J53" i="27"/>
  <c r="I53" i="27"/>
  <c r="H53" i="27"/>
  <c r="G53" i="27"/>
  <c r="F53" i="27"/>
  <c r="E53" i="27"/>
  <c r="X52" i="27"/>
  <c r="W52" i="27"/>
  <c r="V52" i="27"/>
  <c r="U52" i="27"/>
  <c r="T52" i="27"/>
  <c r="S52" i="27"/>
  <c r="R52" i="27"/>
  <c r="Q52" i="27"/>
  <c r="L52" i="27"/>
  <c r="K52" i="27"/>
  <c r="J52" i="27"/>
  <c r="I52" i="27"/>
  <c r="H52" i="27"/>
  <c r="G52" i="27"/>
  <c r="F52" i="27"/>
  <c r="E52" i="27"/>
  <c r="X51" i="27"/>
  <c r="W51" i="27"/>
  <c r="V51" i="27"/>
  <c r="U51" i="27"/>
  <c r="T51" i="27"/>
  <c r="S51" i="27"/>
  <c r="R51" i="27"/>
  <c r="Q51" i="27"/>
  <c r="L51" i="27"/>
  <c r="K51" i="27"/>
  <c r="J51" i="27"/>
  <c r="I51" i="27"/>
  <c r="H51" i="27"/>
  <c r="G51" i="27"/>
  <c r="F51" i="27"/>
  <c r="E51" i="27"/>
  <c r="X50" i="27"/>
  <c r="W50" i="27"/>
  <c r="V50" i="27"/>
  <c r="U50" i="27"/>
  <c r="T50" i="27"/>
  <c r="S50" i="27"/>
  <c r="R50" i="27"/>
  <c r="Q50" i="27"/>
  <c r="L50" i="27"/>
  <c r="K50" i="27"/>
  <c r="J50" i="27"/>
  <c r="I50" i="27"/>
  <c r="H50" i="27"/>
  <c r="G50" i="27"/>
  <c r="F50" i="27"/>
  <c r="E50" i="27"/>
  <c r="X49" i="27"/>
  <c r="W49" i="27"/>
  <c r="V49" i="27"/>
  <c r="U49" i="27"/>
  <c r="T49" i="27"/>
  <c r="S49" i="27"/>
  <c r="R49" i="27"/>
  <c r="Q49" i="27"/>
  <c r="L49" i="27"/>
  <c r="K49" i="27"/>
  <c r="J49" i="27"/>
  <c r="I49" i="27"/>
  <c r="H49" i="27"/>
  <c r="G49" i="27"/>
  <c r="F49" i="27"/>
  <c r="E49" i="27"/>
  <c r="X48" i="27"/>
  <c r="W48" i="27"/>
  <c r="V48" i="27"/>
  <c r="U48" i="27"/>
  <c r="T48" i="27"/>
  <c r="S48" i="27"/>
  <c r="R48" i="27"/>
  <c r="Q48" i="27"/>
  <c r="L48" i="27"/>
  <c r="K48" i="27"/>
  <c r="J48" i="27"/>
  <c r="I48" i="27"/>
  <c r="H48" i="27"/>
  <c r="G48" i="27"/>
  <c r="F48" i="27"/>
  <c r="E48" i="27"/>
  <c r="X47" i="27"/>
  <c r="W47" i="27"/>
  <c r="V47" i="27"/>
  <c r="U47" i="27"/>
  <c r="T47" i="27"/>
  <c r="S47" i="27"/>
  <c r="R47" i="27"/>
  <c r="Q47" i="27"/>
  <c r="L47" i="27"/>
  <c r="K47" i="27"/>
  <c r="J47" i="27"/>
  <c r="I47" i="27"/>
  <c r="H47" i="27"/>
  <c r="G47" i="27"/>
  <c r="F47" i="27"/>
  <c r="E47" i="27"/>
  <c r="X46" i="27"/>
  <c r="W46" i="27"/>
  <c r="V46" i="27"/>
  <c r="U46" i="27"/>
  <c r="T46" i="27"/>
  <c r="S46" i="27"/>
  <c r="R46" i="27"/>
  <c r="Q46" i="27"/>
  <c r="L46" i="27"/>
  <c r="K46" i="27"/>
  <c r="J46" i="27"/>
  <c r="I46" i="27"/>
  <c r="H46" i="27"/>
  <c r="G46" i="27"/>
  <c r="F46" i="27"/>
  <c r="E46" i="27"/>
  <c r="X45" i="27"/>
  <c r="W45" i="27"/>
  <c r="V45" i="27"/>
  <c r="U45" i="27"/>
  <c r="T45" i="27"/>
  <c r="S45" i="27"/>
  <c r="R45" i="27"/>
  <c r="Q45" i="27"/>
  <c r="L45" i="27"/>
  <c r="K45" i="27"/>
  <c r="J45" i="27"/>
  <c r="I45" i="27"/>
  <c r="H45" i="27"/>
  <c r="G45" i="27"/>
  <c r="F45" i="27"/>
  <c r="E45" i="27"/>
  <c r="X44" i="27"/>
  <c r="W44" i="27"/>
  <c r="V44" i="27"/>
  <c r="U44" i="27"/>
  <c r="T44" i="27"/>
  <c r="S44" i="27"/>
  <c r="R44" i="27"/>
  <c r="Q44" i="27"/>
  <c r="L44" i="27"/>
  <c r="K44" i="27"/>
  <c r="J44" i="27"/>
  <c r="I44" i="27"/>
  <c r="H44" i="27"/>
  <c r="G44" i="27"/>
  <c r="F44" i="27"/>
  <c r="E44" i="27"/>
  <c r="X43" i="27"/>
  <c r="W43" i="27"/>
  <c r="V43" i="27"/>
  <c r="U43" i="27"/>
  <c r="T43" i="27"/>
  <c r="S43" i="27"/>
  <c r="R43" i="27"/>
  <c r="Q43" i="27"/>
  <c r="L43" i="27"/>
  <c r="K43" i="27"/>
  <c r="J43" i="27"/>
  <c r="I43" i="27"/>
  <c r="H43" i="27"/>
  <c r="G43" i="27"/>
  <c r="F43" i="27"/>
  <c r="E43" i="27"/>
  <c r="X42" i="27"/>
  <c r="W42" i="27"/>
  <c r="V42" i="27"/>
  <c r="U42" i="27"/>
  <c r="T42" i="27"/>
  <c r="S42" i="27"/>
  <c r="R42" i="27"/>
  <c r="Q42" i="27"/>
  <c r="L42" i="27"/>
  <c r="K42" i="27"/>
  <c r="J42" i="27"/>
  <c r="I42" i="27"/>
  <c r="H42" i="27"/>
  <c r="G42" i="27"/>
  <c r="F42" i="27"/>
  <c r="E42" i="27"/>
  <c r="X41" i="27"/>
  <c r="W41" i="27"/>
  <c r="V41" i="27"/>
  <c r="U41" i="27"/>
  <c r="T41" i="27"/>
  <c r="S41" i="27"/>
  <c r="R41" i="27"/>
  <c r="Q41" i="27"/>
  <c r="L41" i="27"/>
  <c r="K41" i="27"/>
  <c r="J41" i="27"/>
  <c r="I41" i="27"/>
  <c r="H41" i="27"/>
  <c r="G41" i="27"/>
  <c r="F41" i="27"/>
  <c r="E41" i="27"/>
  <c r="X40" i="27"/>
  <c r="W40" i="27"/>
  <c r="V40" i="27"/>
  <c r="U40" i="27"/>
  <c r="T40" i="27"/>
  <c r="S40" i="27"/>
  <c r="R40" i="27"/>
  <c r="Q40" i="27"/>
  <c r="L40" i="27"/>
  <c r="K40" i="27"/>
  <c r="J40" i="27"/>
  <c r="I40" i="27"/>
  <c r="H40" i="27"/>
  <c r="G40" i="27"/>
  <c r="F40" i="27"/>
  <c r="E40" i="27"/>
  <c r="X39" i="27"/>
  <c r="W39" i="27"/>
  <c r="V39" i="27"/>
  <c r="U39" i="27"/>
  <c r="T39" i="27"/>
  <c r="S39" i="27"/>
  <c r="R39" i="27"/>
  <c r="Q39" i="27"/>
  <c r="L39" i="27"/>
  <c r="K39" i="27"/>
  <c r="J39" i="27"/>
  <c r="I39" i="27"/>
  <c r="H39" i="27"/>
  <c r="G39" i="27"/>
  <c r="F39" i="27"/>
  <c r="E39" i="27"/>
  <c r="X38" i="27"/>
  <c r="W38" i="27"/>
  <c r="V38" i="27"/>
  <c r="U38" i="27"/>
  <c r="T38" i="27"/>
  <c r="S38" i="27"/>
  <c r="R38" i="27"/>
  <c r="Q38" i="27"/>
  <c r="L38" i="27"/>
  <c r="K38" i="27"/>
  <c r="J38" i="27"/>
  <c r="I38" i="27"/>
  <c r="H38" i="27"/>
  <c r="G38" i="27"/>
  <c r="F38" i="27"/>
  <c r="E38" i="27"/>
  <c r="X37" i="27"/>
  <c r="W37" i="27"/>
  <c r="V37" i="27"/>
  <c r="U37" i="27"/>
  <c r="T37" i="27"/>
  <c r="S37" i="27"/>
  <c r="R37" i="27"/>
  <c r="Q37" i="27"/>
  <c r="L37" i="27"/>
  <c r="K37" i="27"/>
  <c r="J37" i="27"/>
  <c r="I37" i="27"/>
  <c r="H37" i="27"/>
  <c r="G37" i="27"/>
  <c r="F37" i="27"/>
  <c r="E37" i="27"/>
  <c r="X36" i="27"/>
  <c r="W36" i="27"/>
  <c r="V36" i="27"/>
  <c r="U36" i="27"/>
  <c r="T36" i="27"/>
  <c r="S36" i="27"/>
  <c r="R36" i="27"/>
  <c r="Q36" i="27"/>
  <c r="L36" i="27"/>
  <c r="K36" i="27"/>
  <c r="J36" i="27"/>
  <c r="I36" i="27"/>
  <c r="H36" i="27"/>
  <c r="G36" i="27"/>
  <c r="F36" i="27"/>
  <c r="E36" i="27"/>
  <c r="X35" i="27"/>
  <c r="W35" i="27"/>
  <c r="V35" i="27"/>
  <c r="U35" i="27"/>
  <c r="T35" i="27"/>
  <c r="S35" i="27"/>
  <c r="R35" i="27"/>
  <c r="Q35" i="27"/>
  <c r="L35" i="27"/>
  <c r="K35" i="27"/>
  <c r="J35" i="27"/>
  <c r="I35" i="27"/>
  <c r="H35" i="27"/>
  <c r="G35" i="27"/>
  <c r="F35" i="27"/>
  <c r="E35" i="27"/>
  <c r="X34" i="27"/>
  <c r="W34" i="27"/>
  <c r="V34" i="27"/>
  <c r="U34" i="27"/>
  <c r="T34" i="27"/>
  <c r="S34" i="27"/>
  <c r="R34" i="27"/>
  <c r="Q34" i="27"/>
  <c r="L34" i="27"/>
  <c r="K34" i="27"/>
  <c r="J34" i="27"/>
  <c r="I34" i="27"/>
  <c r="H34" i="27"/>
  <c r="G34" i="27"/>
  <c r="F34" i="27"/>
  <c r="E34" i="27"/>
  <c r="X33" i="27"/>
  <c r="W33" i="27"/>
  <c r="V33" i="27"/>
  <c r="U33" i="27"/>
  <c r="T33" i="27"/>
  <c r="S33" i="27"/>
  <c r="R33" i="27"/>
  <c r="Q33" i="27"/>
  <c r="L33" i="27"/>
  <c r="K33" i="27"/>
  <c r="J33" i="27"/>
  <c r="I33" i="27"/>
  <c r="H33" i="27"/>
  <c r="G33" i="27"/>
  <c r="F33" i="27"/>
  <c r="E33" i="27"/>
  <c r="X32" i="27"/>
  <c r="W32" i="27"/>
  <c r="V32" i="27"/>
  <c r="U32" i="27"/>
  <c r="T32" i="27"/>
  <c r="S32" i="27"/>
  <c r="R32" i="27"/>
  <c r="Q32" i="27"/>
  <c r="L32" i="27"/>
  <c r="K32" i="27"/>
  <c r="J32" i="27"/>
  <c r="I32" i="27"/>
  <c r="H32" i="27"/>
  <c r="G32" i="27"/>
  <c r="F32" i="27"/>
  <c r="E32" i="27"/>
  <c r="X31" i="27"/>
  <c r="W31" i="27"/>
  <c r="V31" i="27"/>
  <c r="U31" i="27"/>
  <c r="T31" i="27"/>
  <c r="S31" i="27"/>
  <c r="R31" i="27"/>
  <c r="Q31" i="27"/>
  <c r="L31" i="27"/>
  <c r="K31" i="27"/>
  <c r="J31" i="27"/>
  <c r="I31" i="27"/>
  <c r="H31" i="27"/>
  <c r="G31" i="27"/>
  <c r="F31" i="27"/>
  <c r="E31" i="27"/>
  <c r="X30" i="27"/>
  <c r="W30" i="27"/>
  <c r="V30" i="27"/>
  <c r="U30" i="27"/>
  <c r="T30" i="27"/>
  <c r="S30" i="27"/>
  <c r="R30" i="27"/>
  <c r="Q30" i="27"/>
  <c r="L30" i="27"/>
  <c r="K30" i="27"/>
  <c r="J30" i="27"/>
  <c r="I30" i="27"/>
  <c r="H30" i="27"/>
  <c r="G30" i="27"/>
  <c r="F30" i="27"/>
  <c r="E30" i="27"/>
  <c r="X29" i="27"/>
  <c r="W29" i="27"/>
  <c r="V29" i="27"/>
  <c r="U29" i="27"/>
  <c r="T29" i="27"/>
  <c r="S29" i="27"/>
  <c r="R29" i="27"/>
  <c r="Q29" i="27"/>
  <c r="L29" i="27"/>
  <c r="K29" i="27"/>
  <c r="J29" i="27"/>
  <c r="I29" i="27"/>
  <c r="H29" i="27"/>
  <c r="G29" i="27"/>
  <c r="F29" i="27"/>
  <c r="E29" i="27"/>
  <c r="X28" i="27"/>
  <c r="W28" i="27"/>
  <c r="V28" i="27"/>
  <c r="U28" i="27"/>
  <c r="T28" i="27"/>
  <c r="S28" i="27"/>
  <c r="S4" i="27" s="1"/>
  <c r="R28" i="27"/>
  <c r="Q28" i="27"/>
  <c r="L28" i="27"/>
  <c r="K28" i="27"/>
  <c r="J28" i="27"/>
  <c r="I28" i="27"/>
  <c r="H28" i="27"/>
  <c r="G28" i="27"/>
  <c r="F28" i="27"/>
  <c r="E28" i="27"/>
  <c r="X27" i="27"/>
  <c r="W27" i="27"/>
  <c r="V27" i="27"/>
  <c r="U27" i="27"/>
  <c r="T27" i="27"/>
  <c r="S27" i="27"/>
  <c r="R27" i="27"/>
  <c r="Q27" i="27"/>
  <c r="L27" i="27"/>
  <c r="K27" i="27"/>
  <c r="J27" i="27"/>
  <c r="I27" i="27"/>
  <c r="H27" i="27"/>
  <c r="G27" i="27"/>
  <c r="F27" i="27"/>
  <c r="E27" i="27"/>
  <c r="X26" i="27"/>
  <c r="W26" i="27"/>
  <c r="V26" i="27"/>
  <c r="U26" i="27"/>
  <c r="T26" i="27"/>
  <c r="S26" i="27"/>
  <c r="R26" i="27"/>
  <c r="Q26" i="27"/>
  <c r="L26" i="27"/>
  <c r="K26" i="27"/>
  <c r="J26" i="27"/>
  <c r="I26" i="27"/>
  <c r="H26" i="27"/>
  <c r="G26" i="27"/>
  <c r="F26" i="27"/>
  <c r="E26" i="27"/>
  <c r="X25" i="27"/>
  <c r="W25" i="27"/>
  <c r="V25" i="27"/>
  <c r="U25" i="27"/>
  <c r="T25" i="27"/>
  <c r="S25" i="27"/>
  <c r="R25" i="27"/>
  <c r="Q25" i="27"/>
  <c r="L25" i="27"/>
  <c r="K25" i="27"/>
  <c r="J25" i="27"/>
  <c r="I25" i="27"/>
  <c r="H25" i="27"/>
  <c r="G25" i="27"/>
  <c r="F25" i="27"/>
  <c r="E25" i="27"/>
  <c r="X24" i="27"/>
  <c r="W24" i="27"/>
  <c r="V24" i="27"/>
  <c r="U24" i="27"/>
  <c r="T24" i="27"/>
  <c r="S24" i="27"/>
  <c r="R24" i="27"/>
  <c r="Q24" i="27"/>
  <c r="L24" i="27"/>
  <c r="K24" i="27"/>
  <c r="J24" i="27"/>
  <c r="I24" i="27"/>
  <c r="H24" i="27"/>
  <c r="G24" i="27"/>
  <c r="F24" i="27"/>
  <c r="E24" i="27"/>
  <c r="X23" i="27"/>
  <c r="W23" i="27"/>
  <c r="V23" i="27"/>
  <c r="U23" i="27"/>
  <c r="T23" i="27"/>
  <c r="S23" i="27"/>
  <c r="R23" i="27"/>
  <c r="Q23" i="27"/>
  <c r="L23" i="27"/>
  <c r="K23" i="27"/>
  <c r="J23" i="27"/>
  <c r="I23" i="27"/>
  <c r="H23" i="27"/>
  <c r="G23" i="27"/>
  <c r="F23" i="27"/>
  <c r="E23" i="27"/>
  <c r="X22" i="27"/>
  <c r="W22" i="27"/>
  <c r="V22" i="27"/>
  <c r="U22" i="27"/>
  <c r="T22" i="27"/>
  <c r="S22" i="27"/>
  <c r="R22" i="27"/>
  <c r="Q22" i="27"/>
  <c r="L22" i="27"/>
  <c r="K22" i="27"/>
  <c r="J22" i="27"/>
  <c r="I22" i="27"/>
  <c r="H22" i="27"/>
  <c r="G22" i="27"/>
  <c r="F22" i="27"/>
  <c r="E22" i="27"/>
  <c r="X21" i="27"/>
  <c r="W21" i="27"/>
  <c r="V21" i="27"/>
  <c r="U21" i="27"/>
  <c r="T21" i="27"/>
  <c r="S21" i="27"/>
  <c r="R21" i="27"/>
  <c r="Q21" i="27"/>
  <c r="L21" i="27"/>
  <c r="K21" i="27"/>
  <c r="J21" i="27"/>
  <c r="I21" i="27"/>
  <c r="H21" i="27"/>
  <c r="G21" i="27"/>
  <c r="F21" i="27"/>
  <c r="E21" i="27"/>
  <c r="X20" i="27"/>
  <c r="W20" i="27"/>
  <c r="V20" i="27"/>
  <c r="U20" i="27"/>
  <c r="T20" i="27"/>
  <c r="S20" i="27"/>
  <c r="R20" i="27"/>
  <c r="Q20" i="27"/>
  <c r="L20" i="27"/>
  <c r="K20" i="27"/>
  <c r="J20" i="27"/>
  <c r="I20" i="27"/>
  <c r="H20" i="27"/>
  <c r="G20" i="27"/>
  <c r="F20" i="27"/>
  <c r="E20" i="27"/>
  <c r="X19" i="27"/>
  <c r="W19" i="27"/>
  <c r="V19" i="27"/>
  <c r="U19" i="27"/>
  <c r="T19" i="27"/>
  <c r="S19" i="27"/>
  <c r="R19" i="27"/>
  <c r="Q19" i="27"/>
  <c r="L19" i="27"/>
  <c r="K19" i="27"/>
  <c r="J19" i="27"/>
  <c r="I19" i="27"/>
  <c r="H19" i="27"/>
  <c r="G19" i="27"/>
  <c r="F19" i="27"/>
  <c r="E19" i="27"/>
  <c r="X18" i="27"/>
  <c r="W18" i="27"/>
  <c r="V18" i="27"/>
  <c r="U18" i="27"/>
  <c r="T18" i="27"/>
  <c r="S18" i="27"/>
  <c r="R18" i="27"/>
  <c r="Q18" i="27"/>
  <c r="L18" i="27"/>
  <c r="K18" i="27"/>
  <c r="J18" i="27"/>
  <c r="I18" i="27"/>
  <c r="H18" i="27"/>
  <c r="G18" i="27"/>
  <c r="F18" i="27"/>
  <c r="E18" i="27"/>
  <c r="X17" i="27"/>
  <c r="W17" i="27"/>
  <c r="V17" i="27"/>
  <c r="U17" i="27"/>
  <c r="T17" i="27"/>
  <c r="S17" i="27"/>
  <c r="R17" i="27"/>
  <c r="Q17" i="27"/>
  <c r="L17" i="27"/>
  <c r="K17" i="27"/>
  <c r="J17" i="27"/>
  <c r="I17" i="27"/>
  <c r="H17" i="27"/>
  <c r="G17" i="27"/>
  <c r="F17" i="27"/>
  <c r="E17" i="27"/>
  <c r="X16" i="27"/>
  <c r="W16" i="27"/>
  <c r="V16" i="27"/>
  <c r="U16" i="27"/>
  <c r="T16" i="27"/>
  <c r="S16" i="27"/>
  <c r="R16" i="27"/>
  <c r="Q16" i="27"/>
  <c r="L16" i="27"/>
  <c r="K16" i="27"/>
  <c r="J16" i="27"/>
  <c r="I16" i="27"/>
  <c r="H16" i="27"/>
  <c r="G16" i="27"/>
  <c r="F16" i="27"/>
  <c r="E16" i="27"/>
  <c r="X15" i="27"/>
  <c r="W15" i="27"/>
  <c r="V15" i="27"/>
  <c r="U15" i="27"/>
  <c r="T15" i="27"/>
  <c r="S15" i="27"/>
  <c r="R15" i="27"/>
  <c r="Q15" i="27"/>
  <c r="L15" i="27"/>
  <c r="K15" i="27"/>
  <c r="J15" i="27"/>
  <c r="I15" i="27"/>
  <c r="H15" i="27"/>
  <c r="G15" i="27"/>
  <c r="F15" i="27"/>
  <c r="E15" i="27"/>
  <c r="X14" i="27"/>
  <c r="W14" i="27"/>
  <c r="V14" i="27"/>
  <c r="U14" i="27"/>
  <c r="T14" i="27"/>
  <c r="S14" i="27"/>
  <c r="R14" i="27"/>
  <c r="Q14" i="27"/>
  <c r="L14" i="27"/>
  <c r="K14" i="27"/>
  <c r="J14" i="27"/>
  <c r="I14" i="27"/>
  <c r="H14" i="27"/>
  <c r="G14" i="27"/>
  <c r="F14" i="27"/>
  <c r="E14" i="27"/>
  <c r="X13" i="27"/>
  <c r="W13" i="27"/>
  <c r="V13" i="27"/>
  <c r="U13" i="27"/>
  <c r="T13" i="27"/>
  <c r="S13" i="27"/>
  <c r="R13" i="27"/>
  <c r="Q13" i="27"/>
  <c r="L13" i="27"/>
  <c r="K13" i="27"/>
  <c r="J13" i="27"/>
  <c r="I13" i="27"/>
  <c r="H13" i="27"/>
  <c r="G13" i="27"/>
  <c r="F13" i="27"/>
  <c r="E13" i="27"/>
  <c r="X12" i="27"/>
  <c r="W12" i="27"/>
  <c r="V12" i="27"/>
  <c r="U12" i="27"/>
  <c r="T12" i="27"/>
  <c r="S12" i="27"/>
  <c r="R12" i="27"/>
  <c r="Q12" i="27"/>
  <c r="L12" i="27"/>
  <c r="K12" i="27"/>
  <c r="J12" i="27"/>
  <c r="I12" i="27"/>
  <c r="H12" i="27"/>
  <c r="G12" i="27"/>
  <c r="F12" i="27"/>
  <c r="E12" i="27"/>
  <c r="X11" i="27"/>
  <c r="W11" i="27"/>
  <c r="V11" i="27"/>
  <c r="U11" i="27"/>
  <c r="T11" i="27"/>
  <c r="S11" i="27"/>
  <c r="R11" i="27"/>
  <c r="Q11" i="27"/>
  <c r="L11" i="27"/>
  <c r="K11" i="27"/>
  <c r="J11" i="27"/>
  <c r="I11" i="27"/>
  <c r="H11" i="27"/>
  <c r="G11" i="27"/>
  <c r="F11" i="27"/>
  <c r="E11" i="27"/>
  <c r="X10" i="27"/>
  <c r="W10" i="27"/>
  <c r="V10" i="27"/>
  <c r="U10" i="27"/>
  <c r="T10" i="27"/>
  <c r="S10" i="27"/>
  <c r="R10" i="27"/>
  <c r="Q10" i="27"/>
  <c r="L10" i="27"/>
  <c r="K10" i="27"/>
  <c r="J10" i="27"/>
  <c r="I10" i="27"/>
  <c r="H10" i="27"/>
  <c r="G10" i="27"/>
  <c r="F10" i="27"/>
  <c r="E10" i="27"/>
  <c r="X9" i="27"/>
  <c r="W9" i="27"/>
  <c r="V9" i="27"/>
  <c r="U9" i="27"/>
  <c r="T9" i="27"/>
  <c r="S9" i="27"/>
  <c r="R9" i="27"/>
  <c r="Q9" i="27"/>
  <c r="L9" i="27"/>
  <c r="K9" i="27"/>
  <c r="J9" i="27"/>
  <c r="I9" i="27"/>
  <c r="H9" i="27"/>
  <c r="G9" i="27"/>
  <c r="F9" i="27"/>
  <c r="E9" i="27"/>
  <c r="X8" i="27"/>
  <c r="W8" i="27"/>
  <c r="V8" i="27"/>
  <c r="U8" i="27"/>
  <c r="T8" i="27"/>
  <c r="S8" i="27"/>
  <c r="R8" i="27"/>
  <c r="Q8" i="27"/>
  <c r="L8" i="27"/>
  <c r="K8" i="27"/>
  <c r="J8" i="27"/>
  <c r="I8" i="27"/>
  <c r="H8" i="27"/>
  <c r="G8" i="27"/>
  <c r="F8" i="27"/>
  <c r="E8" i="27"/>
  <c r="X7" i="27"/>
  <c r="W7" i="27"/>
  <c r="V7" i="27"/>
  <c r="U7" i="27"/>
  <c r="T7" i="27"/>
  <c r="S7" i="27"/>
  <c r="R7" i="27"/>
  <c r="Q7" i="27"/>
  <c r="L7" i="27"/>
  <c r="K7" i="27"/>
  <c r="J7" i="27"/>
  <c r="I7" i="27"/>
  <c r="H7" i="27"/>
  <c r="G7" i="27"/>
  <c r="F7" i="27"/>
  <c r="E7" i="27"/>
  <c r="X6" i="27"/>
  <c r="W6" i="27"/>
  <c r="V6" i="27"/>
  <c r="U6" i="27"/>
  <c r="T6" i="27"/>
  <c r="S6" i="27"/>
  <c r="R6" i="27"/>
  <c r="Q6" i="27"/>
  <c r="L6" i="27"/>
  <c r="K6" i="27"/>
  <c r="J6" i="27"/>
  <c r="I6" i="27"/>
  <c r="H6" i="27"/>
  <c r="G6" i="27"/>
  <c r="F6" i="27"/>
  <c r="E6" i="27"/>
  <c r="X5" i="27"/>
  <c r="W5" i="27"/>
  <c r="V5" i="27"/>
  <c r="U5" i="27"/>
  <c r="T5" i="27"/>
  <c r="S5" i="27"/>
  <c r="R5" i="27"/>
  <c r="Q5" i="27"/>
  <c r="L5" i="27"/>
  <c r="K5" i="27"/>
  <c r="J5" i="27"/>
  <c r="I5" i="27"/>
  <c r="H5" i="27"/>
  <c r="G5" i="27"/>
  <c r="F5" i="27"/>
  <c r="E5" i="27"/>
  <c r="X3" i="27"/>
  <c r="W3" i="27"/>
  <c r="V3" i="27"/>
  <c r="U3" i="27"/>
  <c r="T3" i="27"/>
  <c r="S3" i="27"/>
  <c r="R3" i="27"/>
  <c r="L3" i="27"/>
  <c r="K3" i="27"/>
  <c r="J3" i="27"/>
  <c r="I3" i="27"/>
  <c r="H3" i="27"/>
  <c r="G3" i="27"/>
  <c r="F3" i="27"/>
  <c r="G4" i="27" l="1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5" i="19"/>
  <c r="X3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5" i="19"/>
  <c r="L3" i="19"/>
  <c r="O6" i="23" l="1"/>
  <c r="N7" i="23"/>
  <c r="O7" i="23"/>
  <c r="N8" i="23"/>
  <c r="O8" i="23"/>
  <c r="N9" i="23"/>
  <c r="O9" i="23"/>
  <c r="N10" i="23"/>
  <c r="O10" i="23"/>
  <c r="N11" i="23"/>
  <c r="O11" i="23"/>
  <c r="N12" i="23"/>
  <c r="O12" i="23"/>
  <c r="N13" i="23"/>
  <c r="O13" i="23"/>
  <c r="N14" i="23"/>
  <c r="O14" i="23"/>
  <c r="N15" i="23"/>
  <c r="O15" i="23"/>
  <c r="N16" i="23"/>
  <c r="O16" i="23"/>
  <c r="N17" i="23"/>
  <c r="O17" i="23"/>
  <c r="N18" i="23"/>
  <c r="O18" i="23"/>
  <c r="N19" i="23"/>
  <c r="O19" i="23"/>
  <c r="N20" i="23"/>
  <c r="O20" i="23"/>
  <c r="N21" i="23"/>
  <c r="O21" i="23"/>
  <c r="N22" i="23"/>
  <c r="O22" i="23"/>
  <c r="N23" i="23"/>
  <c r="O23" i="23"/>
  <c r="N24" i="23"/>
  <c r="O24" i="23"/>
  <c r="N25" i="23"/>
  <c r="O25" i="23"/>
  <c r="O30" i="23"/>
  <c r="N31" i="23"/>
  <c r="O31" i="23"/>
  <c r="N32" i="23"/>
  <c r="O32" i="23"/>
  <c r="N33" i="23"/>
  <c r="O33" i="23"/>
  <c r="N34" i="23"/>
  <c r="O34" i="23"/>
  <c r="N35" i="23"/>
  <c r="O35" i="23"/>
  <c r="N36" i="23"/>
  <c r="O36" i="23"/>
  <c r="N37" i="23"/>
  <c r="O37" i="23"/>
  <c r="N38" i="23"/>
  <c r="O38" i="23"/>
  <c r="N39" i="23"/>
  <c r="O39" i="23"/>
  <c r="N40" i="23"/>
  <c r="O40" i="23"/>
  <c r="N41" i="23"/>
  <c r="O41" i="23"/>
  <c r="N42" i="23"/>
  <c r="O42" i="23"/>
  <c r="N43" i="23"/>
  <c r="O43" i="23"/>
  <c r="N44" i="23"/>
  <c r="O44" i="23"/>
  <c r="N45" i="23"/>
  <c r="O45" i="23"/>
  <c r="N46" i="23"/>
  <c r="O46" i="23"/>
  <c r="N47" i="23"/>
  <c r="O47" i="23"/>
  <c r="N48" i="23"/>
  <c r="O48" i="23"/>
  <c r="N49" i="23"/>
  <c r="O49" i="23"/>
  <c r="O54" i="23"/>
  <c r="N55" i="23"/>
  <c r="O55" i="23"/>
  <c r="N56" i="23"/>
  <c r="O56" i="23"/>
  <c r="N57" i="23"/>
  <c r="O57" i="23"/>
  <c r="N58" i="23"/>
  <c r="O58" i="23"/>
  <c r="N59" i="23"/>
  <c r="O59" i="23"/>
  <c r="N60" i="23"/>
  <c r="O60" i="23"/>
  <c r="N61" i="23"/>
  <c r="O61" i="23"/>
  <c r="N62" i="23"/>
  <c r="O62" i="23"/>
  <c r="N63" i="23"/>
  <c r="O63" i="23"/>
  <c r="N64" i="23"/>
  <c r="O64" i="23"/>
  <c r="N65" i="23"/>
  <c r="O65" i="23"/>
  <c r="N66" i="23"/>
  <c r="O66" i="23"/>
  <c r="N67" i="23"/>
  <c r="O67" i="23"/>
  <c r="N68" i="23"/>
  <c r="O68" i="23"/>
  <c r="N69" i="23"/>
  <c r="O69" i="23"/>
  <c r="N70" i="23"/>
  <c r="O70" i="23"/>
  <c r="N71" i="23"/>
  <c r="O71" i="23"/>
  <c r="N72" i="23"/>
  <c r="O72" i="23"/>
  <c r="N73" i="23"/>
  <c r="O73" i="23"/>
  <c r="O78" i="23"/>
  <c r="N79" i="23"/>
  <c r="O79" i="23"/>
  <c r="N80" i="23"/>
  <c r="O80" i="23"/>
  <c r="N81" i="23"/>
  <c r="O81" i="23"/>
  <c r="N82" i="23"/>
  <c r="O82" i="23"/>
  <c r="N83" i="23"/>
  <c r="O83" i="23"/>
  <c r="N84" i="23"/>
  <c r="O84" i="23"/>
  <c r="N85" i="23"/>
  <c r="O85" i="23"/>
  <c r="N86" i="23"/>
  <c r="O86" i="23"/>
  <c r="N87" i="23"/>
  <c r="O87" i="23"/>
  <c r="N88" i="23"/>
  <c r="O88" i="23"/>
  <c r="N89" i="23"/>
  <c r="O89" i="23"/>
  <c r="N90" i="23"/>
  <c r="O90" i="23"/>
  <c r="N91" i="23"/>
  <c r="O91" i="23"/>
  <c r="N92" i="23"/>
  <c r="O92" i="23"/>
  <c r="N93" i="23"/>
  <c r="O93" i="23"/>
  <c r="N94" i="23"/>
  <c r="O94" i="23"/>
  <c r="N95" i="23"/>
  <c r="O95" i="23"/>
  <c r="N96" i="23"/>
  <c r="O96" i="23"/>
  <c r="N97" i="23"/>
  <c r="O97" i="23"/>
  <c r="O102" i="23"/>
  <c r="N103" i="23"/>
  <c r="O103" i="23"/>
  <c r="N104" i="23"/>
  <c r="O104" i="23"/>
  <c r="N105" i="23"/>
  <c r="O105" i="23"/>
  <c r="N106" i="23"/>
  <c r="O106" i="23"/>
  <c r="N107" i="23"/>
  <c r="O107" i="23"/>
  <c r="N108" i="23"/>
  <c r="O108" i="23"/>
  <c r="N109" i="23"/>
  <c r="O109" i="23"/>
  <c r="N110" i="23"/>
  <c r="O110" i="23"/>
  <c r="N111" i="23"/>
  <c r="O111" i="23"/>
  <c r="N112" i="23"/>
  <c r="O112" i="23"/>
  <c r="N113" i="23"/>
  <c r="O113" i="23"/>
  <c r="N114" i="23"/>
  <c r="O114" i="23"/>
  <c r="N115" i="23"/>
  <c r="O115" i="23"/>
  <c r="N116" i="23"/>
  <c r="O116" i="23"/>
  <c r="N117" i="23"/>
  <c r="O117" i="23"/>
  <c r="N118" i="23"/>
  <c r="O118" i="23"/>
  <c r="N119" i="23"/>
  <c r="O119" i="23"/>
  <c r="N120" i="23"/>
  <c r="O120" i="23"/>
  <c r="N121" i="23"/>
  <c r="O121" i="23"/>
  <c r="O126" i="23"/>
  <c r="N127" i="23"/>
  <c r="O127" i="23"/>
  <c r="N128" i="23"/>
  <c r="O128" i="23"/>
  <c r="N129" i="23"/>
  <c r="O129" i="23"/>
  <c r="N130" i="23"/>
  <c r="O130" i="23"/>
  <c r="N131" i="23"/>
  <c r="O131" i="23"/>
  <c r="N132" i="23"/>
  <c r="O132" i="23"/>
  <c r="N133" i="23"/>
  <c r="O133" i="23"/>
  <c r="N134" i="23"/>
  <c r="O134" i="23"/>
  <c r="N135" i="23"/>
  <c r="O135" i="23"/>
  <c r="N136" i="23"/>
  <c r="O136" i="23"/>
  <c r="N137" i="23"/>
  <c r="O137" i="23"/>
  <c r="N138" i="23"/>
  <c r="O138" i="23"/>
  <c r="N139" i="23"/>
  <c r="O139" i="23"/>
  <c r="N140" i="23"/>
  <c r="O140" i="23"/>
  <c r="N141" i="23"/>
  <c r="O141" i="23"/>
  <c r="N142" i="23"/>
  <c r="O142" i="23"/>
  <c r="N143" i="23"/>
  <c r="O143" i="23"/>
  <c r="N144" i="23"/>
  <c r="O144" i="23"/>
  <c r="N145" i="23"/>
  <c r="O145" i="23"/>
  <c r="O150" i="23"/>
  <c r="N151" i="23"/>
  <c r="O151" i="23"/>
  <c r="N152" i="23"/>
  <c r="O152" i="23"/>
  <c r="N153" i="23"/>
  <c r="O153" i="23"/>
  <c r="N154" i="23"/>
  <c r="O154" i="23"/>
  <c r="N155" i="23"/>
  <c r="O155" i="23"/>
  <c r="N156" i="23"/>
  <c r="O156" i="23"/>
  <c r="N157" i="23"/>
  <c r="O157" i="23"/>
  <c r="N158" i="23"/>
  <c r="O158" i="23"/>
  <c r="N159" i="23"/>
  <c r="O159" i="23"/>
  <c r="N160" i="23"/>
  <c r="O160" i="23"/>
  <c r="N161" i="23"/>
  <c r="O161" i="23"/>
  <c r="N162" i="23"/>
  <c r="O162" i="23"/>
  <c r="N163" i="23"/>
  <c r="O163" i="23"/>
  <c r="N164" i="23"/>
  <c r="O164" i="23"/>
  <c r="N165" i="23"/>
  <c r="O165" i="23"/>
  <c r="N166" i="23"/>
  <c r="O166" i="23"/>
  <c r="N167" i="23"/>
  <c r="O167" i="23"/>
  <c r="N168" i="23"/>
  <c r="O168" i="23"/>
  <c r="N169" i="23"/>
  <c r="O169" i="23"/>
  <c r="O174" i="23"/>
  <c r="N175" i="23"/>
  <c r="O175" i="23"/>
  <c r="N176" i="23"/>
  <c r="O176" i="23"/>
  <c r="N177" i="23"/>
  <c r="O177" i="23"/>
  <c r="N178" i="23"/>
  <c r="O178" i="23"/>
  <c r="N179" i="23"/>
  <c r="O179" i="23"/>
  <c r="N180" i="23"/>
  <c r="O180" i="23"/>
  <c r="N181" i="23"/>
  <c r="O181" i="23"/>
  <c r="N182" i="23"/>
  <c r="O182" i="23"/>
  <c r="N183" i="23"/>
  <c r="O183" i="23"/>
  <c r="N184" i="23"/>
  <c r="O184" i="23"/>
  <c r="N185" i="23"/>
  <c r="O185" i="23"/>
  <c r="N186" i="23"/>
  <c r="O186" i="23"/>
  <c r="N187" i="23"/>
  <c r="O187" i="23"/>
  <c r="N188" i="23"/>
  <c r="O188" i="23"/>
  <c r="N189" i="23"/>
  <c r="O189" i="23"/>
  <c r="N190" i="23"/>
  <c r="O190" i="23"/>
  <c r="N191" i="23"/>
  <c r="O191" i="23"/>
  <c r="N192" i="23"/>
  <c r="O192" i="23"/>
  <c r="N193" i="23"/>
  <c r="O193" i="23"/>
  <c r="O198" i="23"/>
  <c r="N199" i="23"/>
  <c r="O199" i="23"/>
  <c r="N200" i="23"/>
  <c r="O200" i="23"/>
  <c r="N201" i="23"/>
  <c r="O201" i="23"/>
  <c r="N202" i="23"/>
  <c r="O202" i="23"/>
  <c r="N203" i="23"/>
  <c r="O203" i="23"/>
  <c r="N204" i="23"/>
  <c r="O204" i="23"/>
  <c r="N205" i="23"/>
  <c r="O205" i="23"/>
  <c r="N206" i="23"/>
  <c r="O206" i="23"/>
  <c r="N207" i="23"/>
  <c r="O207" i="23"/>
  <c r="N208" i="23"/>
  <c r="O208" i="23"/>
  <c r="N209" i="23"/>
  <c r="O209" i="23"/>
  <c r="N210" i="23"/>
  <c r="O210" i="23"/>
  <c r="N211" i="23"/>
  <c r="O211" i="23"/>
  <c r="N212" i="23"/>
  <c r="O212" i="23"/>
  <c r="N213" i="23"/>
  <c r="O213" i="23"/>
  <c r="N214" i="23"/>
  <c r="O214" i="23"/>
  <c r="N215" i="23"/>
  <c r="O215" i="23"/>
  <c r="N216" i="23"/>
  <c r="O216" i="23"/>
  <c r="N217" i="23"/>
  <c r="O217" i="23"/>
  <c r="O222" i="23"/>
  <c r="N223" i="23"/>
  <c r="O223" i="23"/>
  <c r="N224" i="23"/>
  <c r="O224" i="23"/>
  <c r="N225" i="23"/>
  <c r="O225" i="23"/>
  <c r="N226" i="23"/>
  <c r="O226" i="23"/>
  <c r="N227" i="23"/>
  <c r="O227" i="23"/>
  <c r="N228" i="23"/>
  <c r="O228" i="23"/>
  <c r="N229" i="23"/>
  <c r="O229" i="23"/>
  <c r="N230" i="23"/>
  <c r="O230" i="23"/>
  <c r="N231" i="23"/>
  <c r="O231" i="23"/>
  <c r="N232" i="23"/>
  <c r="O232" i="23"/>
  <c r="N233" i="23"/>
  <c r="O233" i="23"/>
  <c r="N234" i="23"/>
  <c r="O234" i="23"/>
  <c r="N235" i="23"/>
  <c r="O235" i="23"/>
  <c r="N236" i="23"/>
  <c r="O236" i="23"/>
  <c r="N237" i="23"/>
  <c r="O237" i="23"/>
  <c r="N238" i="23"/>
  <c r="O238" i="23"/>
  <c r="N239" i="23"/>
  <c r="O239" i="23"/>
  <c r="N240" i="23"/>
  <c r="O240" i="23"/>
  <c r="N241" i="23"/>
  <c r="O241" i="23"/>
  <c r="O246" i="23"/>
  <c r="N247" i="23"/>
  <c r="O247" i="23"/>
  <c r="N248" i="23"/>
  <c r="O248" i="23"/>
  <c r="N249" i="23"/>
  <c r="O249" i="23"/>
  <c r="N250" i="23"/>
  <c r="O250" i="23"/>
  <c r="N251" i="23"/>
  <c r="O251" i="23"/>
  <c r="N252" i="23"/>
  <c r="O252" i="23"/>
  <c r="N253" i="23"/>
  <c r="O253" i="23"/>
  <c r="N254" i="23"/>
  <c r="O254" i="23"/>
  <c r="N255" i="23"/>
  <c r="O255" i="23"/>
  <c r="N256" i="23"/>
  <c r="O256" i="23"/>
  <c r="N257" i="23"/>
  <c r="O257" i="23"/>
  <c r="N258" i="23"/>
  <c r="O258" i="23"/>
  <c r="N259" i="23"/>
  <c r="O259" i="23"/>
  <c r="N260" i="23"/>
  <c r="O260" i="23"/>
  <c r="N261" i="23"/>
  <c r="O261" i="23"/>
  <c r="N262" i="23"/>
  <c r="O262" i="23"/>
  <c r="N263" i="23"/>
  <c r="O263" i="23"/>
  <c r="N264" i="23"/>
  <c r="O264" i="23"/>
  <c r="N265" i="23"/>
  <c r="O265" i="23"/>
  <c r="O270" i="23"/>
  <c r="N271" i="23"/>
  <c r="O271" i="23"/>
  <c r="N272" i="23"/>
  <c r="O272" i="23"/>
  <c r="N273" i="23"/>
  <c r="O273" i="23"/>
  <c r="N274" i="23"/>
  <c r="O274" i="23"/>
  <c r="N275" i="23"/>
  <c r="O275" i="23"/>
  <c r="N276" i="23"/>
  <c r="O276" i="23"/>
  <c r="N277" i="23"/>
  <c r="O277" i="23"/>
  <c r="N278" i="23"/>
  <c r="O278" i="23"/>
  <c r="N279" i="23"/>
  <c r="O279" i="23"/>
  <c r="N280" i="23"/>
  <c r="O280" i="23"/>
  <c r="N281" i="23"/>
  <c r="O281" i="23"/>
  <c r="N282" i="23"/>
  <c r="O282" i="23"/>
  <c r="N283" i="23"/>
  <c r="O283" i="23"/>
  <c r="N284" i="23"/>
  <c r="O284" i="23"/>
  <c r="N285" i="23"/>
  <c r="O285" i="23"/>
  <c r="N286" i="23"/>
  <c r="O286" i="23"/>
  <c r="N287" i="23"/>
  <c r="O287" i="23"/>
  <c r="N288" i="23"/>
  <c r="O288" i="23"/>
  <c r="N289" i="23"/>
  <c r="O289" i="23"/>
  <c r="O294" i="23"/>
  <c r="N295" i="23"/>
  <c r="O295" i="23"/>
  <c r="N296" i="23"/>
  <c r="O296" i="23"/>
  <c r="N297" i="23"/>
  <c r="O297" i="23"/>
  <c r="N298" i="23"/>
  <c r="O298" i="23"/>
  <c r="N299" i="23"/>
  <c r="O299" i="23"/>
  <c r="N300" i="23"/>
  <c r="O300" i="23"/>
  <c r="N301" i="23"/>
  <c r="O301" i="23"/>
  <c r="N302" i="23"/>
  <c r="O302" i="23"/>
  <c r="N303" i="23"/>
  <c r="O303" i="23"/>
  <c r="N304" i="23"/>
  <c r="O304" i="23"/>
  <c r="N305" i="23"/>
  <c r="O305" i="23"/>
  <c r="N306" i="23"/>
  <c r="O306" i="23"/>
  <c r="N307" i="23"/>
  <c r="O307" i="23"/>
  <c r="N308" i="23"/>
  <c r="O308" i="23"/>
  <c r="N309" i="23"/>
  <c r="O309" i="23"/>
  <c r="N310" i="23"/>
  <c r="O310" i="23"/>
  <c r="N311" i="23"/>
  <c r="O311" i="23"/>
  <c r="N312" i="23"/>
  <c r="O312" i="23"/>
  <c r="N313" i="23"/>
  <c r="O313" i="23"/>
  <c r="O318" i="23"/>
  <c r="N319" i="23"/>
  <c r="O319" i="23"/>
  <c r="N320" i="23"/>
  <c r="O320" i="23"/>
  <c r="N321" i="23"/>
  <c r="O321" i="23"/>
  <c r="N322" i="23"/>
  <c r="O322" i="23"/>
  <c r="N323" i="23"/>
  <c r="O323" i="23"/>
  <c r="N324" i="23"/>
  <c r="O324" i="23"/>
  <c r="N325" i="23"/>
  <c r="O325" i="23"/>
  <c r="N326" i="23"/>
  <c r="O326" i="23"/>
  <c r="N327" i="23"/>
  <c r="O327" i="23"/>
  <c r="N328" i="23"/>
  <c r="O328" i="23"/>
  <c r="N329" i="23"/>
  <c r="O329" i="23"/>
  <c r="N330" i="23"/>
  <c r="O330" i="23"/>
  <c r="N331" i="23"/>
  <c r="O331" i="23"/>
  <c r="N332" i="23"/>
  <c r="O332" i="23"/>
  <c r="N333" i="23"/>
  <c r="O333" i="23"/>
  <c r="N334" i="23"/>
  <c r="O334" i="23"/>
  <c r="N335" i="23"/>
  <c r="O335" i="23"/>
  <c r="N336" i="23"/>
  <c r="O336" i="23"/>
  <c r="N337" i="23"/>
  <c r="O337" i="23"/>
  <c r="O342" i="23"/>
  <c r="N343" i="23"/>
  <c r="O343" i="23"/>
  <c r="N344" i="23"/>
  <c r="O344" i="23"/>
  <c r="N345" i="23"/>
  <c r="O345" i="23"/>
  <c r="N346" i="23"/>
  <c r="O346" i="23"/>
  <c r="N347" i="23"/>
  <c r="O347" i="23"/>
  <c r="N348" i="23"/>
  <c r="O348" i="23"/>
  <c r="N349" i="23"/>
  <c r="O349" i="23"/>
  <c r="N350" i="23"/>
  <c r="O350" i="23"/>
  <c r="N351" i="23"/>
  <c r="O351" i="23"/>
  <c r="N352" i="23"/>
  <c r="O352" i="23"/>
  <c r="N353" i="23"/>
  <c r="O353" i="23"/>
  <c r="N354" i="23"/>
  <c r="O354" i="23"/>
  <c r="N355" i="23"/>
  <c r="O355" i="23"/>
  <c r="N356" i="23"/>
  <c r="O356" i="23"/>
  <c r="N357" i="23"/>
  <c r="O357" i="23"/>
  <c r="N358" i="23"/>
  <c r="O358" i="23"/>
  <c r="N359" i="23"/>
  <c r="O359" i="23"/>
  <c r="N360" i="23"/>
  <c r="O360" i="23"/>
  <c r="N361" i="23"/>
  <c r="O361" i="23"/>
  <c r="O366" i="23"/>
  <c r="N367" i="23"/>
  <c r="O367" i="23"/>
  <c r="N368" i="23"/>
  <c r="O368" i="23"/>
  <c r="N369" i="23"/>
  <c r="O369" i="23"/>
  <c r="N370" i="23"/>
  <c r="O370" i="23"/>
  <c r="N371" i="23"/>
  <c r="O371" i="23"/>
  <c r="N372" i="23"/>
  <c r="O372" i="23"/>
  <c r="N373" i="23"/>
  <c r="O373" i="23"/>
  <c r="N374" i="23"/>
  <c r="O374" i="23"/>
  <c r="N375" i="23"/>
  <c r="O375" i="23"/>
  <c r="N376" i="23"/>
  <c r="O376" i="23"/>
  <c r="N377" i="23"/>
  <c r="O377" i="23"/>
  <c r="N378" i="23"/>
  <c r="O378" i="23"/>
  <c r="N379" i="23"/>
  <c r="O379" i="23"/>
  <c r="N380" i="23"/>
  <c r="O380" i="23"/>
  <c r="N381" i="23"/>
  <c r="O381" i="23"/>
  <c r="N382" i="23"/>
  <c r="O382" i="23"/>
  <c r="N383" i="23"/>
  <c r="O383" i="23"/>
  <c r="N384" i="23"/>
  <c r="O384" i="23"/>
  <c r="N385" i="23"/>
  <c r="O385" i="23"/>
  <c r="O390" i="23"/>
  <c r="N391" i="23"/>
  <c r="O391" i="23"/>
  <c r="N392" i="23"/>
  <c r="O392" i="23"/>
  <c r="N393" i="23"/>
  <c r="O393" i="23"/>
  <c r="N394" i="23"/>
  <c r="O394" i="23"/>
  <c r="N395" i="23"/>
  <c r="O395" i="23"/>
  <c r="N396" i="23"/>
  <c r="O396" i="23"/>
  <c r="N397" i="23"/>
  <c r="O397" i="23"/>
  <c r="N398" i="23"/>
  <c r="O398" i="23"/>
  <c r="N399" i="23"/>
  <c r="O399" i="23"/>
  <c r="N400" i="23"/>
  <c r="O400" i="23"/>
  <c r="N401" i="23"/>
  <c r="O401" i="23"/>
  <c r="N402" i="23"/>
  <c r="O402" i="23"/>
  <c r="N403" i="23"/>
  <c r="O403" i="23"/>
  <c r="N404" i="23"/>
  <c r="O404" i="23"/>
  <c r="N405" i="23"/>
  <c r="O405" i="23"/>
  <c r="N406" i="23"/>
  <c r="O406" i="23"/>
  <c r="N407" i="23"/>
  <c r="O407" i="23"/>
  <c r="N408" i="23"/>
  <c r="O408" i="23"/>
  <c r="N409" i="23"/>
  <c r="O409" i="23"/>
  <c r="O414" i="23"/>
  <c r="N415" i="23"/>
  <c r="O415" i="23"/>
  <c r="N416" i="23"/>
  <c r="O416" i="23"/>
  <c r="N417" i="23"/>
  <c r="O417" i="23"/>
  <c r="N418" i="23"/>
  <c r="O418" i="23"/>
  <c r="N419" i="23"/>
  <c r="O419" i="23"/>
  <c r="N420" i="23"/>
  <c r="O420" i="23"/>
  <c r="N421" i="23"/>
  <c r="O421" i="23"/>
  <c r="N422" i="23"/>
  <c r="O422" i="23"/>
  <c r="N423" i="23"/>
  <c r="O423" i="23"/>
  <c r="N424" i="23"/>
  <c r="O424" i="23"/>
  <c r="N425" i="23"/>
  <c r="O425" i="23"/>
  <c r="N426" i="23"/>
  <c r="O426" i="23"/>
  <c r="N427" i="23"/>
  <c r="O427" i="23"/>
  <c r="N428" i="23"/>
  <c r="O428" i="23"/>
  <c r="N429" i="23"/>
  <c r="O429" i="23"/>
  <c r="N430" i="23"/>
  <c r="O430" i="23"/>
  <c r="N431" i="23"/>
  <c r="O431" i="23"/>
  <c r="N432" i="23"/>
  <c r="O432" i="23"/>
  <c r="N433" i="23"/>
  <c r="O433" i="23"/>
  <c r="O438" i="23"/>
  <c r="N439" i="23"/>
  <c r="O439" i="23"/>
  <c r="N440" i="23"/>
  <c r="O440" i="23"/>
  <c r="N441" i="23"/>
  <c r="O441" i="23"/>
  <c r="N442" i="23"/>
  <c r="O442" i="23"/>
  <c r="N443" i="23"/>
  <c r="O443" i="23"/>
  <c r="N444" i="23"/>
  <c r="O444" i="23"/>
  <c r="N445" i="23"/>
  <c r="O445" i="23"/>
  <c r="N446" i="23"/>
  <c r="O446" i="23"/>
  <c r="N447" i="23"/>
  <c r="O447" i="23"/>
  <c r="N448" i="23"/>
  <c r="O448" i="23"/>
  <c r="N449" i="23"/>
  <c r="O449" i="23"/>
  <c r="N450" i="23"/>
  <c r="O450" i="23"/>
  <c r="N451" i="23"/>
  <c r="O451" i="23"/>
  <c r="N452" i="23"/>
  <c r="O452" i="23"/>
  <c r="N453" i="23"/>
  <c r="O453" i="23"/>
  <c r="N454" i="23"/>
  <c r="O454" i="23"/>
  <c r="N455" i="23"/>
  <c r="O455" i="23"/>
  <c r="N456" i="23"/>
  <c r="O456" i="23"/>
  <c r="N457" i="23"/>
  <c r="O457" i="23"/>
  <c r="O462" i="23"/>
  <c r="N463" i="23"/>
  <c r="O463" i="23"/>
  <c r="N464" i="23"/>
  <c r="O464" i="23"/>
  <c r="N465" i="23"/>
  <c r="O465" i="23"/>
  <c r="N466" i="23"/>
  <c r="O466" i="23"/>
  <c r="N467" i="23"/>
  <c r="O467" i="23"/>
  <c r="N468" i="23"/>
  <c r="O468" i="23"/>
  <c r="N469" i="23"/>
  <c r="O469" i="23"/>
  <c r="N470" i="23"/>
  <c r="O470" i="23"/>
  <c r="N471" i="23"/>
  <c r="O471" i="23"/>
  <c r="N472" i="23"/>
  <c r="O472" i="23"/>
  <c r="N473" i="23"/>
  <c r="O473" i="23"/>
  <c r="N474" i="23"/>
  <c r="O474" i="23"/>
  <c r="N475" i="23"/>
  <c r="O475" i="23"/>
  <c r="N476" i="23"/>
  <c r="O476" i="23"/>
  <c r="N477" i="23"/>
  <c r="O477" i="23"/>
  <c r="N478" i="23"/>
  <c r="O478" i="23"/>
  <c r="N479" i="23"/>
  <c r="O479" i="23"/>
  <c r="N480" i="23"/>
  <c r="O480" i="23"/>
  <c r="N481" i="23"/>
  <c r="O481" i="23"/>
  <c r="O486" i="23"/>
  <c r="N487" i="23"/>
  <c r="O487" i="23"/>
  <c r="N488" i="23"/>
  <c r="O488" i="23"/>
  <c r="N489" i="23"/>
  <c r="O489" i="23"/>
  <c r="N490" i="23"/>
  <c r="O490" i="23"/>
  <c r="N491" i="23"/>
  <c r="O491" i="23"/>
  <c r="N492" i="23"/>
  <c r="O492" i="23"/>
  <c r="N493" i="23"/>
  <c r="O493" i="23"/>
  <c r="N494" i="23"/>
  <c r="O494" i="23"/>
  <c r="N495" i="23"/>
  <c r="O495" i="23"/>
  <c r="N496" i="23"/>
  <c r="O496" i="23"/>
  <c r="N497" i="23"/>
  <c r="O497" i="23"/>
  <c r="N498" i="23"/>
  <c r="O498" i="23"/>
  <c r="N499" i="23"/>
  <c r="O499" i="23"/>
  <c r="N500" i="23"/>
  <c r="O500" i="23"/>
  <c r="N501" i="23"/>
  <c r="O501" i="23"/>
  <c r="N502" i="23"/>
  <c r="O502" i="23"/>
  <c r="N503" i="23"/>
  <c r="O503" i="23"/>
  <c r="N504" i="23"/>
  <c r="O504" i="23"/>
  <c r="N505" i="23"/>
  <c r="O505" i="23"/>
  <c r="O510" i="23"/>
  <c r="N511" i="23"/>
  <c r="O511" i="23"/>
  <c r="N512" i="23"/>
  <c r="O512" i="23"/>
  <c r="N513" i="23"/>
  <c r="O513" i="23"/>
  <c r="N514" i="23"/>
  <c r="O514" i="23"/>
  <c r="N515" i="23"/>
  <c r="O515" i="23"/>
  <c r="N516" i="23"/>
  <c r="O516" i="23"/>
  <c r="N517" i="23"/>
  <c r="O517" i="23"/>
  <c r="N518" i="23"/>
  <c r="O518" i="23"/>
  <c r="N519" i="23"/>
  <c r="O519" i="23"/>
  <c r="N520" i="23"/>
  <c r="O520" i="23"/>
  <c r="N521" i="23"/>
  <c r="O521" i="23"/>
  <c r="N522" i="23"/>
  <c r="O522" i="23"/>
  <c r="N523" i="23"/>
  <c r="O523" i="23"/>
  <c r="N524" i="23"/>
  <c r="O524" i="23"/>
  <c r="N525" i="23"/>
  <c r="O525" i="23"/>
  <c r="N526" i="23"/>
  <c r="O526" i="23"/>
  <c r="N527" i="23"/>
  <c r="O527" i="23"/>
  <c r="N528" i="23"/>
  <c r="O528" i="23"/>
  <c r="N529" i="23"/>
  <c r="O529" i="23"/>
  <c r="O534" i="23"/>
  <c r="N535" i="23"/>
  <c r="O535" i="23"/>
  <c r="N536" i="23"/>
  <c r="O536" i="23"/>
  <c r="N537" i="23"/>
  <c r="O537" i="23"/>
  <c r="N538" i="23"/>
  <c r="O538" i="23"/>
  <c r="N539" i="23"/>
  <c r="O539" i="23"/>
  <c r="N540" i="23"/>
  <c r="O540" i="23"/>
  <c r="N541" i="23"/>
  <c r="O541" i="23"/>
  <c r="N542" i="23"/>
  <c r="O542" i="23"/>
  <c r="N543" i="23"/>
  <c r="O543" i="23"/>
  <c r="N544" i="23"/>
  <c r="O544" i="23"/>
  <c r="N545" i="23"/>
  <c r="O545" i="23"/>
  <c r="N546" i="23"/>
  <c r="O546" i="23"/>
  <c r="N547" i="23"/>
  <c r="O547" i="23"/>
  <c r="N548" i="23"/>
  <c r="O548" i="23"/>
  <c r="N549" i="23"/>
  <c r="O549" i="23"/>
  <c r="N550" i="23"/>
  <c r="O550" i="23"/>
  <c r="N551" i="23"/>
  <c r="O551" i="23"/>
  <c r="N552" i="23"/>
  <c r="O552" i="23"/>
  <c r="N553" i="23"/>
  <c r="O553" i="23"/>
  <c r="O558" i="23"/>
  <c r="N559" i="23"/>
  <c r="O559" i="23"/>
  <c r="N560" i="23"/>
  <c r="O560" i="23"/>
  <c r="N561" i="23"/>
  <c r="O561" i="23"/>
  <c r="N562" i="23"/>
  <c r="O562" i="23"/>
  <c r="N563" i="23"/>
  <c r="O563" i="23"/>
  <c r="N564" i="23"/>
  <c r="O564" i="23"/>
  <c r="N565" i="23"/>
  <c r="O565" i="23"/>
  <c r="N566" i="23"/>
  <c r="O566" i="23"/>
  <c r="N567" i="23"/>
  <c r="O567" i="23"/>
  <c r="N568" i="23"/>
  <c r="O568" i="23"/>
  <c r="N569" i="23"/>
  <c r="O569" i="23"/>
  <c r="N570" i="23"/>
  <c r="O570" i="23"/>
  <c r="N571" i="23"/>
  <c r="O571" i="23"/>
  <c r="N572" i="23"/>
  <c r="O572" i="23"/>
  <c r="N573" i="23"/>
  <c r="O573" i="23"/>
  <c r="N574" i="23"/>
  <c r="O574" i="23"/>
  <c r="N575" i="23"/>
  <c r="O575" i="23"/>
  <c r="N576" i="23"/>
  <c r="O576" i="23"/>
  <c r="N577" i="23"/>
  <c r="O577" i="23"/>
  <c r="P487" i="23" l="1"/>
  <c r="P7" i="23"/>
  <c r="P535" i="23"/>
  <c r="P559" i="23"/>
  <c r="P463" i="23"/>
  <c r="P367" i="23"/>
  <c r="P271" i="23"/>
  <c r="P175" i="23"/>
  <c r="P79" i="23"/>
  <c r="P199" i="23"/>
  <c r="P103" i="23"/>
  <c r="P511" i="23"/>
  <c r="P415" i="23"/>
  <c r="P319" i="23"/>
  <c r="P223" i="23"/>
  <c r="P127" i="23"/>
  <c r="P31" i="23"/>
  <c r="P391" i="23"/>
  <c r="P295" i="23"/>
  <c r="P439" i="23"/>
  <c r="P343" i="23"/>
  <c r="P247" i="23"/>
  <c r="P151" i="23"/>
  <c r="P55" i="23"/>
  <c r="AA3" i="26"/>
  <c r="U3" i="26"/>
  <c r="V3" i="26"/>
  <c r="W3" i="26"/>
  <c r="X3" i="26"/>
  <c r="Y3" i="26"/>
  <c r="Z3" i="26"/>
  <c r="J3" i="26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E5" i="25"/>
  <c r="AE3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" i="25"/>
  <c r="L3" i="25"/>
  <c r="AZ103" i="7"/>
  <c r="AY103" i="7"/>
  <c r="AX103" i="7"/>
  <c r="AZ102" i="7"/>
  <c r="AY102" i="7"/>
  <c r="AX102" i="7"/>
  <c r="AZ101" i="7"/>
  <c r="AY101" i="7"/>
  <c r="AX101" i="7"/>
  <c r="AZ100" i="7"/>
  <c r="AY100" i="7"/>
  <c r="AX100" i="7"/>
  <c r="AZ99" i="7"/>
  <c r="AY99" i="7"/>
  <c r="AX99" i="7"/>
  <c r="AZ98" i="7"/>
  <c r="AY98" i="7"/>
  <c r="AX98" i="7"/>
  <c r="AZ97" i="7"/>
  <c r="AY97" i="7"/>
  <c r="AX97" i="7"/>
  <c r="AZ96" i="7"/>
  <c r="AY96" i="7"/>
  <c r="AX96" i="7"/>
  <c r="AZ95" i="7"/>
  <c r="AY95" i="7"/>
  <c r="AX95" i="7"/>
  <c r="AZ94" i="7"/>
  <c r="AY94" i="7"/>
  <c r="AX94" i="7"/>
  <c r="AZ93" i="7"/>
  <c r="AY93" i="7"/>
  <c r="AX93" i="7"/>
  <c r="AZ92" i="7"/>
  <c r="AY92" i="7"/>
  <c r="AX92" i="7"/>
  <c r="AZ91" i="7"/>
  <c r="AY91" i="7"/>
  <c r="AX91" i="7"/>
  <c r="AZ90" i="7"/>
  <c r="AY90" i="7"/>
  <c r="AX90" i="7"/>
  <c r="AZ89" i="7"/>
  <c r="AY89" i="7"/>
  <c r="AX89" i="7"/>
  <c r="AZ88" i="7"/>
  <c r="AY88" i="7"/>
  <c r="AX88" i="7"/>
  <c r="AZ87" i="7"/>
  <c r="AY87" i="7"/>
  <c r="AX87" i="7"/>
  <c r="AZ86" i="7"/>
  <c r="AY86" i="7"/>
  <c r="AX86" i="7"/>
  <c r="AZ85" i="7"/>
  <c r="AY85" i="7"/>
  <c r="AX85" i="7"/>
  <c r="AZ84" i="7"/>
  <c r="AY84" i="7"/>
  <c r="AX84" i="7"/>
  <c r="AZ83" i="7"/>
  <c r="AY83" i="7"/>
  <c r="AX83" i="7"/>
  <c r="AZ82" i="7"/>
  <c r="AY82" i="7"/>
  <c r="AX82" i="7"/>
  <c r="AZ81" i="7"/>
  <c r="AY81" i="7"/>
  <c r="AX81" i="7"/>
  <c r="AZ80" i="7"/>
  <c r="AY80" i="7"/>
  <c r="AX80" i="7"/>
  <c r="AZ79" i="7"/>
  <c r="AY79" i="7"/>
  <c r="AX79" i="7"/>
  <c r="AZ78" i="7"/>
  <c r="AY78" i="7"/>
  <c r="AX78" i="7"/>
  <c r="AZ77" i="7"/>
  <c r="AY77" i="7"/>
  <c r="AX77" i="7"/>
  <c r="AZ76" i="7"/>
  <c r="AY76" i="7"/>
  <c r="AX76" i="7"/>
  <c r="AZ75" i="7"/>
  <c r="AY75" i="7"/>
  <c r="AX75" i="7"/>
  <c r="AZ74" i="7"/>
  <c r="AY74" i="7"/>
  <c r="AX74" i="7"/>
  <c r="AZ73" i="7"/>
  <c r="AY73" i="7"/>
  <c r="AX73" i="7"/>
  <c r="AZ72" i="7"/>
  <c r="AY72" i="7"/>
  <c r="AX72" i="7"/>
  <c r="AZ71" i="7"/>
  <c r="AY71" i="7"/>
  <c r="AX71" i="7"/>
  <c r="AZ70" i="7"/>
  <c r="AY70" i="7"/>
  <c r="AX70" i="7"/>
  <c r="AZ69" i="7"/>
  <c r="AY69" i="7"/>
  <c r="AX69" i="7"/>
  <c r="AZ68" i="7"/>
  <c r="AY68" i="7"/>
  <c r="AX68" i="7"/>
  <c r="AZ67" i="7"/>
  <c r="AY67" i="7"/>
  <c r="AX67" i="7"/>
  <c r="AZ66" i="7"/>
  <c r="AY66" i="7"/>
  <c r="AX66" i="7"/>
  <c r="AZ65" i="7"/>
  <c r="AY65" i="7"/>
  <c r="AX65" i="7"/>
  <c r="AZ64" i="7"/>
  <c r="AY64" i="7"/>
  <c r="AX64" i="7"/>
  <c r="AZ63" i="7"/>
  <c r="AY63" i="7"/>
  <c r="AX63" i="7"/>
  <c r="AZ62" i="7"/>
  <c r="AY62" i="7"/>
  <c r="AX62" i="7"/>
  <c r="AZ61" i="7"/>
  <c r="AY61" i="7"/>
  <c r="AX61" i="7"/>
  <c r="AZ60" i="7"/>
  <c r="AY60" i="7"/>
  <c r="AX60" i="7"/>
  <c r="AZ59" i="7"/>
  <c r="AY59" i="7"/>
  <c r="AX59" i="7"/>
  <c r="AZ58" i="7"/>
  <c r="AY58" i="7"/>
  <c r="AX58" i="7"/>
  <c r="AZ57" i="7"/>
  <c r="AY57" i="7"/>
  <c r="AX57" i="7"/>
  <c r="AZ56" i="7"/>
  <c r="AY56" i="7"/>
  <c r="AX56" i="7"/>
  <c r="AZ55" i="7"/>
  <c r="AY55" i="7"/>
  <c r="AX55" i="7"/>
  <c r="AZ54" i="7"/>
  <c r="AY54" i="7"/>
  <c r="AX54" i="7"/>
  <c r="AZ53" i="7"/>
  <c r="AY53" i="7"/>
  <c r="AX53" i="7"/>
  <c r="AZ52" i="7"/>
  <c r="AY52" i="7"/>
  <c r="AX52" i="7"/>
  <c r="AZ51" i="7"/>
  <c r="AY51" i="7"/>
  <c r="AX51" i="7"/>
  <c r="AZ50" i="7"/>
  <c r="AY50" i="7"/>
  <c r="AX50" i="7"/>
  <c r="AZ49" i="7"/>
  <c r="AY49" i="7"/>
  <c r="AX49" i="7"/>
  <c r="AZ48" i="7"/>
  <c r="AY48" i="7"/>
  <c r="AX48" i="7"/>
  <c r="AZ47" i="7"/>
  <c r="AY47" i="7"/>
  <c r="AX47" i="7"/>
  <c r="AZ46" i="7"/>
  <c r="AY46" i="7"/>
  <c r="AX46" i="7"/>
  <c r="AZ45" i="7"/>
  <c r="AY45" i="7"/>
  <c r="AX45" i="7"/>
  <c r="AZ44" i="7"/>
  <c r="AY44" i="7"/>
  <c r="AX44" i="7"/>
  <c r="AZ43" i="7"/>
  <c r="AY43" i="7"/>
  <c r="AX43" i="7"/>
  <c r="AZ42" i="7"/>
  <c r="AY42" i="7"/>
  <c r="AX42" i="7"/>
  <c r="AZ41" i="7"/>
  <c r="AY41" i="7"/>
  <c r="AX41" i="7"/>
  <c r="AZ40" i="7"/>
  <c r="AY40" i="7"/>
  <c r="AX40" i="7"/>
  <c r="AZ39" i="7"/>
  <c r="AY39" i="7"/>
  <c r="AX39" i="7"/>
  <c r="AZ38" i="7"/>
  <c r="AY38" i="7"/>
  <c r="AX38" i="7"/>
  <c r="AZ37" i="7"/>
  <c r="AY37" i="7"/>
  <c r="AX37" i="7"/>
  <c r="AZ36" i="7"/>
  <c r="AY36" i="7"/>
  <c r="AX36" i="7"/>
  <c r="AZ35" i="7"/>
  <c r="AY35" i="7"/>
  <c r="AX35" i="7"/>
  <c r="AZ34" i="7"/>
  <c r="AY34" i="7"/>
  <c r="AX34" i="7"/>
  <c r="AZ33" i="7"/>
  <c r="AY33" i="7"/>
  <c r="AX33" i="7"/>
  <c r="AZ32" i="7"/>
  <c r="AY32" i="7"/>
  <c r="AX32" i="7"/>
  <c r="AZ31" i="7"/>
  <c r="AY31" i="7"/>
  <c r="AX31" i="7"/>
  <c r="AZ30" i="7"/>
  <c r="AY30" i="7"/>
  <c r="AX30" i="7"/>
  <c r="AZ29" i="7"/>
  <c r="AY29" i="7"/>
  <c r="AX29" i="7"/>
  <c r="AZ28" i="7"/>
  <c r="AY28" i="7"/>
  <c r="AX28" i="7"/>
  <c r="AZ27" i="7"/>
  <c r="AY27" i="7"/>
  <c r="AX27" i="7"/>
  <c r="AZ26" i="7"/>
  <c r="AY26" i="7"/>
  <c r="AX26" i="7"/>
  <c r="AZ25" i="7"/>
  <c r="AY25" i="7"/>
  <c r="AX25" i="7"/>
  <c r="AZ24" i="7"/>
  <c r="AY24" i="7"/>
  <c r="AX24" i="7"/>
  <c r="AZ23" i="7"/>
  <c r="AY23" i="7"/>
  <c r="AX23" i="7"/>
  <c r="AZ22" i="7"/>
  <c r="AY22" i="7"/>
  <c r="AX22" i="7"/>
  <c r="AZ21" i="7"/>
  <c r="AY21" i="7"/>
  <c r="AX21" i="7"/>
  <c r="AZ20" i="7"/>
  <c r="AY20" i="7"/>
  <c r="AX20" i="7"/>
  <c r="AZ19" i="7"/>
  <c r="AY19" i="7"/>
  <c r="AX19" i="7"/>
  <c r="AZ18" i="7"/>
  <c r="AY18" i="7"/>
  <c r="AX18" i="7"/>
  <c r="AZ17" i="7"/>
  <c r="AY17" i="7"/>
  <c r="AX17" i="7"/>
  <c r="AZ16" i="7"/>
  <c r="AY16" i="7"/>
  <c r="AX16" i="7"/>
  <c r="AZ15" i="7"/>
  <c r="AY15" i="7"/>
  <c r="AX15" i="7"/>
  <c r="AZ14" i="7"/>
  <c r="AY14" i="7"/>
  <c r="AX14" i="7"/>
  <c r="AZ13" i="7"/>
  <c r="AY13" i="7"/>
  <c r="AX13" i="7"/>
  <c r="AZ12" i="7"/>
  <c r="AY12" i="7"/>
  <c r="AX12" i="7"/>
  <c r="AZ11" i="7"/>
  <c r="AY11" i="7"/>
  <c r="AX11" i="7"/>
  <c r="AZ10" i="7"/>
  <c r="AY10" i="7"/>
  <c r="AX10" i="7"/>
  <c r="AZ9" i="7"/>
  <c r="AY9" i="7"/>
  <c r="AX9" i="7"/>
  <c r="AZ8" i="7"/>
  <c r="AY8" i="7"/>
  <c r="AX8" i="7"/>
  <c r="AZ7" i="7"/>
  <c r="AY7" i="7"/>
  <c r="AX7" i="7"/>
  <c r="AZ6" i="7"/>
  <c r="AY6" i="7"/>
  <c r="AX6" i="7"/>
  <c r="AZ5" i="7"/>
  <c r="AY5" i="7"/>
  <c r="AX5" i="7"/>
  <c r="AZ1" i="7"/>
  <c r="AY1" i="7"/>
  <c r="AX1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Z5" i="7"/>
  <c r="Y5" i="7"/>
  <c r="X5" i="7"/>
  <c r="Y1" i="7"/>
  <c r="Z1" i="7"/>
  <c r="X1" i="7"/>
  <c r="AA5" i="26" l="1"/>
  <c r="AA16" i="26" s="1"/>
  <c r="AA24" i="26"/>
  <c r="AA40" i="26"/>
  <c r="AA23" i="26"/>
  <c r="AA39" i="26"/>
  <c r="AA14" i="26"/>
  <c r="AA30" i="26"/>
  <c r="AA46" i="26"/>
  <c r="AA12" i="26"/>
  <c r="AA36" i="26"/>
  <c r="AA21" i="26"/>
  <c r="AA37" i="26"/>
  <c r="AA45" i="26"/>
  <c r="AA53" i="26"/>
  <c r="AA44" i="26"/>
  <c r="AA52" i="26"/>
  <c r="AA19" i="26"/>
  <c r="AA49" i="26"/>
  <c r="AA57" i="26"/>
  <c r="AA35" i="26"/>
  <c r="AA58" i="26"/>
  <c r="AA10" i="26"/>
  <c r="AA25" i="26"/>
  <c r="AA55" i="26"/>
  <c r="AA50" i="26"/>
  <c r="AA11" i="26"/>
  <c r="AA26" i="26"/>
  <c r="AA17" i="26"/>
  <c r="AA51" i="26"/>
  <c r="AA27" i="26"/>
  <c r="AA42" i="26"/>
  <c r="AA18" i="26"/>
  <c r="AA33" i="26"/>
  <c r="AA59" i="26"/>
  <c r="AA43" i="26"/>
  <c r="AA9" i="26"/>
  <c r="J5" i="26"/>
  <c r="AZ3" i="7"/>
  <c r="AY3" i="7"/>
  <c r="Y3" i="7"/>
  <c r="Z3" i="7"/>
  <c r="AA56" i="26" l="1"/>
  <c r="AA41" i="26"/>
  <c r="AA34" i="26"/>
  <c r="AA28" i="26"/>
  <c r="AA29" i="26"/>
  <c r="AA20" i="26"/>
  <c r="AA38" i="26"/>
  <c r="AA47" i="26"/>
  <c r="AA15" i="26"/>
  <c r="AA32" i="26"/>
  <c r="AA13" i="26"/>
  <c r="AA54" i="26"/>
  <c r="AA22" i="26"/>
  <c r="AA31" i="26"/>
  <c r="AA48" i="26"/>
  <c r="J12" i="26"/>
  <c r="J20" i="26"/>
  <c r="J28" i="26"/>
  <c r="J36" i="26"/>
  <c r="J44" i="26"/>
  <c r="J52" i="26"/>
  <c r="J11" i="26"/>
  <c r="J19" i="26"/>
  <c r="J27" i="26"/>
  <c r="J35" i="26"/>
  <c r="J43" i="26"/>
  <c r="J51" i="26"/>
  <c r="J10" i="26"/>
  <c r="J16" i="26"/>
  <c r="J22" i="26"/>
  <c r="J42" i="26"/>
  <c r="J48" i="26"/>
  <c r="J54" i="26"/>
  <c r="J13" i="26"/>
  <c r="J33" i="26"/>
  <c r="J39" i="26"/>
  <c r="J45" i="26"/>
  <c r="J57" i="26"/>
  <c r="J18" i="26"/>
  <c r="J24" i="26"/>
  <c r="J30" i="26"/>
  <c r="J50" i="26"/>
  <c r="J15" i="26"/>
  <c r="J21" i="26"/>
  <c r="J41" i="26"/>
  <c r="J47" i="26"/>
  <c r="J53" i="26"/>
  <c r="J56" i="26"/>
  <c r="J26" i="26"/>
  <c r="J32" i="26"/>
  <c r="J38" i="26"/>
  <c r="J23" i="26"/>
  <c r="J40" i="26"/>
  <c r="J49" i="26"/>
  <c r="J58" i="26"/>
  <c r="J17" i="26"/>
  <c r="J29" i="26"/>
  <c r="J25" i="26"/>
  <c r="J37" i="26"/>
  <c r="J59" i="26"/>
  <c r="J34" i="26"/>
  <c r="J46" i="26"/>
  <c r="J9" i="26"/>
  <c r="J31" i="26"/>
  <c r="J55" i="26"/>
  <c r="J14" i="26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J7" i="26" l="1"/>
  <c r="J6" i="26" s="1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5" i="7"/>
  <c r="N3" i="7" l="1"/>
  <c r="K3" i="7"/>
  <c r="AQ3" i="7"/>
  <c r="Q3" i="7"/>
  <c r="AN3" i="7"/>
  <c r="AK3" i="7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3" i="6"/>
  <c r="L3" i="6"/>
  <c r="AC10" i="26" l="1"/>
  <c r="AD10" i="26"/>
  <c r="AE10" i="26"/>
  <c r="AF10" i="26"/>
  <c r="AG10" i="26"/>
  <c r="AC11" i="26"/>
  <c r="AD11" i="26"/>
  <c r="AE11" i="26"/>
  <c r="AF11" i="26"/>
  <c r="AG11" i="26"/>
  <c r="AC12" i="26"/>
  <c r="AD12" i="26"/>
  <c r="AE12" i="26"/>
  <c r="AF12" i="26"/>
  <c r="AG12" i="26"/>
  <c r="AC13" i="26"/>
  <c r="AD13" i="26"/>
  <c r="AE13" i="26"/>
  <c r="AF13" i="26"/>
  <c r="AG13" i="26"/>
  <c r="AC14" i="26"/>
  <c r="AD14" i="26"/>
  <c r="AE14" i="26"/>
  <c r="AF14" i="26"/>
  <c r="AG14" i="26"/>
  <c r="AC15" i="26"/>
  <c r="AD15" i="26"/>
  <c r="AE15" i="26"/>
  <c r="AF15" i="26"/>
  <c r="AG15" i="26"/>
  <c r="AC16" i="26"/>
  <c r="AD16" i="26"/>
  <c r="AE16" i="26"/>
  <c r="AF16" i="26"/>
  <c r="AG16" i="26"/>
  <c r="AC17" i="26"/>
  <c r="AD17" i="26"/>
  <c r="AE17" i="26"/>
  <c r="AF17" i="26"/>
  <c r="AG17" i="26"/>
  <c r="AC18" i="26"/>
  <c r="AD18" i="26"/>
  <c r="AE18" i="26"/>
  <c r="AF18" i="26"/>
  <c r="AG18" i="26"/>
  <c r="AC19" i="26"/>
  <c r="AD19" i="26"/>
  <c r="AE19" i="26"/>
  <c r="AF19" i="26"/>
  <c r="AG19" i="26"/>
  <c r="AC20" i="26"/>
  <c r="AD20" i="26"/>
  <c r="AE20" i="26"/>
  <c r="AF20" i="26"/>
  <c r="AG20" i="26"/>
  <c r="AC21" i="26"/>
  <c r="AD21" i="26"/>
  <c r="AE21" i="26"/>
  <c r="AF21" i="26"/>
  <c r="AG21" i="26"/>
  <c r="AC22" i="26"/>
  <c r="AD22" i="26"/>
  <c r="AE22" i="26"/>
  <c r="AF22" i="26"/>
  <c r="AG22" i="26"/>
  <c r="AC23" i="26"/>
  <c r="AD23" i="26"/>
  <c r="AE23" i="26"/>
  <c r="AF23" i="26"/>
  <c r="AG23" i="26"/>
  <c r="AC24" i="26"/>
  <c r="AD24" i="26"/>
  <c r="AE24" i="26"/>
  <c r="AF24" i="26"/>
  <c r="AG24" i="26"/>
  <c r="AC25" i="26"/>
  <c r="AD25" i="26"/>
  <c r="AE25" i="26"/>
  <c r="AF25" i="26"/>
  <c r="AG25" i="26"/>
  <c r="AC26" i="26"/>
  <c r="AD26" i="26"/>
  <c r="AE26" i="26"/>
  <c r="AF26" i="26"/>
  <c r="AG26" i="26"/>
  <c r="AC27" i="26"/>
  <c r="AD27" i="26"/>
  <c r="AE27" i="26"/>
  <c r="AF27" i="26"/>
  <c r="AG27" i="26"/>
  <c r="AC28" i="26"/>
  <c r="AD28" i="26"/>
  <c r="AE28" i="26"/>
  <c r="AF28" i="26"/>
  <c r="AG28" i="26"/>
  <c r="AC29" i="26"/>
  <c r="AD29" i="26"/>
  <c r="AE29" i="26"/>
  <c r="AF29" i="26"/>
  <c r="AG29" i="26"/>
  <c r="AC30" i="26"/>
  <c r="AD30" i="26"/>
  <c r="AE30" i="26"/>
  <c r="AF30" i="26"/>
  <c r="AG30" i="26"/>
  <c r="AC31" i="26"/>
  <c r="AD31" i="26"/>
  <c r="AE31" i="26"/>
  <c r="AF31" i="26"/>
  <c r="AG31" i="26"/>
  <c r="AC32" i="26"/>
  <c r="AD32" i="26"/>
  <c r="AE32" i="26"/>
  <c r="AF32" i="26"/>
  <c r="AG32" i="26"/>
  <c r="AC33" i="26"/>
  <c r="AD33" i="26"/>
  <c r="AE33" i="26"/>
  <c r="AF33" i="26"/>
  <c r="AG33" i="26"/>
  <c r="AC34" i="26"/>
  <c r="AD34" i="26"/>
  <c r="AE34" i="26"/>
  <c r="AF34" i="26"/>
  <c r="AG34" i="26"/>
  <c r="AC35" i="26"/>
  <c r="AD35" i="26"/>
  <c r="AE35" i="26"/>
  <c r="AF35" i="26"/>
  <c r="AG35" i="26"/>
  <c r="AC36" i="26"/>
  <c r="AD36" i="26"/>
  <c r="AE36" i="26"/>
  <c r="AF36" i="26"/>
  <c r="AG36" i="26"/>
  <c r="AC37" i="26"/>
  <c r="AD37" i="26"/>
  <c r="AE37" i="26"/>
  <c r="AF37" i="26"/>
  <c r="AG37" i="26"/>
  <c r="AC38" i="26"/>
  <c r="AD38" i="26"/>
  <c r="AE38" i="26"/>
  <c r="AF38" i="26"/>
  <c r="AG38" i="26"/>
  <c r="AC39" i="26"/>
  <c r="AD39" i="26"/>
  <c r="AE39" i="26"/>
  <c r="AF39" i="26"/>
  <c r="AG39" i="26"/>
  <c r="AC40" i="26"/>
  <c r="AD40" i="26"/>
  <c r="AE40" i="26"/>
  <c r="AF40" i="26"/>
  <c r="AG40" i="26"/>
  <c r="AC41" i="26"/>
  <c r="AD41" i="26"/>
  <c r="AE41" i="26"/>
  <c r="AF41" i="26"/>
  <c r="AG41" i="26"/>
  <c r="AC42" i="26"/>
  <c r="AD42" i="26"/>
  <c r="AE42" i="26"/>
  <c r="AF42" i="26"/>
  <c r="AG42" i="26"/>
  <c r="AC43" i="26"/>
  <c r="AD43" i="26"/>
  <c r="AE43" i="26"/>
  <c r="AF43" i="26"/>
  <c r="AG43" i="26"/>
  <c r="AC44" i="26"/>
  <c r="AD44" i="26"/>
  <c r="AE44" i="26"/>
  <c r="AF44" i="26"/>
  <c r="AG44" i="26"/>
  <c r="AC45" i="26"/>
  <c r="AD45" i="26"/>
  <c r="AE45" i="26"/>
  <c r="AF45" i="26"/>
  <c r="AG45" i="26"/>
  <c r="AC46" i="26"/>
  <c r="AD46" i="26"/>
  <c r="AE46" i="26"/>
  <c r="AF46" i="26"/>
  <c r="AG46" i="26"/>
  <c r="AC47" i="26"/>
  <c r="AD47" i="26"/>
  <c r="AE47" i="26"/>
  <c r="AF47" i="26"/>
  <c r="AG47" i="26"/>
  <c r="AC48" i="26"/>
  <c r="AD48" i="26"/>
  <c r="AE48" i="26"/>
  <c r="AF48" i="26"/>
  <c r="AG48" i="26"/>
  <c r="AC49" i="26"/>
  <c r="AD49" i="26"/>
  <c r="AE49" i="26"/>
  <c r="AF49" i="26"/>
  <c r="AG49" i="26"/>
  <c r="AC50" i="26"/>
  <c r="AD50" i="26"/>
  <c r="AE50" i="26"/>
  <c r="AF50" i="26"/>
  <c r="AG50" i="26"/>
  <c r="AC51" i="26"/>
  <c r="AD51" i="26"/>
  <c r="AE51" i="26"/>
  <c r="AF51" i="26"/>
  <c r="AG51" i="26"/>
  <c r="AC52" i="26"/>
  <c r="AD52" i="26"/>
  <c r="AE52" i="26"/>
  <c r="AF52" i="26"/>
  <c r="AG52" i="26"/>
  <c r="AC53" i="26"/>
  <c r="AD53" i="26"/>
  <c r="AE53" i="26"/>
  <c r="AF53" i="26"/>
  <c r="AG53" i="26"/>
  <c r="AC54" i="26"/>
  <c r="AD54" i="26"/>
  <c r="AE54" i="26"/>
  <c r="AF54" i="26"/>
  <c r="AG54" i="26"/>
  <c r="AC55" i="26"/>
  <c r="AD55" i="26"/>
  <c r="AE55" i="26"/>
  <c r="AF55" i="26"/>
  <c r="AG55" i="26"/>
  <c r="AC56" i="26"/>
  <c r="AD56" i="26"/>
  <c r="AE56" i="26"/>
  <c r="AF56" i="26"/>
  <c r="AG56" i="26"/>
  <c r="AC57" i="26"/>
  <c r="AD57" i="26"/>
  <c r="AE57" i="26"/>
  <c r="AF57" i="26"/>
  <c r="AG57" i="26"/>
  <c r="AC58" i="26"/>
  <c r="AD58" i="26"/>
  <c r="AE58" i="26"/>
  <c r="AF58" i="26"/>
  <c r="AG58" i="26"/>
  <c r="AC59" i="26"/>
  <c r="AD59" i="26"/>
  <c r="AE59" i="26"/>
  <c r="AF59" i="26"/>
  <c r="AG59" i="26"/>
  <c r="AG9" i="26"/>
  <c r="AF9" i="26"/>
  <c r="AE9" i="26"/>
  <c r="AD9" i="26"/>
  <c r="AC9" i="26"/>
  <c r="AV1" i="7"/>
  <c r="AS1" i="7"/>
  <c r="AP1" i="7"/>
  <c r="AM1" i="7"/>
  <c r="V1" i="7"/>
  <c r="S1" i="7"/>
  <c r="P1" i="7"/>
  <c r="M1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5" i="7"/>
  <c r="AM3" i="7" l="1"/>
  <c r="M3" i="7"/>
  <c r="P3" i="7"/>
  <c r="AP3" i="7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9" i="26"/>
  <c r="AH3" i="26"/>
  <c r="AG3" i="26"/>
  <c r="AF3" i="26"/>
  <c r="AE3" i="26"/>
  <c r="AD3" i="26"/>
  <c r="AC3" i="26"/>
  <c r="AA6" i="25"/>
  <c r="AB6" i="25"/>
  <c r="AC6" i="25"/>
  <c r="AD6" i="25"/>
  <c r="AA7" i="25"/>
  <c r="AB7" i="25"/>
  <c r="AC7" i="25"/>
  <c r="AD7" i="25"/>
  <c r="AA8" i="25"/>
  <c r="AB8" i="25"/>
  <c r="AC8" i="25"/>
  <c r="AD8" i="25"/>
  <c r="AA9" i="25"/>
  <c r="AB9" i="25"/>
  <c r="AC9" i="25"/>
  <c r="AD9" i="25"/>
  <c r="AA10" i="25"/>
  <c r="AB10" i="25"/>
  <c r="AC10" i="25"/>
  <c r="AD10" i="25"/>
  <c r="AA11" i="25"/>
  <c r="AB11" i="25"/>
  <c r="AC11" i="25"/>
  <c r="AD11" i="25"/>
  <c r="AA12" i="25"/>
  <c r="AB12" i="25"/>
  <c r="AC12" i="25"/>
  <c r="AD12" i="25"/>
  <c r="AA13" i="25"/>
  <c r="AB13" i="25"/>
  <c r="AC13" i="25"/>
  <c r="AD13" i="25"/>
  <c r="AA14" i="25"/>
  <c r="AB14" i="25"/>
  <c r="AC14" i="25"/>
  <c r="AD14" i="25"/>
  <c r="AA15" i="25"/>
  <c r="AB15" i="25"/>
  <c r="AC15" i="25"/>
  <c r="AD15" i="25"/>
  <c r="AA16" i="25"/>
  <c r="AB16" i="25"/>
  <c r="AC16" i="25"/>
  <c r="AD16" i="25"/>
  <c r="AA17" i="25"/>
  <c r="AB17" i="25"/>
  <c r="AC17" i="25"/>
  <c r="AD17" i="25"/>
  <c r="AA18" i="25"/>
  <c r="AB18" i="25"/>
  <c r="AC18" i="25"/>
  <c r="AD18" i="25"/>
  <c r="AA19" i="25"/>
  <c r="AB19" i="25"/>
  <c r="AC19" i="25"/>
  <c r="AD19" i="25"/>
  <c r="AA20" i="25"/>
  <c r="AB20" i="25"/>
  <c r="AC20" i="25"/>
  <c r="AD20" i="25"/>
  <c r="AA21" i="25"/>
  <c r="AB21" i="25"/>
  <c r="AC21" i="25"/>
  <c r="AD21" i="25"/>
  <c r="AA22" i="25"/>
  <c r="AB22" i="25"/>
  <c r="AC22" i="25"/>
  <c r="AD22" i="25"/>
  <c r="AA23" i="25"/>
  <c r="AB23" i="25"/>
  <c r="AC23" i="25"/>
  <c r="AD23" i="25"/>
  <c r="AA24" i="25"/>
  <c r="AB24" i="25"/>
  <c r="AC24" i="25"/>
  <c r="AD24" i="25"/>
  <c r="AA25" i="25"/>
  <c r="AB25" i="25"/>
  <c r="AC25" i="25"/>
  <c r="AD25" i="25"/>
  <c r="AA26" i="25"/>
  <c r="AB26" i="25"/>
  <c r="AC26" i="25"/>
  <c r="AD26" i="25"/>
  <c r="AA27" i="25"/>
  <c r="AB27" i="25"/>
  <c r="AC27" i="25"/>
  <c r="AD27" i="25"/>
  <c r="AA28" i="25"/>
  <c r="AB28" i="25"/>
  <c r="AC28" i="25"/>
  <c r="AD28" i="25"/>
  <c r="AA29" i="25"/>
  <c r="AB29" i="25"/>
  <c r="AC29" i="25"/>
  <c r="AD29" i="25"/>
  <c r="AA30" i="25"/>
  <c r="AB30" i="25"/>
  <c r="AC30" i="25"/>
  <c r="AD30" i="25"/>
  <c r="AA31" i="25"/>
  <c r="AB31" i="25"/>
  <c r="AC31" i="25"/>
  <c r="AD31" i="25"/>
  <c r="AA32" i="25"/>
  <c r="AB32" i="25"/>
  <c r="AC32" i="25"/>
  <c r="AD32" i="25"/>
  <c r="AA33" i="25"/>
  <c r="AB33" i="25"/>
  <c r="AC33" i="25"/>
  <c r="AD33" i="25"/>
  <c r="AA34" i="25"/>
  <c r="AB34" i="25"/>
  <c r="AC34" i="25"/>
  <c r="AD34" i="25"/>
  <c r="AA35" i="25"/>
  <c r="AB35" i="25"/>
  <c r="AC35" i="25"/>
  <c r="AD35" i="25"/>
  <c r="AA36" i="25"/>
  <c r="AB36" i="25"/>
  <c r="AC36" i="25"/>
  <c r="AD36" i="25"/>
  <c r="AA37" i="25"/>
  <c r="AB37" i="25"/>
  <c r="AC37" i="25"/>
  <c r="AD37" i="25"/>
  <c r="AA38" i="25"/>
  <c r="AB38" i="25"/>
  <c r="AC38" i="25"/>
  <c r="AD38" i="25"/>
  <c r="AA39" i="25"/>
  <c r="AB39" i="25"/>
  <c r="AC39" i="25"/>
  <c r="AD39" i="25"/>
  <c r="AA40" i="25"/>
  <c r="AB40" i="25"/>
  <c r="AC40" i="25"/>
  <c r="AD40" i="25"/>
  <c r="AA41" i="25"/>
  <c r="AB41" i="25"/>
  <c r="AC41" i="25"/>
  <c r="AD41" i="25"/>
  <c r="AA42" i="25"/>
  <c r="AB42" i="25"/>
  <c r="AC42" i="25"/>
  <c r="AD42" i="25"/>
  <c r="AA43" i="25"/>
  <c r="AB43" i="25"/>
  <c r="AC43" i="25"/>
  <c r="AD43" i="25"/>
  <c r="AA44" i="25"/>
  <c r="AB44" i="25"/>
  <c r="AC44" i="25"/>
  <c r="AD44" i="25"/>
  <c r="AA45" i="25"/>
  <c r="AB45" i="25"/>
  <c r="AC45" i="25"/>
  <c r="AD45" i="25"/>
  <c r="AA46" i="25"/>
  <c r="AB46" i="25"/>
  <c r="AC46" i="25"/>
  <c r="AD46" i="25"/>
  <c r="AA47" i="25"/>
  <c r="AB47" i="25"/>
  <c r="AC47" i="25"/>
  <c r="AD47" i="25"/>
  <c r="AA48" i="25"/>
  <c r="AB48" i="25"/>
  <c r="AC48" i="25"/>
  <c r="AD48" i="25"/>
  <c r="AA49" i="25"/>
  <c r="AB49" i="25"/>
  <c r="AC49" i="25"/>
  <c r="AD49" i="25"/>
  <c r="AA50" i="25"/>
  <c r="AB50" i="25"/>
  <c r="AC50" i="25"/>
  <c r="AD50" i="25"/>
  <c r="AA51" i="25"/>
  <c r="AB51" i="25"/>
  <c r="AC51" i="25"/>
  <c r="AD51" i="25"/>
  <c r="AA52" i="25"/>
  <c r="AB52" i="25"/>
  <c r="AC52" i="25"/>
  <c r="AD52" i="25"/>
  <c r="AA53" i="25"/>
  <c r="AB53" i="25"/>
  <c r="AC53" i="25"/>
  <c r="AD53" i="25"/>
  <c r="AA54" i="25"/>
  <c r="AB54" i="25"/>
  <c r="AC54" i="25"/>
  <c r="AD54" i="25"/>
  <c r="AA55" i="25"/>
  <c r="AB55" i="25"/>
  <c r="AC55" i="25"/>
  <c r="AD55" i="25"/>
  <c r="AD5" i="25"/>
  <c r="AC5" i="25"/>
  <c r="AB5" i="25"/>
  <c r="AA5" i="25"/>
  <c r="AD3" i="25"/>
  <c r="AC3" i="25"/>
  <c r="AB3" i="25"/>
  <c r="AA3" i="25"/>
  <c r="H6" i="25"/>
  <c r="I6" i="25"/>
  <c r="J6" i="25"/>
  <c r="K6" i="25"/>
  <c r="H7" i="25"/>
  <c r="I7" i="25"/>
  <c r="J7" i="25"/>
  <c r="K7" i="25"/>
  <c r="H8" i="25"/>
  <c r="I8" i="25"/>
  <c r="J8" i="25"/>
  <c r="K8" i="25"/>
  <c r="H9" i="25"/>
  <c r="I9" i="25"/>
  <c r="J9" i="25"/>
  <c r="K9" i="25"/>
  <c r="H10" i="25"/>
  <c r="I10" i="25"/>
  <c r="J10" i="25"/>
  <c r="K10" i="25"/>
  <c r="H11" i="25"/>
  <c r="I11" i="25"/>
  <c r="J11" i="25"/>
  <c r="K11" i="25"/>
  <c r="H12" i="25"/>
  <c r="I12" i="25"/>
  <c r="J12" i="25"/>
  <c r="K12" i="25"/>
  <c r="H13" i="25"/>
  <c r="I13" i="25"/>
  <c r="J13" i="25"/>
  <c r="K13" i="25"/>
  <c r="H14" i="25"/>
  <c r="I14" i="25"/>
  <c r="J14" i="25"/>
  <c r="K14" i="25"/>
  <c r="H15" i="25"/>
  <c r="I15" i="25"/>
  <c r="J15" i="25"/>
  <c r="K15" i="25"/>
  <c r="H16" i="25"/>
  <c r="I16" i="25"/>
  <c r="J16" i="25"/>
  <c r="K16" i="25"/>
  <c r="H17" i="25"/>
  <c r="I17" i="25"/>
  <c r="J17" i="25"/>
  <c r="K17" i="25"/>
  <c r="H18" i="25"/>
  <c r="I18" i="25"/>
  <c r="J18" i="25"/>
  <c r="K18" i="25"/>
  <c r="H19" i="25"/>
  <c r="I19" i="25"/>
  <c r="J19" i="25"/>
  <c r="K19" i="25"/>
  <c r="H20" i="25"/>
  <c r="I20" i="25"/>
  <c r="J20" i="25"/>
  <c r="K20" i="25"/>
  <c r="H21" i="25"/>
  <c r="I21" i="25"/>
  <c r="J21" i="25"/>
  <c r="K21" i="25"/>
  <c r="H22" i="25"/>
  <c r="I22" i="25"/>
  <c r="J22" i="25"/>
  <c r="K22" i="25"/>
  <c r="H23" i="25"/>
  <c r="I23" i="25"/>
  <c r="J23" i="25"/>
  <c r="K23" i="25"/>
  <c r="H24" i="25"/>
  <c r="I24" i="25"/>
  <c r="J24" i="25"/>
  <c r="K24" i="25"/>
  <c r="H25" i="25"/>
  <c r="I25" i="25"/>
  <c r="J25" i="25"/>
  <c r="K25" i="25"/>
  <c r="H26" i="25"/>
  <c r="I26" i="25"/>
  <c r="J26" i="25"/>
  <c r="K26" i="25"/>
  <c r="H27" i="25"/>
  <c r="I27" i="25"/>
  <c r="J27" i="25"/>
  <c r="K27" i="25"/>
  <c r="H28" i="25"/>
  <c r="I28" i="25"/>
  <c r="J28" i="25"/>
  <c r="K28" i="25"/>
  <c r="H29" i="25"/>
  <c r="I29" i="25"/>
  <c r="J29" i="25"/>
  <c r="K29" i="25"/>
  <c r="H30" i="25"/>
  <c r="I30" i="25"/>
  <c r="J30" i="25"/>
  <c r="K30" i="25"/>
  <c r="H31" i="25"/>
  <c r="I31" i="25"/>
  <c r="J31" i="25"/>
  <c r="K31" i="25"/>
  <c r="H32" i="25"/>
  <c r="I32" i="25"/>
  <c r="J32" i="25"/>
  <c r="K32" i="25"/>
  <c r="H33" i="25"/>
  <c r="I33" i="25"/>
  <c r="J33" i="25"/>
  <c r="K33" i="25"/>
  <c r="H34" i="25"/>
  <c r="I34" i="25"/>
  <c r="J34" i="25"/>
  <c r="K34" i="25"/>
  <c r="H35" i="25"/>
  <c r="I35" i="25"/>
  <c r="J35" i="25"/>
  <c r="K35" i="25"/>
  <c r="H36" i="25"/>
  <c r="I36" i="25"/>
  <c r="J36" i="25"/>
  <c r="K36" i="25"/>
  <c r="H37" i="25"/>
  <c r="I37" i="25"/>
  <c r="J37" i="25"/>
  <c r="K37" i="25"/>
  <c r="H38" i="25"/>
  <c r="I38" i="25"/>
  <c r="J38" i="25"/>
  <c r="K38" i="25"/>
  <c r="H39" i="25"/>
  <c r="I39" i="25"/>
  <c r="J39" i="25"/>
  <c r="K39" i="25"/>
  <c r="H40" i="25"/>
  <c r="I40" i="25"/>
  <c r="J40" i="25"/>
  <c r="K40" i="25"/>
  <c r="H41" i="25"/>
  <c r="I41" i="25"/>
  <c r="J41" i="25"/>
  <c r="K41" i="25"/>
  <c r="H42" i="25"/>
  <c r="I42" i="25"/>
  <c r="J42" i="25"/>
  <c r="K42" i="25"/>
  <c r="H43" i="25"/>
  <c r="I43" i="25"/>
  <c r="J43" i="25"/>
  <c r="K43" i="25"/>
  <c r="H44" i="25"/>
  <c r="I44" i="25"/>
  <c r="J44" i="25"/>
  <c r="K44" i="25"/>
  <c r="H45" i="25"/>
  <c r="I45" i="25"/>
  <c r="J45" i="25"/>
  <c r="K45" i="25"/>
  <c r="H46" i="25"/>
  <c r="I46" i="25"/>
  <c r="J46" i="25"/>
  <c r="K46" i="25"/>
  <c r="H47" i="25"/>
  <c r="I47" i="25"/>
  <c r="J47" i="25"/>
  <c r="K47" i="25"/>
  <c r="H48" i="25"/>
  <c r="I48" i="25"/>
  <c r="J48" i="25"/>
  <c r="K48" i="25"/>
  <c r="H49" i="25"/>
  <c r="I49" i="25"/>
  <c r="J49" i="25"/>
  <c r="K49" i="25"/>
  <c r="H50" i="25"/>
  <c r="I50" i="25"/>
  <c r="J50" i="25"/>
  <c r="K50" i="25"/>
  <c r="H51" i="25"/>
  <c r="I51" i="25"/>
  <c r="J51" i="25"/>
  <c r="K51" i="25"/>
  <c r="H52" i="25"/>
  <c r="I52" i="25"/>
  <c r="J52" i="25"/>
  <c r="K52" i="25"/>
  <c r="H53" i="25"/>
  <c r="I53" i="25"/>
  <c r="J53" i="25"/>
  <c r="K53" i="25"/>
  <c r="H54" i="25"/>
  <c r="I54" i="25"/>
  <c r="J54" i="25"/>
  <c r="K54" i="25"/>
  <c r="H55" i="25"/>
  <c r="I55" i="25"/>
  <c r="J55" i="25"/>
  <c r="K55" i="25"/>
  <c r="K3" i="25"/>
  <c r="I3" i="25"/>
  <c r="J3" i="25"/>
  <c r="H5" i="25"/>
  <c r="H3" i="25"/>
  <c r="I5" i="25"/>
  <c r="J5" i="25"/>
  <c r="H5" i="26" s="1"/>
  <c r="K5" i="25"/>
  <c r="F3" i="26"/>
  <c r="I3" i="26"/>
  <c r="H3" i="26"/>
  <c r="G3" i="26"/>
  <c r="G5" i="26" l="1"/>
  <c r="I5" i="26"/>
  <c r="I43" i="26" s="1"/>
  <c r="Z5" i="26"/>
  <c r="Z23" i="26" s="1"/>
  <c r="W5" i="26"/>
  <c r="X5" i="26"/>
  <c r="Y5" i="26"/>
  <c r="Z31" i="26"/>
  <c r="Z39" i="26"/>
  <c r="Z30" i="26"/>
  <c r="Z38" i="26"/>
  <c r="Z37" i="26"/>
  <c r="Z45" i="26"/>
  <c r="Z43" i="26"/>
  <c r="Z59" i="26"/>
  <c r="Z44" i="26"/>
  <c r="Z52" i="26"/>
  <c r="Z40" i="26"/>
  <c r="Z41" i="26"/>
  <c r="Z58" i="26"/>
  <c r="Z32" i="26"/>
  <c r="Z42" i="26"/>
  <c r="Z56" i="26"/>
  <c r="Z54" i="26"/>
  <c r="Z24" i="26"/>
  <c r="Z34" i="26"/>
  <c r="Z17" i="26"/>
  <c r="I11" i="26"/>
  <c r="I19" i="26"/>
  <c r="I51" i="26"/>
  <c r="I59" i="26"/>
  <c r="I10" i="26"/>
  <c r="I42" i="26"/>
  <c r="I50" i="26"/>
  <c r="I13" i="26"/>
  <c r="I57" i="26"/>
  <c r="I24" i="26"/>
  <c r="I30" i="26"/>
  <c r="I41" i="26"/>
  <c r="I47" i="26"/>
  <c r="I53" i="26"/>
  <c r="I38" i="26"/>
  <c r="I44" i="26"/>
  <c r="I17" i="26"/>
  <c r="I31" i="26"/>
  <c r="I55" i="26"/>
  <c r="I20" i="26"/>
  <c r="I28" i="26"/>
  <c r="I25" i="26"/>
  <c r="I37" i="26"/>
  <c r="I52" i="26"/>
  <c r="I9" i="26"/>
  <c r="I22" i="26"/>
  <c r="H10" i="26"/>
  <c r="H18" i="26"/>
  <c r="H26" i="26"/>
  <c r="H34" i="26"/>
  <c r="H42" i="26"/>
  <c r="H50" i="26"/>
  <c r="H58" i="26"/>
  <c r="H17" i="26"/>
  <c r="H25" i="26"/>
  <c r="H33" i="26"/>
  <c r="H41" i="26"/>
  <c r="H49" i="26"/>
  <c r="H24" i="26"/>
  <c r="H30" i="26"/>
  <c r="H36" i="26"/>
  <c r="H9" i="26"/>
  <c r="H15" i="26"/>
  <c r="H21" i="26"/>
  <c r="H27" i="26"/>
  <c r="H47" i="26"/>
  <c r="H53" i="26"/>
  <c r="H56" i="26"/>
  <c r="H12" i="26"/>
  <c r="H32" i="26"/>
  <c r="H38" i="26"/>
  <c r="H44" i="26"/>
  <c r="H23" i="26"/>
  <c r="H29" i="26"/>
  <c r="H35" i="26"/>
  <c r="H55" i="26"/>
  <c r="H14" i="26"/>
  <c r="H20" i="26"/>
  <c r="H40" i="26"/>
  <c r="H46" i="26"/>
  <c r="H52" i="26"/>
  <c r="H11" i="26"/>
  <c r="H39" i="26"/>
  <c r="H51" i="26"/>
  <c r="H16" i="26"/>
  <c r="H28" i="26"/>
  <c r="H37" i="26"/>
  <c r="H45" i="26"/>
  <c r="H59" i="26"/>
  <c r="H13" i="26"/>
  <c r="H22" i="26"/>
  <c r="H54" i="26"/>
  <c r="H19" i="26"/>
  <c r="H48" i="26"/>
  <c r="H31" i="26"/>
  <c r="H43" i="26"/>
  <c r="H57" i="26"/>
  <c r="G17" i="26"/>
  <c r="G25" i="26"/>
  <c r="G33" i="26"/>
  <c r="G41" i="26"/>
  <c r="G49" i="26"/>
  <c r="G57" i="26"/>
  <c r="G16" i="26"/>
  <c r="G24" i="26"/>
  <c r="G32" i="26"/>
  <c r="G40" i="26"/>
  <c r="G48" i="26"/>
  <c r="G10" i="26"/>
  <c r="G15" i="26"/>
  <c r="G21" i="26"/>
  <c r="G27" i="26"/>
  <c r="G47" i="26"/>
  <c r="G53" i="26"/>
  <c r="G56" i="26"/>
  <c r="G12" i="26"/>
  <c r="G18" i="26"/>
  <c r="G38" i="26"/>
  <c r="G44" i="26"/>
  <c r="G50" i="26"/>
  <c r="G9" i="26"/>
  <c r="G23" i="26"/>
  <c r="G29" i="26"/>
  <c r="G35" i="26"/>
  <c r="G55" i="26"/>
  <c r="G14" i="26"/>
  <c r="G20" i="26"/>
  <c r="G26" i="26"/>
  <c r="G46" i="26"/>
  <c r="G52" i="26"/>
  <c r="G59" i="26"/>
  <c r="G11" i="26"/>
  <c r="G31" i="26"/>
  <c r="G37" i="26"/>
  <c r="G43" i="26"/>
  <c r="G19" i="26"/>
  <c r="G36" i="26"/>
  <c r="G45" i="26"/>
  <c r="G13" i="26"/>
  <c r="G22" i="26"/>
  <c r="G34" i="26"/>
  <c r="G54" i="26"/>
  <c r="G30" i="26"/>
  <c r="G42" i="26"/>
  <c r="G28" i="26"/>
  <c r="G58" i="26"/>
  <c r="G39" i="26"/>
  <c r="G51" i="26"/>
  <c r="F5" i="26"/>
  <c r="AH7" i="26"/>
  <c r="AH6" i="26" s="1"/>
  <c r="D3" i="26"/>
  <c r="Q3" i="26"/>
  <c r="P3" i="26"/>
  <c r="O3" i="26"/>
  <c r="N3" i="26"/>
  <c r="M3" i="26"/>
  <c r="L3" i="26"/>
  <c r="E3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" i="25"/>
  <c r="AG6" i="25"/>
  <c r="AH6" i="25"/>
  <c r="AI6" i="25"/>
  <c r="AJ6" i="25"/>
  <c r="AL6" i="25"/>
  <c r="AG7" i="25"/>
  <c r="AH7" i="25"/>
  <c r="AI7" i="25"/>
  <c r="AJ7" i="25"/>
  <c r="AL7" i="25"/>
  <c r="AG8" i="25"/>
  <c r="AH8" i="25"/>
  <c r="AI8" i="25"/>
  <c r="AJ8" i="25"/>
  <c r="AL8" i="25"/>
  <c r="AG9" i="25"/>
  <c r="AH9" i="25"/>
  <c r="AI9" i="25"/>
  <c r="AJ9" i="25"/>
  <c r="AL9" i="25"/>
  <c r="AG10" i="25"/>
  <c r="AH10" i="25"/>
  <c r="AI10" i="25"/>
  <c r="AJ10" i="25"/>
  <c r="AL10" i="25"/>
  <c r="AG11" i="25"/>
  <c r="AH11" i="25"/>
  <c r="AI11" i="25"/>
  <c r="AJ11" i="25"/>
  <c r="AL11" i="25"/>
  <c r="AG12" i="25"/>
  <c r="AH12" i="25"/>
  <c r="AI12" i="25"/>
  <c r="AJ12" i="25"/>
  <c r="AL12" i="25"/>
  <c r="AG13" i="25"/>
  <c r="AH13" i="25"/>
  <c r="AI13" i="25"/>
  <c r="AJ13" i="25"/>
  <c r="AL13" i="25"/>
  <c r="AG14" i="25"/>
  <c r="AH14" i="25"/>
  <c r="AI14" i="25"/>
  <c r="AJ14" i="25"/>
  <c r="AL14" i="25"/>
  <c r="AG15" i="25"/>
  <c r="AH15" i="25"/>
  <c r="AI15" i="25"/>
  <c r="AJ15" i="25"/>
  <c r="AL15" i="25"/>
  <c r="AG16" i="25"/>
  <c r="AH16" i="25"/>
  <c r="AI16" i="25"/>
  <c r="AJ16" i="25"/>
  <c r="AL16" i="25"/>
  <c r="AG17" i="25"/>
  <c r="AH17" i="25"/>
  <c r="AI17" i="25"/>
  <c r="AJ17" i="25"/>
  <c r="AL17" i="25"/>
  <c r="AG18" i="25"/>
  <c r="AH18" i="25"/>
  <c r="AI18" i="25"/>
  <c r="AJ18" i="25"/>
  <c r="AL18" i="25"/>
  <c r="AG19" i="25"/>
  <c r="AH19" i="25"/>
  <c r="AI19" i="25"/>
  <c r="AJ19" i="25"/>
  <c r="AL19" i="25"/>
  <c r="AG20" i="25"/>
  <c r="AH20" i="25"/>
  <c r="AI20" i="25"/>
  <c r="AJ20" i="25"/>
  <c r="AL20" i="25"/>
  <c r="AG21" i="25"/>
  <c r="AH21" i="25"/>
  <c r="AI21" i="25"/>
  <c r="AJ21" i="25"/>
  <c r="AL21" i="25"/>
  <c r="AG22" i="25"/>
  <c r="AH22" i="25"/>
  <c r="AI22" i="25"/>
  <c r="AJ22" i="25"/>
  <c r="AL22" i="25"/>
  <c r="AG23" i="25"/>
  <c r="AH23" i="25"/>
  <c r="AI23" i="25"/>
  <c r="AJ23" i="25"/>
  <c r="AL23" i="25"/>
  <c r="AG24" i="25"/>
  <c r="AH24" i="25"/>
  <c r="AI24" i="25"/>
  <c r="AJ24" i="25"/>
  <c r="AL24" i="25"/>
  <c r="AG25" i="25"/>
  <c r="AH25" i="25"/>
  <c r="AI25" i="25"/>
  <c r="AJ25" i="25"/>
  <c r="AL25" i="25"/>
  <c r="AG26" i="25"/>
  <c r="AH26" i="25"/>
  <c r="AI26" i="25"/>
  <c r="AJ26" i="25"/>
  <c r="AL26" i="25"/>
  <c r="AG27" i="25"/>
  <c r="AH27" i="25"/>
  <c r="AI27" i="25"/>
  <c r="AJ27" i="25"/>
  <c r="AL27" i="25"/>
  <c r="AG28" i="25"/>
  <c r="AH28" i="25"/>
  <c r="AI28" i="25"/>
  <c r="AJ28" i="25"/>
  <c r="AL28" i="25"/>
  <c r="AG29" i="25"/>
  <c r="AH29" i="25"/>
  <c r="AI29" i="25"/>
  <c r="AJ29" i="25"/>
  <c r="AL29" i="25"/>
  <c r="AG30" i="25"/>
  <c r="AH30" i="25"/>
  <c r="AI30" i="25"/>
  <c r="AJ30" i="25"/>
  <c r="AL30" i="25"/>
  <c r="AG31" i="25"/>
  <c r="AH31" i="25"/>
  <c r="AI31" i="25"/>
  <c r="AJ31" i="25"/>
  <c r="AL31" i="25"/>
  <c r="AG32" i="25"/>
  <c r="AH32" i="25"/>
  <c r="AI32" i="25"/>
  <c r="AJ32" i="25"/>
  <c r="AL32" i="25"/>
  <c r="AG33" i="25"/>
  <c r="AH33" i="25"/>
  <c r="AI33" i="25"/>
  <c r="AJ33" i="25"/>
  <c r="AL33" i="25"/>
  <c r="AG34" i="25"/>
  <c r="AH34" i="25"/>
  <c r="AI34" i="25"/>
  <c r="AJ34" i="25"/>
  <c r="AL34" i="25"/>
  <c r="AG35" i="25"/>
  <c r="AH35" i="25"/>
  <c r="AI35" i="25"/>
  <c r="AJ35" i="25"/>
  <c r="AL35" i="25"/>
  <c r="AG36" i="25"/>
  <c r="AH36" i="25"/>
  <c r="AI36" i="25"/>
  <c r="AJ36" i="25"/>
  <c r="AL36" i="25"/>
  <c r="AG37" i="25"/>
  <c r="AH37" i="25"/>
  <c r="AI37" i="25"/>
  <c r="AJ37" i="25"/>
  <c r="AL37" i="25"/>
  <c r="AG38" i="25"/>
  <c r="AH38" i="25"/>
  <c r="AI38" i="25"/>
  <c r="AJ38" i="25"/>
  <c r="AL38" i="25"/>
  <c r="AG39" i="25"/>
  <c r="AH39" i="25"/>
  <c r="AI39" i="25"/>
  <c r="AJ39" i="25"/>
  <c r="AL39" i="25"/>
  <c r="AG40" i="25"/>
  <c r="AH40" i="25"/>
  <c r="AI40" i="25"/>
  <c r="AJ40" i="25"/>
  <c r="AL40" i="25"/>
  <c r="AG41" i="25"/>
  <c r="AH41" i="25"/>
  <c r="AI41" i="25"/>
  <c r="AJ41" i="25"/>
  <c r="AL41" i="25"/>
  <c r="AG42" i="25"/>
  <c r="AH42" i="25"/>
  <c r="AI42" i="25"/>
  <c r="AJ42" i="25"/>
  <c r="AL42" i="25"/>
  <c r="AG43" i="25"/>
  <c r="AH43" i="25"/>
  <c r="AI43" i="25"/>
  <c r="AJ43" i="25"/>
  <c r="AL43" i="25"/>
  <c r="AG44" i="25"/>
  <c r="AH44" i="25"/>
  <c r="AI44" i="25"/>
  <c r="AJ44" i="25"/>
  <c r="AL44" i="25"/>
  <c r="AG45" i="25"/>
  <c r="AH45" i="25"/>
  <c r="AI45" i="25"/>
  <c r="AJ45" i="25"/>
  <c r="AL45" i="25"/>
  <c r="AG46" i="25"/>
  <c r="AH46" i="25"/>
  <c r="AI46" i="25"/>
  <c r="AJ46" i="25"/>
  <c r="AL46" i="25"/>
  <c r="AG47" i="25"/>
  <c r="AH47" i="25"/>
  <c r="AI47" i="25"/>
  <c r="AJ47" i="25"/>
  <c r="AL47" i="25"/>
  <c r="AG48" i="25"/>
  <c r="AH48" i="25"/>
  <c r="AI48" i="25"/>
  <c r="AJ48" i="25"/>
  <c r="AL48" i="25"/>
  <c r="AG49" i="25"/>
  <c r="AH49" i="25"/>
  <c r="AI49" i="25"/>
  <c r="AJ49" i="25"/>
  <c r="AL49" i="25"/>
  <c r="AG50" i="25"/>
  <c r="AH50" i="25"/>
  <c r="AI50" i="25"/>
  <c r="AJ50" i="25"/>
  <c r="AL50" i="25"/>
  <c r="AG51" i="25"/>
  <c r="AH51" i="25"/>
  <c r="AI51" i="25"/>
  <c r="AJ51" i="25"/>
  <c r="AL51" i="25"/>
  <c r="AG52" i="25"/>
  <c r="AH52" i="25"/>
  <c r="AI52" i="25"/>
  <c r="AJ52" i="25"/>
  <c r="AL52" i="25"/>
  <c r="AG53" i="25"/>
  <c r="AH53" i="25"/>
  <c r="AI53" i="25"/>
  <c r="AJ53" i="25"/>
  <c r="AL53" i="25"/>
  <c r="AG54" i="25"/>
  <c r="AH54" i="25"/>
  <c r="AI54" i="25"/>
  <c r="AJ54" i="25"/>
  <c r="AL54" i="25"/>
  <c r="AG55" i="25"/>
  <c r="AH55" i="25"/>
  <c r="AI55" i="25"/>
  <c r="AJ55" i="25"/>
  <c r="AL55" i="25"/>
  <c r="AL5" i="25"/>
  <c r="AJ5" i="25"/>
  <c r="AI5" i="25"/>
  <c r="AH5" i="25"/>
  <c r="AG5" i="25"/>
  <c r="AL3" i="25"/>
  <c r="AK3" i="25"/>
  <c r="AJ3" i="25"/>
  <c r="AI3" i="25"/>
  <c r="AH3" i="25"/>
  <c r="AG3" i="25"/>
  <c r="N6" i="25"/>
  <c r="O6" i="25"/>
  <c r="P6" i="25"/>
  <c r="Q6" i="25"/>
  <c r="S6" i="25"/>
  <c r="N7" i="25"/>
  <c r="O7" i="25"/>
  <c r="P7" i="25"/>
  <c r="Q7" i="25"/>
  <c r="S7" i="25"/>
  <c r="N8" i="25"/>
  <c r="O8" i="25"/>
  <c r="P8" i="25"/>
  <c r="Q8" i="25"/>
  <c r="S8" i="25"/>
  <c r="N9" i="25"/>
  <c r="O9" i="25"/>
  <c r="P9" i="25"/>
  <c r="Q9" i="25"/>
  <c r="S9" i="25"/>
  <c r="N10" i="25"/>
  <c r="O10" i="25"/>
  <c r="P10" i="25"/>
  <c r="Q10" i="25"/>
  <c r="S10" i="25"/>
  <c r="N11" i="25"/>
  <c r="O11" i="25"/>
  <c r="P11" i="25"/>
  <c r="Q11" i="25"/>
  <c r="S11" i="25"/>
  <c r="N12" i="25"/>
  <c r="O12" i="25"/>
  <c r="P12" i="25"/>
  <c r="Q12" i="25"/>
  <c r="S12" i="25"/>
  <c r="N13" i="25"/>
  <c r="O13" i="25"/>
  <c r="P13" i="25"/>
  <c r="Q13" i="25"/>
  <c r="S13" i="25"/>
  <c r="N14" i="25"/>
  <c r="O14" i="25"/>
  <c r="P14" i="25"/>
  <c r="Q14" i="25"/>
  <c r="S14" i="25"/>
  <c r="N15" i="25"/>
  <c r="O15" i="25"/>
  <c r="P15" i="25"/>
  <c r="Q15" i="25"/>
  <c r="S15" i="25"/>
  <c r="N16" i="25"/>
  <c r="O16" i="25"/>
  <c r="P16" i="25"/>
  <c r="Q16" i="25"/>
  <c r="S16" i="25"/>
  <c r="N17" i="25"/>
  <c r="O17" i="25"/>
  <c r="P17" i="25"/>
  <c r="Q17" i="25"/>
  <c r="S17" i="25"/>
  <c r="N18" i="25"/>
  <c r="O18" i="25"/>
  <c r="P18" i="25"/>
  <c r="Q18" i="25"/>
  <c r="S18" i="25"/>
  <c r="N19" i="25"/>
  <c r="O19" i="25"/>
  <c r="P19" i="25"/>
  <c r="Q19" i="25"/>
  <c r="S19" i="25"/>
  <c r="N20" i="25"/>
  <c r="O20" i="25"/>
  <c r="P20" i="25"/>
  <c r="Q20" i="25"/>
  <c r="S20" i="25"/>
  <c r="N21" i="25"/>
  <c r="O21" i="25"/>
  <c r="P21" i="25"/>
  <c r="Q21" i="25"/>
  <c r="S21" i="25"/>
  <c r="N22" i="25"/>
  <c r="O22" i="25"/>
  <c r="P22" i="25"/>
  <c r="Q22" i="25"/>
  <c r="S22" i="25"/>
  <c r="N23" i="25"/>
  <c r="O23" i="25"/>
  <c r="P23" i="25"/>
  <c r="Q23" i="25"/>
  <c r="S23" i="25"/>
  <c r="N24" i="25"/>
  <c r="O24" i="25"/>
  <c r="P24" i="25"/>
  <c r="Q24" i="25"/>
  <c r="S24" i="25"/>
  <c r="N25" i="25"/>
  <c r="O25" i="25"/>
  <c r="P25" i="25"/>
  <c r="Q25" i="25"/>
  <c r="S25" i="25"/>
  <c r="N26" i="25"/>
  <c r="O26" i="25"/>
  <c r="P26" i="25"/>
  <c r="Q26" i="25"/>
  <c r="S26" i="25"/>
  <c r="N27" i="25"/>
  <c r="O27" i="25"/>
  <c r="P27" i="25"/>
  <c r="Q27" i="25"/>
  <c r="S27" i="25"/>
  <c r="N28" i="25"/>
  <c r="O28" i="25"/>
  <c r="P28" i="25"/>
  <c r="Q28" i="25"/>
  <c r="S28" i="25"/>
  <c r="N29" i="25"/>
  <c r="O29" i="25"/>
  <c r="P29" i="25"/>
  <c r="Q29" i="25"/>
  <c r="S29" i="25"/>
  <c r="N30" i="25"/>
  <c r="O30" i="25"/>
  <c r="P30" i="25"/>
  <c r="Q30" i="25"/>
  <c r="S30" i="25"/>
  <c r="N31" i="25"/>
  <c r="O31" i="25"/>
  <c r="P31" i="25"/>
  <c r="Q31" i="25"/>
  <c r="S31" i="25"/>
  <c r="N32" i="25"/>
  <c r="O32" i="25"/>
  <c r="P32" i="25"/>
  <c r="Q32" i="25"/>
  <c r="S32" i="25"/>
  <c r="N33" i="25"/>
  <c r="O33" i="25"/>
  <c r="P33" i="25"/>
  <c r="Q33" i="25"/>
  <c r="S33" i="25"/>
  <c r="N34" i="25"/>
  <c r="O34" i="25"/>
  <c r="P34" i="25"/>
  <c r="Q34" i="25"/>
  <c r="S34" i="25"/>
  <c r="N35" i="25"/>
  <c r="O35" i="25"/>
  <c r="P35" i="25"/>
  <c r="Q35" i="25"/>
  <c r="S35" i="25"/>
  <c r="N36" i="25"/>
  <c r="O36" i="25"/>
  <c r="P36" i="25"/>
  <c r="Q36" i="25"/>
  <c r="S36" i="25"/>
  <c r="N37" i="25"/>
  <c r="O37" i="25"/>
  <c r="P37" i="25"/>
  <c r="Q37" i="25"/>
  <c r="S37" i="25"/>
  <c r="N38" i="25"/>
  <c r="O38" i="25"/>
  <c r="P38" i="25"/>
  <c r="Q38" i="25"/>
  <c r="S38" i="25"/>
  <c r="N39" i="25"/>
  <c r="O39" i="25"/>
  <c r="P39" i="25"/>
  <c r="Q39" i="25"/>
  <c r="S39" i="25"/>
  <c r="N40" i="25"/>
  <c r="O40" i="25"/>
  <c r="P40" i="25"/>
  <c r="Q40" i="25"/>
  <c r="S40" i="25"/>
  <c r="N41" i="25"/>
  <c r="O41" i="25"/>
  <c r="P41" i="25"/>
  <c r="Q41" i="25"/>
  <c r="S41" i="25"/>
  <c r="N42" i="25"/>
  <c r="O42" i="25"/>
  <c r="P42" i="25"/>
  <c r="Q42" i="25"/>
  <c r="S42" i="25"/>
  <c r="N43" i="25"/>
  <c r="O43" i="25"/>
  <c r="P43" i="25"/>
  <c r="Q43" i="25"/>
  <c r="S43" i="25"/>
  <c r="N44" i="25"/>
  <c r="O44" i="25"/>
  <c r="P44" i="25"/>
  <c r="Q44" i="25"/>
  <c r="S44" i="25"/>
  <c r="N45" i="25"/>
  <c r="O45" i="25"/>
  <c r="P45" i="25"/>
  <c r="Q45" i="25"/>
  <c r="S45" i="25"/>
  <c r="N46" i="25"/>
  <c r="O46" i="25"/>
  <c r="P46" i="25"/>
  <c r="Q46" i="25"/>
  <c r="S46" i="25"/>
  <c r="N47" i="25"/>
  <c r="O47" i="25"/>
  <c r="P47" i="25"/>
  <c r="Q47" i="25"/>
  <c r="S47" i="25"/>
  <c r="N48" i="25"/>
  <c r="O48" i="25"/>
  <c r="P48" i="25"/>
  <c r="Q48" i="25"/>
  <c r="S48" i="25"/>
  <c r="N49" i="25"/>
  <c r="O49" i="25"/>
  <c r="P49" i="25"/>
  <c r="Q49" i="25"/>
  <c r="S49" i="25"/>
  <c r="N50" i="25"/>
  <c r="O50" i="25"/>
  <c r="P50" i="25"/>
  <c r="Q50" i="25"/>
  <c r="S50" i="25"/>
  <c r="N51" i="25"/>
  <c r="O51" i="25"/>
  <c r="P51" i="25"/>
  <c r="Q51" i="25"/>
  <c r="S51" i="25"/>
  <c r="N52" i="25"/>
  <c r="O52" i="25"/>
  <c r="P52" i="25"/>
  <c r="Q52" i="25"/>
  <c r="S52" i="25"/>
  <c r="N53" i="25"/>
  <c r="O53" i="25"/>
  <c r="P53" i="25"/>
  <c r="Q53" i="25"/>
  <c r="S53" i="25"/>
  <c r="N54" i="25"/>
  <c r="O54" i="25"/>
  <c r="P54" i="25"/>
  <c r="Q54" i="25"/>
  <c r="S54" i="25"/>
  <c r="N55" i="25"/>
  <c r="O55" i="25"/>
  <c r="P55" i="25"/>
  <c r="Q55" i="25"/>
  <c r="S55" i="25"/>
  <c r="S5" i="25"/>
  <c r="S3" i="25"/>
  <c r="R3" i="25"/>
  <c r="Q5" i="25"/>
  <c r="Q3" i="25"/>
  <c r="P5" i="25"/>
  <c r="P3" i="25"/>
  <c r="O5" i="25"/>
  <c r="O3" i="25"/>
  <c r="N5" i="25"/>
  <c r="N3" i="25"/>
  <c r="Y6" i="25"/>
  <c r="Z6" i="25"/>
  <c r="Y7" i="25"/>
  <c r="Z7" i="25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Y16" i="25"/>
  <c r="Z16" i="25"/>
  <c r="Y17" i="25"/>
  <c r="Z17" i="25"/>
  <c r="Y18" i="25"/>
  <c r="Z18" i="25"/>
  <c r="Y19" i="25"/>
  <c r="Z19" i="25"/>
  <c r="Y20" i="25"/>
  <c r="Z20" i="25"/>
  <c r="Y21" i="25"/>
  <c r="Z21" i="25"/>
  <c r="Y22" i="25"/>
  <c r="Z22" i="25"/>
  <c r="Y23" i="25"/>
  <c r="Z23" i="25"/>
  <c r="Y24" i="25"/>
  <c r="Z24" i="25"/>
  <c r="Y25" i="25"/>
  <c r="Z25" i="25"/>
  <c r="Y26" i="25"/>
  <c r="Z26" i="25"/>
  <c r="Y27" i="25"/>
  <c r="Z27" i="25"/>
  <c r="Y28" i="25"/>
  <c r="Z28" i="25"/>
  <c r="Y29" i="25"/>
  <c r="Z29" i="25"/>
  <c r="Y30" i="25"/>
  <c r="Z30" i="25"/>
  <c r="Y31" i="25"/>
  <c r="Z31" i="25"/>
  <c r="Y32" i="25"/>
  <c r="Z32" i="25"/>
  <c r="Y33" i="25"/>
  <c r="Z33" i="25"/>
  <c r="Y34" i="25"/>
  <c r="Z34" i="25"/>
  <c r="Y35" i="25"/>
  <c r="Z35" i="25"/>
  <c r="Y36" i="25"/>
  <c r="Z36" i="25"/>
  <c r="Y37" i="25"/>
  <c r="Z37" i="25"/>
  <c r="Y38" i="25"/>
  <c r="Z38" i="25"/>
  <c r="Y39" i="25"/>
  <c r="Z39" i="25"/>
  <c r="Y40" i="25"/>
  <c r="Z40" i="25"/>
  <c r="Y41" i="25"/>
  <c r="Z41" i="25"/>
  <c r="Y42" i="25"/>
  <c r="Z42" i="25"/>
  <c r="Y43" i="25"/>
  <c r="Z43" i="25"/>
  <c r="Y44" i="25"/>
  <c r="Z44" i="25"/>
  <c r="Y45" i="25"/>
  <c r="Z45" i="25"/>
  <c r="Y46" i="25"/>
  <c r="Z46" i="25"/>
  <c r="Y47" i="25"/>
  <c r="Z47" i="25"/>
  <c r="Y48" i="25"/>
  <c r="Z48" i="25"/>
  <c r="Y49" i="25"/>
  <c r="Z49" i="25"/>
  <c r="Y50" i="25"/>
  <c r="Z50" i="25"/>
  <c r="Y51" i="25"/>
  <c r="Z51" i="25"/>
  <c r="Y52" i="25"/>
  <c r="Z52" i="25"/>
  <c r="Y53" i="25"/>
  <c r="Z53" i="25"/>
  <c r="Y54" i="25"/>
  <c r="Z54" i="25"/>
  <c r="Y55" i="25"/>
  <c r="Z55" i="25"/>
  <c r="Z5" i="25"/>
  <c r="Y5" i="25"/>
  <c r="Z3" i="25"/>
  <c r="Y3" i="25"/>
  <c r="F6" i="25"/>
  <c r="G6" i="25"/>
  <c r="F7" i="25"/>
  <c r="G7" i="25"/>
  <c r="F8" i="25"/>
  <c r="G8" i="25"/>
  <c r="F9" i="25"/>
  <c r="G9" i="25"/>
  <c r="F10" i="25"/>
  <c r="G10" i="25"/>
  <c r="F11" i="25"/>
  <c r="G11" i="25"/>
  <c r="F12" i="25"/>
  <c r="G12" i="25"/>
  <c r="F13" i="25"/>
  <c r="G13" i="25"/>
  <c r="F14" i="25"/>
  <c r="G14" i="25"/>
  <c r="F15" i="25"/>
  <c r="G15" i="25"/>
  <c r="F16" i="25"/>
  <c r="G16" i="25"/>
  <c r="F17" i="25"/>
  <c r="G17" i="25"/>
  <c r="F18" i="25"/>
  <c r="G18" i="25"/>
  <c r="F19" i="25"/>
  <c r="G19" i="25"/>
  <c r="F20" i="25"/>
  <c r="G20" i="25"/>
  <c r="F21" i="25"/>
  <c r="G21" i="25"/>
  <c r="F22" i="25"/>
  <c r="G22" i="25"/>
  <c r="F23" i="25"/>
  <c r="G23" i="25"/>
  <c r="F24" i="25"/>
  <c r="G24" i="25"/>
  <c r="F25" i="25"/>
  <c r="G25" i="25"/>
  <c r="F26" i="25"/>
  <c r="G26" i="25"/>
  <c r="F27" i="25"/>
  <c r="G27" i="25"/>
  <c r="F28" i="25"/>
  <c r="G28" i="25"/>
  <c r="F29" i="25"/>
  <c r="G29" i="25"/>
  <c r="F30" i="25"/>
  <c r="G30" i="25"/>
  <c r="F31" i="25"/>
  <c r="G31" i="25"/>
  <c r="F32" i="25"/>
  <c r="G32" i="25"/>
  <c r="F33" i="25"/>
  <c r="G33" i="25"/>
  <c r="F34" i="25"/>
  <c r="G34" i="25"/>
  <c r="F35" i="25"/>
  <c r="G35" i="25"/>
  <c r="F36" i="25"/>
  <c r="G36" i="25"/>
  <c r="F37" i="25"/>
  <c r="G37" i="25"/>
  <c r="F38" i="25"/>
  <c r="G38" i="25"/>
  <c r="F39" i="25"/>
  <c r="G39" i="25"/>
  <c r="F40" i="25"/>
  <c r="G40" i="25"/>
  <c r="F41" i="25"/>
  <c r="G41" i="25"/>
  <c r="F42" i="25"/>
  <c r="G42" i="25"/>
  <c r="F43" i="25"/>
  <c r="G43" i="25"/>
  <c r="F44" i="25"/>
  <c r="G44" i="25"/>
  <c r="F45" i="25"/>
  <c r="G45" i="25"/>
  <c r="F46" i="25"/>
  <c r="G46" i="25"/>
  <c r="F47" i="25"/>
  <c r="G47" i="25"/>
  <c r="F48" i="25"/>
  <c r="G48" i="25"/>
  <c r="F49" i="25"/>
  <c r="G49" i="25"/>
  <c r="F50" i="25"/>
  <c r="G50" i="25"/>
  <c r="F51" i="25"/>
  <c r="G51" i="25"/>
  <c r="F52" i="25"/>
  <c r="G52" i="25"/>
  <c r="F53" i="25"/>
  <c r="G53" i="25"/>
  <c r="F54" i="25"/>
  <c r="G54" i="25"/>
  <c r="F55" i="25"/>
  <c r="G55" i="25"/>
  <c r="F3" i="25"/>
  <c r="G3" i="25"/>
  <c r="G5" i="25"/>
  <c r="M5" i="26" l="1"/>
  <c r="I14" i="26"/>
  <c r="I58" i="26"/>
  <c r="I29" i="26"/>
  <c r="I12" i="26"/>
  <c r="I15" i="26"/>
  <c r="I39" i="26"/>
  <c r="I26" i="26"/>
  <c r="I35" i="26"/>
  <c r="Z57" i="26"/>
  <c r="Z33" i="26"/>
  <c r="Z50" i="26"/>
  <c r="Z10" i="26"/>
  <c r="Z28" i="26"/>
  <c r="Z27" i="26"/>
  <c r="Z21" i="26"/>
  <c r="Z14" i="26"/>
  <c r="I54" i="26"/>
  <c r="I46" i="26"/>
  <c r="I48" i="26"/>
  <c r="I23" i="26"/>
  <c r="I56" i="26"/>
  <c r="I36" i="26"/>
  <c r="I33" i="26"/>
  <c r="I18" i="26"/>
  <c r="I27" i="26"/>
  <c r="Z49" i="26"/>
  <c r="Z18" i="26"/>
  <c r="Z16" i="26"/>
  <c r="Z51" i="26"/>
  <c r="Z20" i="26"/>
  <c r="Z11" i="26"/>
  <c r="Z13" i="26"/>
  <c r="Z55" i="26"/>
  <c r="Z19" i="26"/>
  <c r="Z12" i="26"/>
  <c r="Z53" i="26"/>
  <c r="Z46" i="26"/>
  <c r="Z47" i="26"/>
  <c r="O5" i="26"/>
  <c r="O13" i="26" s="1"/>
  <c r="I40" i="26"/>
  <c r="I16" i="26"/>
  <c r="I49" i="26"/>
  <c r="I32" i="26"/>
  <c r="I21" i="26"/>
  <c r="I45" i="26"/>
  <c r="I34" i="26"/>
  <c r="Z9" i="26"/>
  <c r="Z48" i="26"/>
  <c r="Z26" i="26"/>
  <c r="Z25" i="26"/>
  <c r="Z36" i="26"/>
  <c r="Z35" i="26"/>
  <c r="Z29" i="26"/>
  <c r="Z22" i="26"/>
  <c r="Z15" i="26"/>
  <c r="M10" i="26"/>
  <c r="M12" i="26"/>
  <c r="M14" i="26"/>
  <c r="M16" i="26"/>
  <c r="M18" i="26"/>
  <c r="M20" i="26"/>
  <c r="M22" i="26"/>
  <c r="M24" i="26"/>
  <c r="M26" i="26"/>
  <c r="M28" i="26"/>
  <c r="M30" i="26"/>
  <c r="M32" i="26"/>
  <c r="M34" i="26"/>
  <c r="M36" i="26"/>
  <c r="M38" i="26"/>
  <c r="M40" i="26"/>
  <c r="M42" i="26"/>
  <c r="M44" i="26"/>
  <c r="M46" i="26"/>
  <c r="M48" i="26"/>
  <c r="M50" i="26"/>
  <c r="M52" i="26"/>
  <c r="M54" i="26"/>
  <c r="M56" i="26"/>
  <c r="M58" i="26"/>
  <c r="M13" i="26"/>
  <c r="M15" i="26"/>
  <c r="M17" i="26"/>
  <c r="M19" i="26"/>
  <c r="M9" i="26"/>
  <c r="M11" i="26"/>
  <c r="M27" i="26"/>
  <c r="M35" i="26"/>
  <c r="M43" i="26"/>
  <c r="M51" i="26"/>
  <c r="M59" i="26"/>
  <c r="M25" i="26"/>
  <c r="M33" i="26"/>
  <c r="M41" i="26"/>
  <c r="M49" i="26"/>
  <c r="M57" i="26"/>
  <c r="M23" i="26"/>
  <c r="M31" i="26"/>
  <c r="M39" i="26"/>
  <c r="M47" i="26"/>
  <c r="M55" i="26"/>
  <c r="M21" i="26"/>
  <c r="M29" i="26"/>
  <c r="M37" i="26"/>
  <c r="M45" i="26"/>
  <c r="M53" i="26"/>
  <c r="O46" i="26"/>
  <c r="O26" i="26"/>
  <c r="L5" i="26"/>
  <c r="N5" i="26"/>
  <c r="U5" i="26"/>
  <c r="U34" i="26" s="1"/>
  <c r="Q5" i="26"/>
  <c r="P5" i="26"/>
  <c r="U10" i="26"/>
  <c r="U18" i="26"/>
  <c r="U26" i="26"/>
  <c r="U42" i="26"/>
  <c r="U50" i="26"/>
  <c r="U25" i="26"/>
  <c r="U33" i="26"/>
  <c r="U41" i="26"/>
  <c r="U16" i="26"/>
  <c r="U24" i="26"/>
  <c r="U48" i="26"/>
  <c r="U56" i="26"/>
  <c r="U30" i="26"/>
  <c r="U54" i="26"/>
  <c r="U15" i="26"/>
  <c r="U39" i="26"/>
  <c r="U47" i="26"/>
  <c r="U55" i="26"/>
  <c r="U9" i="26"/>
  <c r="U14" i="26"/>
  <c r="U38" i="26"/>
  <c r="U29" i="26"/>
  <c r="U44" i="26"/>
  <c r="U11" i="26"/>
  <c r="U45" i="26"/>
  <c r="U20" i="26"/>
  <c r="U35" i="26"/>
  <c r="U21" i="26"/>
  <c r="U51" i="26"/>
  <c r="U12" i="26"/>
  <c r="U59" i="26"/>
  <c r="U37" i="26"/>
  <c r="U52" i="26"/>
  <c r="U57" i="26"/>
  <c r="U13" i="26"/>
  <c r="U43" i="26"/>
  <c r="U19" i="26"/>
  <c r="U53" i="26"/>
  <c r="V5" i="26"/>
  <c r="Y14" i="26"/>
  <c r="Y22" i="26"/>
  <c r="Y30" i="26"/>
  <c r="Y38" i="26"/>
  <c r="Y46" i="26"/>
  <c r="Y54" i="26"/>
  <c r="Y13" i="26"/>
  <c r="Y21" i="26"/>
  <c r="Y29" i="26"/>
  <c r="Y37" i="26"/>
  <c r="Y45" i="26"/>
  <c r="Y53" i="26"/>
  <c r="Y12" i="26"/>
  <c r="Y20" i="26"/>
  <c r="Y28" i="26"/>
  <c r="Y36" i="26"/>
  <c r="Y44" i="26"/>
  <c r="Y52" i="26"/>
  <c r="Y18" i="26"/>
  <c r="Y11" i="26"/>
  <c r="Y19" i="26"/>
  <c r="Y27" i="26"/>
  <c r="Y35" i="26"/>
  <c r="Y43" i="26"/>
  <c r="Y51" i="26"/>
  <c r="Y59" i="26"/>
  <c r="Y10" i="26"/>
  <c r="Y26" i="26"/>
  <c r="Y34" i="26"/>
  <c r="Y42" i="26"/>
  <c r="Y50" i="26"/>
  <c r="Y58" i="26"/>
  <c r="Y16" i="26"/>
  <c r="Y31" i="26"/>
  <c r="Y55" i="26"/>
  <c r="Y9" i="26"/>
  <c r="Y23" i="26"/>
  <c r="Y41" i="26"/>
  <c r="Y32" i="26"/>
  <c r="Y47" i="26"/>
  <c r="Y56" i="26"/>
  <c r="Y33" i="26"/>
  <c r="Y48" i="26"/>
  <c r="Y24" i="26"/>
  <c r="Y39" i="26"/>
  <c r="Y15" i="26"/>
  <c r="Y49" i="26"/>
  <c r="Y57" i="26"/>
  <c r="Y25" i="26"/>
  <c r="Y40" i="26"/>
  <c r="Y17" i="26"/>
  <c r="X13" i="26"/>
  <c r="X21" i="26"/>
  <c r="X29" i="26"/>
  <c r="X37" i="26"/>
  <c r="X45" i="26"/>
  <c r="X53" i="26"/>
  <c r="X9" i="26"/>
  <c r="X12" i="26"/>
  <c r="X20" i="26"/>
  <c r="X28" i="26"/>
  <c r="X36" i="26"/>
  <c r="X44" i="26"/>
  <c r="X52" i="26"/>
  <c r="X11" i="26"/>
  <c r="X19" i="26"/>
  <c r="X27" i="26"/>
  <c r="X35" i="26"/>
  <c r="X43" i="26"/>
  <c r="X51" i="26"/>
  <c r="X59" i="26"/>
  <c r="X25" i="26"/>
  <c r="X33" i="26"/>
  <c r="X41" i="26"/>
  <c r="X57" i="26"/>
  <c r="X10" i="26"/>
  <c r="X18" i="26"/>
  <c r="X26" i="26"/>
  <c r="X34" i="26"/>
  <c r="X42" i="26"/>
  <c r="X50" i="26"/>
  <c r="X58" i="26"/>
  <c r="X17" i="26"/>
  <c r="X49" i="26"/>
  <c r="X22" i="26"/>
  <c r="X23" i="26"/>
  <c r="X14" i="26"/>
  <c r="X48" i="26"/>
  <c r="X32" i="26"/>
  <c r="X47" i="26"/>
  <c r="X38" i="26"/>
  <c r="X56" i="26"/>
  <c r="X24" i="26"/>
  <c r="X39" i="26"/>
  <c r="X54" i="26"/>
  <c r="X15" i="26"/>
  <c r="X30" i="26"/>
  <c r="X40" i="26"/>
  <c r="X16" i="26"/>
  <c r="X31" i="26"/>
  <c r="X46" i="26"/>
  <c r="X55" i="26"/>
  <c r="W12" i="26"/>
  <c r="W20" i="26"/>
  <c r="W28" i="26"/>
  <c r="W36" i="26"/>
  <c r="W44" i="26"/>
  <c r="W52" i="26"/>
  <c r="W11" i="26"/>
  <c r="W19" i="26"/>
  <c r="W27" i="26"/>
  <c r="W35" i="26"/>
  <c r="W43" i="26"/>
  <c r="W51" i="26"/>
  <c r="W10" i="26"/>
  <c r="W18" i="26"/>
  <c r="W26" i="26"/>
  <c r="W34" i="26"/>
  <c r="W42" i="26"/>
  <c r="W50" i="26"/>
  <c r="W58" i="26"/>
  <c r="W16" i="26"/>
  <c r="W48" i="26"/>
  <c r="W17" i="26"/>
  <c r="W25" i="26"/>
  <c r="W33" i="26"/>
  <c r="W41" i="26"/>
  <c r="W49" i="26"/>
  <c r="W57" i="26"/>
  <c r="W24" i="26"/>
  <c r="W32" i="26"/>
  <c r="W40" i="26"/>
  <c r="W56" i="26"/>
  <c r="W13" i="26"/>
  <c r="W47" i="26"/>
  <c r="W29" i="26"/>
  <c r="W23" i="26"/>
  <c r="W38" i="26"/>
  <c r="W53" i="26"/>
  <c r="W9" i="26"/>
  <c r="W14" i="26"/>
  <c r="W39" i="26"/>
  <c r="W54" i="26"/>
  <c r="W15" i="26"/>
  <c r="W30" i="26"/>
  <c r="W45" i="26"/>
  <c r="W21" i="26"/>
  <c r="W59" i="26"/>
  <c r="W31" i="26"/>
  <c r="W46" i="26"/>
  <c r="W55" i="26"/>
  <c r="W22" i="26"/>
  <c r="W37" i="26"/>
  <c r="F16" i="26"/>
  <c r="F24" i="26"/>
  <c r="F32" i="26"/>
  <c r="F40" i="26"/>
  <c r="F48" i="26"/>
  <c r="F56" i="26"/>
  <c r="F15" i="26"/>
  <c r="F23" i="26"/>
  <c r="F31" i="26"/>
  <c r="F39" i="26"/>
  <c r="F47" i="26"/>
  <c r="F55" i="26"/>
  <c r="F12" i="26"/>
  <c r="F18" i="26"/>
  <c r="F38" i="26"/>
  <c r="F44" i="26"/>
  <c r="F50" i="26"/>
  <c r="F29" i="26"/>
  <c r="F35" i="26"/>
  <c r="F41" i="26"/>
  <c r="F14" i="26"/>
  <c r="F20" i="26"/>
  <c r="F26" i="26"/>
  <c r="F46" i="26"/>
  <c r="F52" i="26"/>
  <c r="F59" i="26"/>
  <c r="F9" i="26"/>
  <c r="F11" i="26"/>
  <c r="F17" i="26"/>
  <c r="F37" i="26"/>
  <c r="F43" i="26"/>
  <c r="F49" i="26"/>
  <c r="F22" i="26"/>
  <c r="F28" i="26"/>
  <c r="F34" i="26"/>
  <c r="F27" i="26"/>
  <c r="F58" i="26"/>
  <c r="F45" i="26"/>
  <c r="F13" i="26"/>
  <c r="F25" i="26"/>
  <c r="F53" i="26"/>
  <c r="F21" i="26"/>
  <c r="F33" i="26"/>
  <c r="F54" i="26"/>
  <c r="F30" i="26"/>
  <c r="F42" i="26"/>
  <c r="F51" i="26"/>
  <c r="F57" i="26"/>
  <c r="F36" i="26"/>
  <c r="F10" i="26"/>
  <c r="F19" i="26"/>
  <c r="E5" i="26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D5" i="26" s="1"/>
  <c r="O10" i="26" l="1"/>
  <c r="O19" i="26"/>
  <c r="O38" i="26"/>
  <c r="O9" i="26"/>
  <c r="O29" i="26"/>
  <c r="O42" i="26"/>
  <c r="O28" i="26"/>
  <c r="O56" i="26"/>
  <c r="O14" i="26"/>
  <c r="O59" i="26"/>
  <c r="O47" i="26"/>
  <c r="O35" i="26"/>
  <c r="O23" i="26"/>
  <c r="O11" i="26"/>
  <c r="O32" i="26"/>
  <c r="O41" i="26"/>
  <c r="O34" i="26"/>
  <c r="O54" i="26"/>
  <c r="O48" i="26"/>
  <c r="O12" i="26"/>
  <c r="O57" i="26"/>
  <c r="O45" i="26"/>
  <c r="O33" i="26"/>
  <c r="O21" i="26"/>
  <c r="O43" i="26"/>
  <c r="O40" i="26"/>
  <c r="O31" i="26"/>
  <c r="O58" i="26"/>
  <c r="O44" i="26"/>
  <c r="O30" i="26"/>
  <c r="O24" i="26"/>
  <c r="O20" i="26"/>
  <c r="O51" i="26"/>
  <c r="O39" i="26"/>
  <c r="O27" i="26"/>
  <c r="O15" i="26"/>
  <c r="O55" i="26"/>
  <c r="O52" i="26"/>
  <c r="O53" i="26"/>
  <c r="O17" i="26"/>
  <c r="U28" i="26"/>
  <c r="U27" i="26"/>
  <c r="U36" i="26"/>
  <c r="U22" i="26"/>
  <c r="U23" i="26"/>
  <c r="U32" i="26"/>
  <c r="U58" i="26"/>
  <c r="O50" i="26"/>
  <c r="O36" i="26"/>
  <c r="O22" i="26"/>
  <c r="O16" i="26"/>
  <c r="O18" i="26"/>
  <c r="O49" i="26"/>
  <c r="O37" i="26"/>
  <c r="O25" i="26"/>
  <c r="N10" i="26"/>
  <c r="N12" i="26"/>
  <c r="N14" i="26"/>
  <c r="N16" i="26"/>
  <c r="N18" i="26"/>
  <c r="N20" i="26"/>
  <c r="N22" i="26"/>
  <c r="N24" i="26"/>
  <c r="N26" i="26"/>
  <c r="N28" i="26"/>
  <c r="N30" i="26"/>
  <c r="N32" i="26"/>
  <c r="N34" i="26"/>
  <c r="N36" i="26"/>
  <c r="N38" i="26"/>
  <c r="N40" i="26"/>
  <c r="N42" i="26"/>
  <c r="N44" i="26"/>
  <c r="N46" i="26"/>
  <c r="N48" i="26"/>
  <c r="N50" i="26"/>
  <c r="N52" i="26"/>
  <c r="N54" i="26"/>
  <c r="N56" i="26"/>
  <c r="N58" i="26"/>
  <c r="N11" i="26"/>
  <c r="N13" i="26"/>
  <c r="N15" i="26"/>
  <c r="N17" i="26"/>
  <c r="N19" i="26"/>
  <c r="N21" i="26"/>
  <c r="N23" i="26"/>
  <c r="N25" i="26"/>
  <c r="N27" i="26"/>
  <c r="N29" i="26"/>
  <c r="N31" i="26"/>
  <c r="N33" i="26"/>
  <c r="N35" i="26"/>
  <c r="N37" i="26"/>
  <c r="N39" i="26"/>
  <c r="N41" i="26"/>
  <c r="N43" i="26"/>
  <c r="N45" i="26"/>
  <c r="N47" i="26"/>
  <c r="N49" i="26"/>
  <c r="N51" i="26"/>
  <c r="N53" i="26"/>
  <c r="N55" i="26"/>
  <c r="N57" i="26"/>
  <c r="N59" i="26"/>
  <c r="N9" i="26"/>
  <c r="U31" i="26"/>
  <c r="U46" i="26"/>
  <c r="U40" i="26"/>
  <c r="U49" i="26"/>
  <c r="U17" i="26"/>
  <c r="P9" i="26"/>
  <c r="P11" i="26"/>
  <c r="P13" i="26"/>
  <c r="P15" i="26"/>
  <c r="P17" i="26"/>
  <c r="P19" i="26"/>
  <c r="P21" i="26"/>
  <c r="P23" i="26"/>
  <c r="P25" i="26"/>
  <c r="P27" i="26"/>
  <c r="P29" i="26"/>
  <c r="P31" i="26"/>
  <c r="P33" i="26"/>
  <c r="P35" i="26"/>
  <c r="P37" i="26"/>
  <c r="P39" i="26"/>
  <c r="P41" i="26"/>
  <c r="P43" i="26"/>
  <c r="P45" i="26"/>
  <c r="P47" i="26"/>
  <c r="P49" i="26"/>
  <c r="P51" i="26"/>
  <c r="P53" i="26"/>
  <c r="P55" i="26"/>
  <c r="P57" i="26"/>
  <c r="P59" i="26"/>
  <c r="P10" i="26"/>
  <c r="P12" i="26"/>
  <c r="P14" i="26"/>
  <c r="P16" i="26"/>
  <c r="P18" i="26"/>
  <c r="P20" i="26"/>
  <c r="P22" i="26"/>
  <c r="P24" i="26"/>
  <c r="P26" i="26"/>
  <c r="P28" i="26"/>
  <c r="P30" i="26"/>
  <c r="P32" i="26"/>
  <c r="P34" i="26"/>
  <c r="P36" i="26"/>
  <c r="P38" i="26"/>
  <c r="P40" i="26"/>
  <c r="P42" i="26"/>
  <c r="P44" i="26"/>
  <c r="P46" i="26"/>
  <c r="P48" i="26"/>
  <c r="P50" i="26"/>
  <c r="P52" i="26"/>
  <c r="P54" i="26"/>
  <c r="P56" i="26"/>
  <c r="P58" i="26"/>
  <c r="L9" i="26"/>
  <c r="L11" i="26"/>
  <c r="L13" i="26"/>
  <c r="L15" i="26"/>
  <c r="L17" i="26"/>
  <c r="L19" i="26"/>
  <c r="L21" i="26"/>
  <c r="L23" i="26"/>
  <c r="L25" i="26"/>
  <c r="L27" i="26"/>
  <c r="L29" i="26"/>
  <c r="L31" i="26"/>
  <c r="L33" i="26"/>
  <c r="L35" i="26"/>
  <c r="L37" i="26"/>
  <c r="L39" i="26"/>
  <c r="L41" i="26"/>
  <c r="L43" i="26"/>
  <c r="L45" i="26"/>
  <c r="L47" i="26"/>
  <c r="L49" i="26"/>
  <c r="L51" i="26"/>
  <c r="L53" i="26"/>
  <c r="L55" i="26"/>
  <c r="L57" i="26"/>
  <c r="L59" i="26"/>
  <c r="L10" i="26"/>
  <c r="L12" i="26"/>
  <c r="L14" i="26"/>
  <c r="L16" i="26"/>
  <c r="L18" i="26"/>
  <c r="L20" i="26"/>
  <c r="L22" i="26"/>
  <c r="L24" i="26"/>
  <c r="L26" i="26"/>
  <c r="L28" i="26"/>
  <c r="L30" i="26"/>
  <c r="L32" i="26"/>
  <c r="L34" i="26"/>
  <c r="L36" i="26"/>
  <c r="L38" i="26"/>
  <c r="L40" i="26"/>
  <c r="L42" i="26"/>
  <c r="L44" i="26"/>
  <c r="L46" i="26"/>
  <c r="L48" i="26"/>
  <c r="L50" i="26"/>
  <c r="L52" i="26"/>
  <c r="L54" i="26"/>
  <c r="L56" i="26"/>
  <c r="L58" i="26"/>
  <c r="Q10" i="26"/>
  <c r="Q12" i="26"/>
  <c r="Q14" i="26"/>
  <c r="Q16" i="26"/>
  <c r="Q18" i="26"/>
  <c r="Q20" i="26"/>
  <c r="Q22" i="26"/>
  <c r="Q24" i="26"/>
  <c r="Q26" i="26"/>
  <c r="Q28" i="26"/>
  <c r="Q30" i="26"/>
  <c r="Q32" i="26"/>
  <c r="Q34" i="26"/>
  <c r="Q36" i="26"/>
  <c r="Q38" i="26"/>
  <c r="Q40" i="26"/>
  <c r="Q42" i="26"/>
  <c r="Q44" i="26"/>
  <c r="Q46" i="26"/>
  <c r="Q48" i="26"/>
  <c r="Q50" i="26"/>
  <c r="Q52" i="26"/>
  <c r="Q54" i="26"/>
  <c r="Q56" i="26"/>
  <c r="Q58" i="26"/>
  <c r="Q11" i="26"/>
  <c r="Q13" i="26"/>
  <c r="Q15" i="26"/>
  <c r="Q9" i="26"/>
  <c r="Q17" i="26"/>
  <c r="Q19" i="26"/>
  <c r="Q21" i="26"/>
  <c r="Q29" i="26"/>
  <c r="Q37" i="26"/>
  <c r="Q45" i="26"/>
  <c r="Q53" i="26"/>
  <c r="Q27" i="26"/>
  <c r="Q35" i="26"/>
  <c r="Q43" i="26"/>
  <c r="Q51" i="26"/>
  <c r="Q59" i="26"/>
  <c r="Q25" i="26"/>
  <c r="Q33" i="26"/>
  <c r="Q41" i="26"/>
  <c r="Q49" i="26"/>
  <c r="Q57" i="26"/>
  <c r="Q23" i="26"/>
  <c r="Q31" i="26"/>
  <c r="Q39" i="26"/>
  <c r="Q47" i="26"/>
  <c r="Q55" i="26"/>
  <c r="V11" i="26"/>
  <c r="V19" i="26"/>
  <c r="V27" i="26"/>
  <c r="V35" i="26"/>
  <c r="V43" i="26"/>
  <c r="V51" i="26"/>
  <c r="V59" i="26"/>
  <c r="V10" i="26"/>
  <c r="V18" i="26"/>
  <c r="V26" i="26"/>
  <c r="V34" i="26"/>
  <c r="V42" i="26"/>
  <c r="V50" i="26"/>
  <c r="V17" i="26"/>
  <c r="V25" i="26"/>
  <c r="V33" i="26"/>
  <c r="V41" i="26"/>
  <c r="V49" i="26"/>
  <c r="V57" i="26"/>
  <c r="V9" i="26"/>
  <c r="V15" i="26"/>
  <c r="V23" i="26"/>
  <c r="V31" i="26"/>
  <c r="V39" i="26"/>
  <c r="V16" i="26"/>
  <c r="V24" i="26"/>
  <c r="V32" i="26"/>
  <c r="V40" i="26"/>
  <c r="V48" i="26"/>
  <c r="V56" i="26"/>
  <c r="V47" i="26"/>
  <c r="V55" i="26"/>
  <c r="V38" i="26"/>
  <c r="V53" i="26"/>
  <c r="V54" i="26"/>
  <c r="V30" i="26"/>
  <c r="V14" i="26"/>
  <c r="V29" i="26"/>
  <c r="V44" i="26"/>
  <c r="V58" i="26"/>
  <c r="V20" i="26"/>
  <c r="V45" i="26"/>
  <c r="V21" i="26"/>
  <c r="V36" i="26"/>
  <c r="V12" i="26"/>
  <c r="V46" i="26"/>
  <c r="V22" i="26"/>
  <c r="V37" i="26"/>
  <c r="V52" i="26"/>
  <c r="V13" i="26"/>
  <c r="V28" i="26"/>
  <c r="E15" i="26"/>
  <c r="E23" i="26"/>
  <c r="E31" i="26"/>
  <c r="E39" i="26"/>
  <c r="E47" i="26"/>
  <c r="E55" i="26"/>
  <c r="E14" i="26"/>
  <c r="E22" i="26"/>
  <c r="E30" i="26"/>
  <c r="E38" i="26"/>
  <c r="E46" i="26"/>
  <c r="E54" i="26"/>
  <c r="E29" i="26"/>
  <c r="E35" i="26"/>
  <c r="E41" i="26"/>
  <c r="E20" i="26"/>
  <c r="E26" i="26"/>
  <c r="E32" i="26"/>
  <c r="E52" i="26"/>
  <c r="E59" i="26"/>
  <c r="E11" i="26"/>
  <c r="E17" i="26"/>
  <c r="E37" i="26"/>
  <c r="E43" i="26"/>
  <c r="E49" i="26"/>
  <c r="E28" i="26"/>
  <c r="E34" i="26"/>
  <c r="E40" i="26"/>
  <c r="E58" i="26"/>
  <c r="E9" i="26"/>
  <c r="E13" i="26"/>
  <c r="E19" i="26"/>
  <c r="E25" i="26"/>
  <c r="E45" i="26"/>
  <c r="E51" i="26"/>
  <c r="E36" i="26"/>
  <c r="E48" i="26"/>
  <c r="E12" i="26"/>
  <c r="E24" i="26"/>
  <c r="E53" i="26"/>
  <c r="E21" i="26"/>
  <c r="E33" i="26"/>
  <c r="E56" i="26"/>
  <c r="E42" i="26"/>
  <c r="E50" i="26"/>
  <c r="E57" i="26"/>
  <c r="E10" i="26"/>
  <c r="E18" i="26"/>
  <c r="E16" i="26"/>
  <c r="E44" i="26"/>
  <c r="E27" i="26"/>
  <c r="D14" i="26"/>
  <c r="D22" i="26"/>
  <c r="D30" i="26"/>
  <c r="D38" i="26"/>
  <c r="D46" i="26"/>
  <c r="D54" i="26"/>
  <c r="D9" i="26"/>
  <c r="D13" i="26"/>
  <c r="D21" i="26"/>
  <c r="D29" i="26"/>
  <c r="D37" i="26"/>
  <c r="D45" i="26"/>
  <c r="D53" i="26"/>
  <c r="D20" i="26"/>
  <c r="D26" i="26"/>
  <c r="D32" i="26"/>
  <c r="D52" i="26"/>
  <c r="D59" i="26"/>
  <c r="D11" i="26"/>
  <c r="D17" i="26"/>
  <c r="D23" i="26"/>
  <c r="D43" i="26"/>
  <c r="D49" i="26"/>
  <c r="D55" i="26"/>
  <c r="D28" i="26"/>
  <c r="D34" i="26"/>
  <c r="D40" i="26"/>
  <c r="D58" i="26"/>
  <c r="D19" i="26"/>
  <c r="D25" i="26"/>
  <c r="D31" i="26"/>
  <c r="D51" i="26"/>
  <c r="D10" i="26"/>
  <c r="D16" i="26"/>
  <c r="D36" i="26"/>
  <c r="D42" i="26"/>
  <c r="D48" i="26"/>
  <c r="D15" i="26"/>
  <c r="D44" i="26"/>
  <c r="D33" i="26"/>
  <c r="D56" i="26"/>
  <c r="D41" i="26"/>
  <c r="D50" i="26"/>
  <c r="D57" i="26"/>
  <c r="D18" i="26"/>
  <c r="D27" i="26"/>
  <c r="D39" i="26"/>
  <c r="D12" i="26"/>
  <c r="D24" i="26"/>
  <c r="D35" i="26"/>
  <c r="D47" i="26"/>
  <c r="S43" i="26"/>
  <c r="AG7" i="26" s="1"/>
  <c r="AG6" i="26" s="1"/>
  <c r="B43" i="26"/>
  <c r="S19" i="26"/>
  <c r="B19" i="26"/>
  <c r="B9" i="26"/>
  <c r="S9" i="26"/>
  <c r="S53" i="26"/>
  <c r="B53" i="26"/>
  <c r="S45" i="26"/>
  <c r="B45" i="26"/>
  <c r="B37" i="26"/>
  <c r="S37" i="26"/>
  <c r="S29" i="26"/>
  <c r="B29" i="26"/>
  <c r="S21" i="26"/>
  <c r="B21" i="26"/>
  <c r="B13" i="26"/>
  <c r="S13" i="26"/>
  <c r="S52" i="26"/>
  <c r="B52" i="26"/>
  <c r="S44" i="26"/>
  <c r="B44" i="26"/>
  <c r="S36" i="26"/>
  <c r="B36" i="26"/>
  <c r="S28" i="26"/>
  <c r="B28" i="26"/>
  <c r="S20" i="26"/>
  <c r="B20" i="26"/>
  <c r="S12" i="26"/>
  <c r="B12" i="26"/>
  <c r="S51" i="26"/>
  <c r="B51" i="26"/>
  <c r="S58" i="26"/>
  <c r="B58" i="26"/>
  <c r="S42" i="26"/>
  <c r="B42" i="26"/>
  <c r="S18" i="26"/>
  <c r="B18" i="26"/>
  <c r="S56" i="26"/>
  <c r="B56" i="26"/>
  <c r="S48" i="26"/>
  <c r="B48" i="26"/>
  <c r="S40" i="26"/>
  <c r="B40" i="26"/>
  <c r="S32" i="26"/>
  <c r="B32" i="26"/>
  <c r="S24" i="26"/>
  <c r="B24" i="26"/>
  <c r="S16" i="26"/>
  <c r="B16" i="26"/>
  <c r="S50" i="26"/>
  <c r="B50" i="26"/>
  <c r="S34" i="26"/>
  <c r="B34" i="26"/>
  <c r="S26" i="26"/>
  <c r="W7" i="26" s="1"/>
  <c r="W6" i="26" s="1"/>
  <c r="B26" i="26"/>
  <c r="S10" i="26"/>
  <c r="B10" i="26"/>
  <c r="B57" i="26"/>
  <c r="S57" i="26"/>
  <c r="S25" i="26"/>
  <c r="B25" i="26"/>
  <c r="S55" i="26"/>
  <c r="B55" i="26"/>
  <c r="S47" i="26"/>
  <c r="AF7" i="26" s="1"/>
  <c r="AF6" i="26" s="1"/>
  <c r="B47" i="26"/>
  <c r="S39" i="26"/>
  <c r="B39" i="26"/>
  <c r="S31" i="26"/>
  <c r="B31" i="26"/>
  <c r="S23" i="26"/>
  <c r="B23" i="26"/>
  <c r="S15" i="26"/>
  <c r="B15" i="26"/>
  <c r="S59" i="26"/>
  <c r="B59" i="26"/>
  <c r="S35" i="26"/>
  <c r="B35" i="26"/>
  <c r="S27" i="26"/>
  <c r="B27" i="26"/>
  <c r="S11" i="26"/>
  <c r="B11" i="26"/>
  <c r="S49" i="26"/>
  <c r="B49" i="26"/>
  <c r="S41" i="26"/>
  <c r="B41" i="26"/>
  <c r="B33" i="26"/>
  <c r="S33" i="26"/>
  <c r="S17" i="26"/>
  <c r="B17" i="26"/>
  <c r="B54" i="26"/>
  <c r="S54" i="26"/>
  <c r="AC7" i="26" s="1"/>
  <c r="AC6" i="26" s="1"/>
  <c r="S46" i="26"/>
  <c r="B46" i="26"/>
  <c r="B38" i="26"/>
  <c r="S38" i="26"/>
  <c r="S30" i="26"/>
  <c r="B30" i="26"/>
  <c r="S22" i="26"/>
  <c r="B22" i="26"/>
  <c r="B14" i="26"/>
  <c r="S14" i="26"/>
  <c r="O7" i="26" l="1"/>
  <c r="O6" i="26" s="1"/>
  <c r="Q7" i="26"/>
  <c r="Q6" i="26" s="1"/>
  <c r="L7" i="26"/>
  <c r="L6" i="26" s="1"/>
  <c r="U7" i="26"/>
  <c r="U6" i="26" s="1"/>
  <c r="V7" i="26"/>
  <c r="V6" i="26" s="1"/>
  <c r="AA7" i="26"/>
  <c r="AA6" i="26" s="1"/>
  <c r="Z7" i="26"/>
  <c r="Z6" i="26" s="1"/>
  <c r="X7" i="26"/>
  <c r="X6" i="26" s="1"/>
  <c r="Y7" i="26"/>
  <c r="Y6" i="26" s="1"/>
  <c r="N7" i="26"/>
  <c r="N6" i="26" s="1"/>
  <c r="I7" i="26"/>
  <c r="I6" i="26" s="1"/>
  <c r="P7" i="26"/>
  <c r="P6" i="26" s="1"/>
  <c r="G7" i="26"/>
  <c r="G6" i="26" s="1"/>
  <c r="H7" i="26"/>
  <c r="H6" i="26" s="1"/>
  <c r="M7" i="26"/>
  <c r="M6" i="26" s="1"/>
  <c r="E7" i="26"/>
  <c r="E6" i="26" s="1"/>
  <c r="AE7" i="26"/>
  <c r="AE6" i="26" s="1"/>
  <c r="AD7" i="26"/>
  <c r="AD6" i="26" s="1"/>
  <c r="AL6" i="7"/>
  <c r="AO6" i="7"/>
  <c r="AR6" i="7"/>
  <c r="AU6" i="7"/>
  <c r="AL7" i="7"/>
  <c r="AO7" i="7"/>
  <c r="AR7" i="7"/>
  <c r="AU7" i="7"/>
  <c r="AL8" i="7"/>
  <c r="AO8" i="7"/>
  <c r="AR8" i="7"/>
  <c r="AU8" i="7"/>
  <c r="AL9" i="7"/>
  <c r="AO9" i="7"/>
  <c r="AR9" i="7"/>
  <c r="AU9" i="7"/>
  <c r="AL10" i="7"/>
  <c r="AO10" i="7"/>
  <c r="AR10" i="7"/>
  <c r="AU10" i="7"/>
  <c r="AL11" i="7"/>
  <c r="AO11" i="7"/>
  <c r="AR11" i="7"/>
  <c r="AU11" i="7"/>
  <c r="AL12" i="7"/>
  <c r="AO12" i="7"/>
  <c r="AR12" i="7"/>
  <c r="AU12" i="7"/>
  <c r="AL13" i="7"/>
  <c r="AO13" i="7"/>
  <c r="AR13" i="7"/>
  <c r="AU13" i="7"/>
  <c r="AL14" i="7"/>
  <c r="AO14" i="7"/>
  <c r="AR14" i="7"/>
  <c r="AU14" i="7"/>
  <c r="AL15" i="7"/>
  <c r="AO15" i="7"/>
  <c r="AR15" i="7"/>
  <c r="AU15" i="7"/>
  <c r="AL16" i="7"/>
  <c r="AO16" i="7"/>
  <c r="AR16" i="7"/>
  <c r="AU16" i="7"/>
  <c r="AL17" i="7"/>
  <c r="AO17" i="7"/>
  <c r="AR17" i="7"/>
  <c r="AU17" i="7"/>
  <c r="AL18" i="7"/>
  <c r="AO18" i="7"/>
  <c r="AR18" i="7"/>
  <c r="AU18" i="7"/>
  <c r="AL19" i="7"/>
  <c r="AO19" i="7"/>
  <c r="AR19" i="7"/>
  <c r="AU19" i="7"/>
  <c r="AL20" i="7"/>
  <c r="AO20" i="7"/>
  <c r="AR20" i="7"/>
  <c r="AU20" i="7"/>
  <c r="AL21" i="7"/>
  <c r="AO21" i="7"/>
  <c r="AR21" i="7"/>
  <c r="AU21" i="7"/>
  <c r="AL22" i="7"/>
  <c r="AO22" i="7"/>
  <c r="AR22" i="7"/>
  <c r="AU22" i="7"/>
  <c r="AL23" i="7"/>
  <c r="AO23" i="7"/>
  <c r="AR23" i="7"/>
  <c r="AU23" i="7"/>
  <c r="AL24" i="7"/>
  <c r="AO24" i="7"/>
  <c r="AR24" i="7"/>
  <c r="AU24" i="7"/>
  <c r="AL25" i="7"/>
  <c r="AO25" i="7"/>
  <c r="AR25" i="7"/>
  <c r="AU25" i="7"/>
  <c r="AL26" i="7"/>
  <c r="AO26" i="7"/>
  <c r="AR26" i="7"/>
  <c r="AU26" i="7"/>
  <c r="AL27" i="7"/>
  <c r="AO27" i="7"/>
  <c r="AR27" i="7"/>
  <c r="AU27" i="7"/>
  <c r="AL28" i="7"/>
  <c r="AO28" i="7"/>
  <c r="AR28" i="7"/>
  <c r="AU28" i="7"/>
  <c r="AL29" i="7"/>
  <c r="AO29" i="7"/>
  <c r="AR29" i="7"/>
  <c r="AU29" i="7"/>
  <c r="AL30" i="7"/>
  <c r="AO30" i="7"/>
  <c r="AR30" i="7"/>
  <c r="AU30" i="7"/>
  <c r="AL31" i="7"/>
  <c r="AO31" i="7"/>
  <c r="AR31" i="7"/>
  <c r="AU31" i="7"/>
  <c r="AL32" i="7"/>
  <c r="AO32" i="7"/>
  <c r="AR32" i="7"/>
  <c r="AU32" i="7"/>
  <c r="AL33" i="7"/>
  <c r="AO33" i="7"/>
  <c r="AR33" i="7"/>
  <c r="AU33" i="7"/>
  <c r="AL34" i="7"/>
  <c r="AO34" i="7"/>
  <c r="AR34" i="7"/>
  <c r="AU34" i="7"/>
  <c r="AL35" i="7"/>
  <c r="AO35" i="7"/>
  <c r="AR35" i="7"/>
  <c r="AU35" i="7"/>
  <c r="AL36" i="7"/>
  <c r="AO36" i="7"/>
  <c r="AR36" i="7"/>
  <c r="AU36" i="7"/>
  <c r="AL37" i="7"/>
  <c r="AO37" i="7"/>
  <c r="AR37" i="7"/>
  <c r="AU37" i="7"/>
  <c r="AL38" i="7"/>
  <c r="AO38" i="7"/>
  <c r="AR38" i="7"/>
  <c r="AU38" i="7"/>
  <c r="AL39" i="7"/>
  <c r="AO39" i="7"/>
  <c r="AR39" i="7"/>
  <c r="AU39" i="7"/>
  <c r="AL40" i="7"/>
  <c r="AO40" i="7"/>
  <c r="AR40" i="7"/>
  <c r="AU40" i="7"/>
  <c r="AL41" i="7"/>
  <c r="AO41" i="7"/>
  <c r="AR41" i="7"/>
  <c r="AU41" i="7"/>
  <c r="AL42" i="7"/>
  <c r="AO42" i="7"/>
  <c r="AR42" i="7"/>
  <c r="AU42" i="7"/>
  <c r="AL43" i="7"/>
  <c r="AO43" i="7"/>
  <c r="AR43" i="7"/>
  <c r="AU43" i="7"/>
  <c r="AL44" i="7"/>
  <c r="AO44" i="7"/>
  <c r="AR44" i="7"/>
  <c r="AU44" i="7"/>
  <c r="AL45" i="7"/>
  <c r="AO45" i="7"/>
  <c r="AR45" i="7"/>
  <c r="AU45" i="7"/>
  <c r="AL46" i="7"/>
  <c r="AO46" i="7"/>
  <c r="AR46" i="7"/>
  <c r="AU46" i="7"/>
  <c r="AL47" i="7"/>
  <c r="AO47" i="7"/>
  <c r="AR47" i="7"/>
  <c r="AU47" i="7"/>
  <c r="AL48" i="7"/>
  <c r="AO48" i="7"/>
  <c r="AR48" i="7"/>
  <c r="AU48" i="7"/>
  <c r="AL49" i="7"/>
  <c r="AO49" i="7"/>
  <c r="AR49" i="7"/>
  <c r="AU49" i="7"/>
  <c r="AL50" i="7"/>
  <c r="AO50" i="7"/>
  <c r="AR50" i="7"/>
  <c r="AU50" i="7"/>
  <c r="AL51" i="7"/>
  <c r="AO51" i="7"/>
  <c r="AR51" i="7"/>
  <c r="AU51" i="7"/>
  <c r="AL52" i="7"/>
  <c r="AO52" i="7"/>
  <c r="AR52" i="7"/>
  <c r="AU52" i="7"/>
  <c r="AL53" i="7"/>
  <c r="AO53" i="7"/>
  <c r="AR53" i="7"/>
  <c r="AU53" i="7"/>
  <c r="AL54" i="7"/>
  <c r="AO54" i="7"/>
  <c r="AR54" i="7"/>
  <c r="AU54" i="7"/>
  <c r="AL55" i="7"/>
  <c r="AO55" i="7"/>
  <c r="AR55" i="7"/>
  <c r="AU55" i="7"/>
  <c r="AL56" i="7"/>
  <c r="AO56" i="7"/>
  <c r="AR56" i="7"/>
  <c r="AU56" i="7"/>
  <c r="AL57" i="7"/>
  <c r="AO57" i="7"/>
  <c r="AR57" i="7"/>
  <c r="AU57" i="7"/>
  <c r="AL58" i="7"/>
  <c r="AO58" i="7"/>
  <c r="AR58" i="7"/>
  <c r="AU58" i="7"/>
  <c r="AL59" i="7"/>
  <c r="AO59" i="7"/>
  <c r="AR59" i="7"/>
  <c r="AU59" i="7"/>
  <c r="AL60" i="7"/>
  <c r="AO60" i="7"/>
  <c r="AR60" i="7"/>
  <c r="AU60" i="7"/>
  <c r="AL61" i="7"/>
  <c r="AO61" i="7"/>
  <c r="AR61" i="7"/>
  <c r="AU61" i="7"/>
  <c r="AL62" i="7"/>
  <c r="AO62" i="7"/>
  <c r="AR62" i="7"/>
  <c r="AU62" i="7"/>
  <c r="AL63" i="7"/>
  <c r="AO63" i="7"/>
  <c r="AR63" i="7"/>
  <c r="AU63" i="7"/>
  <c r="AL64" i="7"/>
  <c r="AO64" i="7"/>
  <c r="AR64" i="7"/>
  <c r="AU64" i="7"/>
  <c r="AL65" i="7"/>
  <c r="AO65" i="7"/>
  <c r="AR65" i="7"/>
  <c r="AU65" i="7"/>
  <c r="AL66" i="7"/>
  <c r="AO66" i="7"/>
  <c r="AR66" i="7"/>
  <c r="AU66" i="7"/>
  <c r="AL67" i="7"/>
  <c r="AO67" i="7"/>
  <c r="AR67" i="7"/>
  <c r="AU67" i="7"/>
  <c r="AL68" i="7"/>
  <c r="AO68" i="7"/>
  <c r="AR68" i="7"/>
  <c r="AU68" i="7"/>
  <c r="AL69" i="7"/>
  <c r="AO69" i="7"/>
  <c r="AR69" i="7"/>
  <c r="AU69" i="7"/>
  <c r="AL70" i="7"/>
  <c r="AO70" i="7"/>
  <c r="AR70" i="7"/>
  <c r="AU70" i="7"/>
  <c r="AL71" i="7"/>
  <c r="AO71" i="7"/>
  <c r="AR71" i="7"/>
  <c r="AU71" i="7"/>
  <c r="AL72" i="7"/>
  <c r="AO72" i="7"/>
  <c r="AR72" i="7"/>
  <c r="AU72" i="7"/>
  <c r="AL73" i="7"/>
  <c r="AO73" i="7"/>
  <c r="AR73" i="7"/>
  <c r="AU73" i="7"/>
  <c r="AL74" i="7"/>
  <c r="AO74" i="7"/>
  <c r="AR74" i="7"/>
  <c r="AU74" i="7"/>
  <c r="AL75" i="7"/>
  <c r="AO75" i="7"/>
  <c r="AR75" i="7"/>
  <c r="AU75" i="7"/>
  <c r="AL76" i="7"/>
  <c r="AO76" i="7"/>
  <c r="AR76" i="7"/>
  <c r="AU76" i="7"/>
  <c r="AL77" i="7"/>
  <c r="AO77" i="7"/>
  <c r="AR77" i="7"/>
  <c r="AU77" i="7"/>
  <c r="AL78" i="7"/>
  <c r="AO78" i="7"/>
  <c r="AR78" i="7"/>
  <c r="AU78" i="7"/>
  <c r="AL79" i="7"/>
  <c r="AO79" i="7"/>
  <c r="AR79" i="7"/>
  <c r="AU79" i="7"/>
  <c r="AL80" i="7"/>
  <c r="AO80" i="7"/>
  <c r="AR80" i="7"/>
  <c r="AU80" i="7"/>
  <c r="AL81" i="7"/>
  <c r="AO81" i="7"/>
  <c r="AR81" i="7"/>
  <c r="AU81" i="7"/>
  <c r="AL82" i="7"/>
  <c r="AO82" i="7"/>
  <c r="AR82" i="7"/>
  <c r="AU82" i="7"/>
  <c r="AL83" i="7"/>
  <c r="AO83" i="7"/>
  <c r="AR83" i="7"/>
  <c r="AU83" i="7"/>
  <c r="AL84" i="7"/>
  <c r="AO84" i="7"/>
  <c r="AR84" i="7"/>
  <c r="AU84" i="7"/>
  <c r="AL85" i="7"/>
  <c r="AO85" i="7"/>
  <c r="AR85" i="7"/>
  <c r="AU85" i="7"/>
  <c r="AL86" i="7"/>
  <c r="AO86" i="7"/>
  <c r="AR86" i="7"/>
  <c r="AU86" i="7"/>
  <c r="AL87" i="7"/>
  <c r="AO87" i="7"/>
  <c r="AR87" i="7"/>
  <c r="AU87" i="7"/>
  <c r="AL88" i="7"/>
  <c r="AO88" i="7"/>
  <c r="AR88" i="7"/>
  <c r="AU88" i="7"/>
  <c r="AL89" i="7"/>
  <c r="AO89" i="7"/>
  <c r="AR89" i="7"/>
  <c r="AU89" i="7"/>
  <c r="AL90" i="7"/>
  <c r="AO90" i="7"/>
  <c r="AR90" i="7"/>
  <c r="AU90" i="7"/>
  <c r="AL91" i="7"/>
  <c r="AO91" i="7"/>
  <c r="AR91" i="7"/>
  <c r="AU91" i="7"/>
  <c r="AL92" i="7"/>
  <c r="AO92" i="7"/>
  <c r="AR92" i="7"/>
  <c r="AU92" i="7"/>
  <c r="AL93" i="7"/>
  <c r="AO93" i="7"/>
  <c r="AR93" i="7"/>
  <c r="AU93" i="7"/>
  <c r="AL94" i="7"/>
  <c r="AO94" i="7"/>
  <c r="AR94" i="7"/>
  <c r="AU94" i="7"/>
  <c r="AL95" i="7"/>
  <c r="AO95" i="7"/>
  <c r="AR95" i="7"/>
  <c r="AU95" i="7"/>
  <c r="AL96" i="7"/>
  <c r="AO96" i="7"/>
  <c r="AR96" i="7"/>
  <c r="AU96" i="7"/>
  <c r="AL97" i="7"/>
  <c r="AO97" i="7"/>
  <c r="AR97" i="7"/>
  <c r="AU97" i="7"/>
  <c r="AL98" i="7"/>
  <c r="AO98" i="7"/>
  <c r="AR98" i="7"/>
  <c r="AU98" i="7"/>
  <c r="AL99" i="7"/>
  <c r="AO99" i="7"/>
  <c r="AR99" i="7"/>
  <c r="AU99" i="7"/>
  <c r="AL100" i="7"/>
  <c r="AO100" i="7"/>
  <c r="AR100" i="7"/>
  <c r="AU100" i="7"/>
  <c r="AL101" i="7"/>
  <c r="AO101" i="7"/>
  <c r="AR101" i="7"/>
  <c r="AU101" i="7"/>
  <c r="AL102" i="7"/>
  <c r="AO102" i="7"/>
  <c r="AR102" i="7"/>
  <c r="AU102" i="7"/>
  <c r="AL103" i="7"/>
  <c r="AO103" i="7"/>
  <c r="AR103" i="7"/>
  <c r="AU103" i="7"/>
  <c r="AT1" i="7"/>
  <c r="AW1" i="7"/>
  <c r="AQ1" i="7"/>
  <c r="AU5" i="7"/>
  <c r="AR5" i="7"/>
  <c r="AO5" i="7"/>
  <c r="L6" i="7"/>
  <c r="O6" i="7"/>
  <c r="R6" i="7"/>
  <c r="U6" i="7"/>
  <c r="L7" i="7"/>
  <c r="O7" i="7"/>
  <c r="R7" i="7"/>
  <c r="U7" i="7"/>
  <c r="L8" i="7"/>
  <c r="O8" i="7"/>
  <c r="R8" i="7"/>
  <c r="U8" i="7"/>
  <c r="L9" i="7"/>
  <c r="O9" i="7"/>
  <c r="R9" i="7"/>
  <c r="U9" i="7"/>
  <c r="L10" i="7"/>
  <c r="O10" i="7"/>
  <c r="R10" i="7"/>
  <c r="U10" i="7"/>
  <c r="L11" i="7"/>
  <c r="O11" i="7"/>
  <c r="R11" i="7"/>
  <c r="U11" i="7"/>
  <c r="L12" i="7"/>
  <c r="O12" i="7"/>
  <c r="R12" i="7"/>
  <c r="U12" i="7"/>
  <c r="L13" i="7"/>
  <c r="O13" i="7"/>
  <c r="R13" i="7"/>
  <c r="U13" i="7"/>
  <c r="L14" i="7"/>
  <c r="O14" i="7"/>
  <c r="R14" i="7"/>
  <c r="U14" i="7"/>
  <c r="L15" i="7"/>
  <c r="O15" i="7"/>
  <c r="R15" i="7"/>
  <c r="U15" i="7"/>
  <c r="L16" i="7"/>
  <c r="O16" i="7"/>
  <c r="R16" i="7"/>
  <c r="U16" i="7"/>
  <c r="L17" i="7"/>
  <c r="O17" i="7"/>
  <c r="R17" i="7"/>
  <c r="U17" i="7"/>
  <c r="L18" i="7"/>
  <c r="O18" i="7"/>
  <c r="R18" i="7"/>
  <c r="U18" i="7"/>
  <c r="L19" i="7"/>
  <c r="O19" i="7"/>
  <c r="R19" i="7"/>
  <c r="U19" i="7"/>
  <c r="L20" i="7"/>
  <c r="O20" i="7"/>
  <c r="R20" i="7"/>
  <c r="U20" i="7"/>
  <c r="L21" i="7"/>
  <c r="O21" i="7"/>
  <c r="R21" i="7"/>
  <c r="U21" i="7"/>
  <c r="L22" i="7"/>
  <c r="O22" i="7"/>
  <c r="R22" i="7"/>
  <c r="U22" i="7"/>
  <c r="L23" i="7"/>
  <c r="O23" i="7"/>
  <c r="R23" i="7"/>
  <c r="U23" i="7"/>
  <c r="L24" i="7"/>
  <c r="O24" i="7"/>
  <c r="R24" i="7"/>
  <c r="U24" i="7"/>
  <c r="L25" i="7"/>
  <c r="O25" i="7"/>
  <c r="R25" i="7"/>
  <c r="U25" i="7"/>
  <c r="L26" i="7"/>
  <c r="O26" i="7"/>
  <c r="R26" i="7"/>
  <c r="U26" i="7"/>
  <c r="L27" i="7"/>
  <c r="O27" i="7"/>
  <c r="R27" i="7"/>
  <c r="U27" i="7"/>
  <c r="L28" i="7"/>
  <c r="O28" i="7"/>
  <c r="R28" i="7"/>
  <c r="U28" i="7"/>
  <c r="L29" i="7"/>
  <c r="O29" i="7"/>
  <c r="R29" i="7"/>
  <c r="U29" i="7"/>
  <c r="L30" i="7"/>
  <c r="O30" i="7"/>
  <c r="R30" i="7"/>
  <c r="U30" i="7"/>
  <c r="L31" i="7"/>
  <c r="O31" i="7"/>
  <c r="R31" i="7"/>
  <c r="U31" i="7"/>
  <c r="L32" i="7"/>
  <c r="O32" i="7"/>
  <c r="R32" i="7"/>
  <c r="U32" i="7"/>
  <c r="L33" i="7"/>
  <c r="O33" i="7"/>
  <c r="R33" i="7"/>
  <c r="U33" i="7"/>
  <c r="L34" i="7"/>
  <c r="O34" i="7"/>
  <c r="R34" i="7"/>
  <c r="U34" i="7"/>
  <c r="L35" i="7"/>
  <c r="O35" i="7"/>
  <c r="R35" i="7"/>
  <c r="U35" i="7"/>
  <c r="L36" i="7"/>
  <c r="O36" i="7"/>
  <c r="R36" i="7"/>
  <c r="U36" i="7"/>
  <c r="L37" i="7"/>
  <c r="O37" i="7"/>
  <c r="R37" i="7"/>
  <c r="U37" i="7"/>
  <c r="L38" i="7"/>
  <c r="O38" i="7"/>
  <c r="R38" i="7"/>
  <c r="U38" i="7"/>
  <c r="L39" i="7"/>
  <c r="O39" i="7"/>
  <c r="R39" i="7"/>
  <c r="U39" i="7"/>
  <c r="L40" i="7"/>
  <c r="O40" i="7"/>
  <c r="R40" i="7"/>
  <c r="U40" i="7"/>
  <c r="L41" i="7"/>
  <c r="O41" i="7"/>
  <c r="R41" i="7"/>
  <c r="U41" i="7"/>
  <c r="L42" i="7"/>
  <c r="O42" i="7"/>
  <c r="R42" i="7"/>
  <c r="U42" i="7"/>
  <c r="L43" i="7"/>
  <c r="O43" i="7"/>
  <c r="R43" i="7"/>
  <c r="U43" i="7"/>
  <c r="L44" i="7"/>
  <c r="O44" i="7"/>
  <c r="R44" i="7"/>
  <c r="U44" i="7"/>
  <c r="L45" i="7"/>
  <c r="O45" i="7"/>
  <c r="R45" i="7"/>
  <c r="U45" i="7"/>
  <c r="L46" i="7"/>
  <c r="O46" i="7"/>
  <c r="R46" i="7"/>
  <c r="U46" i="7"/>
  <c r="L47" i="7"/>
  <c r="O47" i="7"/>
  <c r="R47" i="7"/>
  <c r="U47" i="7"/>
  <c r="L48" i="7"/>
  <c r="O48" i="7"/>
  <c r="R48" i="7"/>
  <c r="U48" i="7"/>
  <c r="L49" i="7"/>
  <c r="O49" i="7"/>
  <c r="R49" i="7"/>
  <c r="U49" i="7"/>
  <c r="L50" i="7"/>
  <c r="O50" i="7"/>
  <c r="R50" i="7"/>
  <c r="U50" i="7"/>
  <c r="L51" i="7"/>
  <c r="O51" i="7"/>
  <c r="R51" i="7"/>
  <c r="U51" i="7"/>
  <c r="L52" i="7"/>
  <c r="O52" i="7"/>
  <c r="R52" i="7"/>
  <c r="U52" i="7"/>
  <c r="L53" i="7"/>
  <c r="O53" i="7"/>
  <c r="R53" i="7"/>
  <c r="U53" i="7"/>
  <c r="L54" i="7"/>
  <c r="O54" i="7"/>
  <c r="R54" i="7"/>
  <c r="U54" i="7"/>
  <c r="L55" i="7"/>
  <c r="O55" i="7"/>
  <c r="R55" i="7"/>
  <c r="U55" i="7"/>
  <c r="L56" i="7"/>
  <c r="O56" i="7"/>
  <c r="R56" i="7"/>
  <c r="U56" i="7"/>
  <c r="L57" i="7"/>
  <c r="O57" i="7"/>
  <c r="R57" i="7"/>
  <c r="U57" i="7"/>
  <c r="L58" i="7"/>
  <c r="O58" i="7"/>
  <c r="R58" i="7"/>
  <c r="U58" i="7"/>
  <c r="L59" i="7"/>
  <c r="O59" i="7"/>
  <c r="R59" i="7"/>
  <c r="U59" i="7"/>
  <c r="L60" i="7"/>
  <c r="O60" i="7"/>
  <c r="R60" i="7"/>
  <c r="U60" i="7"/>
  <c r="L61" i="7"/>
  <c r="O61" i="7"/>
  <c r="R61" i="7"/>
  <c r="U61" i="7"/>
  <c r="L62" i="7"/>
  <c r="O62" i="7"/>
  <c r="R62" i="7"/>
  <c r="U62" i="7"/>
  <c r="L63" i="7"/>
  <c r="O63" i="7"/>
  <c r="R63" i="7"/>
  <c r="U63" i="7"/>
  <c r="L64" i="7"/>
  <c r="O64" i="7"/>
  <c r="R64" i="7"/>
  <c r="U64" i="7"/>
  <c r="L65" i="7"/>
  <c r="O65" i="7"/>
  <c r="R65" i="7"/>
  <c r="U65" i="7"/>
  <c r="L66" i="7"/>
  <c r="O66" i="7"/>
  <c r="R66" i="7"/>
  <c r="U66" i="7"/>
  <c r="L67" i="7"/>
  <c r="O67" i="7"/>
  <c r="R67" i="7"/>
  <c r="U67" i="7"/>
  <c r="L68" i="7"/>
  <c r="O68" i="7"/>
  <c r="R68" i="7"/>
  <c r="U68" i="7"/>
  <c r="L69" i="7"/>
  <c r="O69" i="7"/>
  <c r="R69" i="7"/>
  <c r="U69" i="7"/>
  <c r="L70" i="7"/>
  <c r="O70" i="7"/>
  <c r="R70" i="7"/>
  <c r="U70" i="7"/>
  <c r="L71" i="7"/>
  <c r="O71" i="7"/>
  <c r="R71" i="7"/>
  <c r="U71" i="7"/>
  <c r="L72" i="7"/>
  <c r="O72" i="7"/>
  <c r="R72" i="7"/>
  <c r="U72" i="7"/>
  <c r="L73" i="7"/>
  <c r="O73" i="7"/>
  <c r="R73" i="7"/>
  <c r="U73" i="7"/>
  <c r="L74" i="7"/>
  <c r="O74" i="7"/>
  <c r="R74" i="7"/>
  <c r="U74" i="7"/>
  <c r="L75" i="7"/>
  <c r="O75" i="7"/>
  <c r="R75" i="7"/>
  <c r="U75" i="7"/>
  <c r="L76" i="7"/>
  <c r="O76" i="7"/>
  <c r="R76" i="7"/>
  <c r="U76" i="7"/>
  <c r="L77" i="7"/>
  <c r="O77" i="7"/>
  <c r="R77" i="7"/>
  <c r="U77" i="7"/>
  <c r="L78" i="7"/>
  <c r="O78" i="7"/>
  <c r="R78" i="7"/>
  <c r="U78" i="7"/>
  <c r="L79" i="7"/>
  <c r="O79" i="7"/>
  <c r="R79" i="7"/>
  <c r="U79" i="7"/>
  <c r="L80" i="7"/>
  <c r="O80" i="7"/>
  <c r="R80" i="7"/>
  <c r="U80" i="7"/>
  <c r="L81" i="7"/>
  <c r="O81" i="7"/>
  <c r="R81" i="7"/>
  <c r="U81" i="7"/>
  <c r="L82" i="7"/>
  <c r="O82" i="7"/>
  <c r="R82" i="7"/>
  <c r="U82" i="7"/>
  <c r="L83" i="7"/>
  <c r="O83" i="7"/>
  <c r="R83" i="7"/>
  <c r="U83" i="7"/>
  <c r="L84" i="7"/>
  <c r="O84" i="7"/>
  <c r="R84" i="7"/>
  <c r="U84" i="7"/>
  <c r="L85" i="7"/>
  <c r="O85" i="7"/>
  <c r="R85" i="7"/>
  <c r="U85" i="7"/>
  <c r="L86" i="7"/>
  <c r="O86" i="7"/>
  <c r="R86" i="7"/>
  <c r="U86" i="7"/>
  <c r="L87" i="7"/>
  <c r="O87" i="7"/>
  <c r="R87" i="7"/>
  <c r="U87" i="7"/>
  <c r="L88" i="7"/>
  <c r="O88" i="7"/>
  <c r="R88" i="7"/>
  <c r="U88" i="7"/>
  <c r="L89" i="7"/>
  <c r="O89" i="7"/>
  <c r="R89" i="7"/>
  <c r="U89" i="7"/>
  <c r="L90" i="7"/>
  <c r="O90" i="7"/>
  <c r="R90" i="7"/>
  <c r="U90" i="7"/>
  <c r="L91" i="7"/>
  <c r="O91" i="7"/>
  <c r="R91" i="7"/>
  <c r="U91" i="7"/>
  <c r="L92" i="7"/>
  <c r="O92" i="7"/>
  <c r="R92" i="7"/>
  <c r="U92" i="7"/>
  <c r="L93" i="7"/>
  <c r="O93" i="7"/>
  <c r="R93" i="7"/>
  <c r="U93" i="7"/>
  <c r="L94" i="7"/>
  <c r="O94" i="7"/>
  <c r="R94" i="7"/>
  <c r="U94" i="7"/>
  <c r="L95" i="7"/>
  <c r="O95" i="7"/>
  <c r="R95" i="7"/>
  <c r="U95" i="7"/>
  <c r="L96" i="7"/>
  <c r="O96" i="7"/>
  <c r="R96" i="7"/>
  <c r="U96" i="7"/>
  <c r="L97" i="7"/>
  <c r="O97" i="7"/>
  <c r="R97" i="7"/>
  <c r="U97" i="7"/>
  <c r="L98" i="7"/>
  <c r="O98" i="7"/>
  <c r="R98" i="7"/>
  <c r="U98" i="7"/>
  <c r="L99" i="7"/>
  <c r="O99" i="7"/>
  <c r="R99" i="7"/>
  <c r="U99" i="7"/>
  <c r="L100" i="7"/>
  <c r="O100" i="7"/>
  <c r="R100" i="7"/>
  <c r="U100" i="7"/>
  <c r="L101" i="7"/>
  <c r="O101" i="7"/>
  <c r="R101" i="7"/>
  <c r="U101" i="7"/>
  <c r="L102" i="7"/>
  <c r="O102" i="7"/>
  <c r="R102" i="7"/>
  <c r="U102" i="7"/>
  <c r="L103" i="7"/>
  <c r="O103" i="7"/>
  <c r="R103" i="7"/>
  <c r="U103" i="7"/>
  <c r="W1" i="7"/>
  <c r="T1" i="7"/>
  <c r="Q1" i="7"/>
  <c r="N1" i="7"/>
  <c r="AN1" i="7"/>
  <c r="AL5" i="7"/>
  <c r="U5" i="7"/>
  <c r="R5" i="7"/>
  <c r="O5" i="7"/>
  <c r="L5" i="7"/>
  <c r="AT3" i="7" l="1"/>
  <c r="V3" i="7"/>
  <c r="M105" i="7"/>
  <c r="AV3" i="7"/>
  <c r="AW3" i="7"/>
  <c r="AS3" i="7"/>
  <c r="T3" i="7"/>
  <c r="S3" i="7"/>
  <c r="W3" i="7"/>
  <c r="W205" i="19" l="1"/>
  <c r="V205" i="19"/>
  <c r="W204" i="19"/>
  <c r="V204" i="19"/>
  <c r="W203" i="19"/>
  <c r="V203" i="19"/>
  <c r="W202" i="19"/>
  <c r="V202" i="19"/>
  <c r="W201" i="19"/>
  <c r="V201" i="19"/>
  <c r="W200" i="19"/>
  <c r="V200" i="19"/>
  <c r="W199" i="19"/>
  <c r="V199" i="19"/>
  <c r="W198" i="19"/>
  <c r="V198" i="19"/>
  <c r="W197" i="19"/>
  <c r="V197" i="19"/>
  <c r="W196" i="19"/>
  <c r="V196" i="19"/>
  <c r="W195" i="19"/>
  <c r="V195" i="19"/>
  <c r="W194" i="19"/>
  <c r="V194" i="19"/>
  <c r="W193" i="19"/>
  <c r="V193" i="19"/>
  <c r="W192" i="19"/>
  <c r="V192" i="19"/>
  <c r="W191" i="19"/>
  <c r="V191" i="19"/>
  <c r="W190" i="19"/>
  <c r="V190" i="19"/>
  <c r="W189" i="19"/>
  <c r="V189" i="19"/>
  <c r="W188" i="19"/>
  <c r="V188" i="19"/>
  <c r="W187" i="19"/>
  <c r="V187" i="19"/>
  <c r="W186" i="19"/>
  <c r="V186" i="19"/>
  <c r="W185" i="19"/>
  <c r="V185" i="19"/>
  <c r="W184" i="19"/>
  <c r="V184" i="19"/>
  <c r="W183" i="19"/>
  <c r="V183" i="19"/>
  <c r="W182" i="19"/>
  <c r="V182" i="19"/>
  <c r="W181" i="19"/>
  <c r="V181" i="19"/>
  <c r="W180" i="19"/>
  <c r="V180" i="19"/>
  <c r="W179" i="19"/>
  <c r="V179" i="19"/>
  <c r="W178" i="19"/>
  <c r="V178" i="19"/>
  <c r="W177" i="19"/>
  <c r="V177" i="19"/>
  <c r="W176" i="19"/>
  <c r="V176" i="19"/>
  <c r="W175" i="19"/>
  <c r="V175" i="19"/>
  <c r="W174" i="19"/>
  <c r="V174" i="19"/>
  <c r="W173" i="19"/>
  <c r="V173" i="19"/>
  <c r="W172" i="19"/>
  <c r="V172" i="19"/>
  <c r="W171" i="19"/>
  <c r="V171" i="19"/>
  <c r="W170" i="19"/>
  <c r="V170" i="19"/>
  <c r="W169" i="19"/>
  <c r="V169" i="19"/>
  <c r="W168" i="19"/>
  <c r="V168" i="19"/>
  <c r="W167" i="19"/>
  <c r="V167" i="19"/>
  <c r="W166" i="19"/>
  <c r="V166" i="19"/>
  <c r="W165" i="19"/>
  <c r="V165" i="19"/>
  <c r="W164" i="19"/>
  <c r="V164" i="19"/>
  <c r="W163" i="19"/>
  <c r="V163" i="19"/>
  <c r="W162" i="19"/>
  <c r="V162" i="19"/>
  <c r="W161" i="19"/>
  <c r="V161" i="19"/>
  <c r="W160" i="19"/>
  <c r="V160" i="19"/>
  <c r="W159" i="19"/>
  <c r="V159" i="19"/>
  <c r="W158" i="19"/>
  <c r="V158" i="19"/>
  <c r="W157" i="19"/>
  <c r="V157" i="19"/>
  <c r="W156" i="19"/>
  <c r="V156" i="19"/>
  <c r="W155" i="19"/>
  <c r="V155" i="19"/>
  <c r="W154" i="19"/>
  <c r="V154" i="19"/>
  <c r="W153" i="19"/>
  <c r="V153" i="19"/>
  <c r="W152" i="19"/>
  <c r="V152" i="19"/>
  <c r="W151" i="19"/>
  <c r="V151" i="19"/>
  <c r="W150" i="19"/>
  <c r="V150" i="19"/>
  <c r="W149" i="19"/>
  <c r="V149" i="19"/>
  <c r="W148" i="19"/>
  <c r="V148" i="19"/>
  <c r="W147" i="19"/>
  <c r="V147" i="19"/>
  <c r="W146" i="19"/>
  <c r="V146" i="19"/>
  <c r="W145" i="19"/>
  <c r="V145" i="19"/>
  <c r="W144" i="19"/>
  <c r="V144" i="19"/>
  <c r="W143" i="19"/>
  <c r="V143" i="19"/>
  <c r="W142" i="19"/>
  <c r="V142" i="19"/>
  <c r="W141" i="19"/>
  <c r="V141" i="19"/>
  <c r="W140" i="19"/>
  <c r="V140" i="19"/>
  <c r="W139" i="19"/>
  <c r="V139" i="19"/>
  <c r="W138" i="19"/>
  <c r="V138" i="19"/>
  <c r="W137" i="19"/>
  <c r="V137" i="19"/>
  <c r="W136" i="19"/>
  <c r="V136" i="19"/>
  <c r="W135" i="19"/>
  <c r="V135" i="19"/>
  <c r="W134" i="19"/>
  <c r="V134" i="19"/>
  <c r="W133" i="19"/>
  <c r="V133" i="19"/>
  <c r="W132" i="19"/>
  <c r="V132" i="19"/>
  <c r="W131" i="19"/>
  <c r="V131" i="19"/>
  <c r="W130" i="19"/>
  <c r="V130" i="19"/>
  <c r="W129" i="19"/>
  <c r="V129" i="19"/>
  <c r="W128" i="19"/>
  <c r="V128" i="19"/>
  <c r="W127" i="19"/>
  <c r="V127" i="19"/>
  <c r="W126" i="19"/>
  <c r="V126" i="19"/>
  <c r="W125" i="19"/>
  <c r="V125" i="19"/>
  <c r="W124" i="19"/>
  <c r="V124" i="19"/>
  <c r="W123" i="19"/>
  <c r="V123" i="19"/>
  <c r="W122" i="19"/>
  <c r="V122" i="19"/>
  <c r="W121" i="19"/>
  <c r="V121" i="19"/>
  <c r="W120" i="19"/>
  <c r="V120" i="19"/>
  <c r="W119" i="19"/>
  <c r="V119" i="19"/>
  <c r="W118" i="19"/>
  <c r="V118" i="19"/>
  <c r="W117" i="19"/>
  <c r="V117" i="19"/>
  <c r="W116" i="19"/>
  <c r="V116" i="19"/>
  <c r="W115" i="19"/>
  <c r="V115" i="19"/>
  <c r="W114" i="19"/>
  <c r="V114" i="19"/>
  <c r="W113" i="19"/>
  <c r="V113" i="19"/>
  <c r="W112" i="19"/>
  <c r="V112" i="19"/>
  <c r="W111" i="19"/>
  <c r="V111" i="19"/>
  <c r="W110" i="19"/>
  <c r="V110" i="19"/>
  <c r="W109" i="19"/>
  <c r="V109" i="19"/>
  <c r="W108" i="19"/>
  <c r="V108" i="19"/>
  <c r="W107" i="19"/>
  <c r="V107" i="19"/>
  <c r="W106" i="19"/>
  <c r="V106" i="19"/>
  <c r="W105" i="19"/>
  <c r="V105" i="19"/>
  <c r="W104" i="19"/>
  <c r="V104" i="19"/>
  <c r="W103" i="19"/>
  <c r="V103" i="19"/>
  <c r="W102" i="19"/>
  <c r="V102" i="19"/>
  <c r="W101" i="19"/>
  <c r="V101" i="19"/>
  <c r="W100" i="19"/>
  <c r="V100" i="19"/>
  <c r="W99" i="19"/>
  <c r="V99" i="19"/>
  <c r="W98" i="19"/>
  <c r="V98" i="19"/>
  <c r="W97" i="19"/>
  <c r="V97" i="19"/>
  <c r="W96" i="19"/>
  <c r="V96" i="19"/>
  <c r="W95" i="19"/>
  <c r="V95" i="19"/>
  <c r="W94" i="19"/>
  <c r="V94" i="19"/>
  <c r="W93" i="19"/>
  <c r="V93" i="19"/>
  <c r="W92" i="19"/>
  <c r="V92" i="19"/>
  <c r="W91" i="19"/>
  <c r="V91" i="19"/>
  <c r="W90" i="19"/>
  <c r="V90" i="19"/>
  <c r="W89" i="19"/>
  <c r="V89" i="19"/>
  <c r="W88" i="19"/>
  <c r="V88" i="19"/>
  <c r="W87" i="19"/>
  <c r="V87" i="19"/>
  <c r="W86" i="19"/>
  <c r="V86" i="19"/>
  <c r="W85" i="19"/>
  <c r="V85" i="19"/>
  <c r="W84" i="19"/>
  <c r="V84" i="19"/>
  <c r="W83" i="19"/>
  <c r="V83" i="19"/>
  <c r="W82" i="19"/>
  <c r="V82" i="19"/>
  <c r="W81" i="19"/>
  <c r="V81" i="19"/>
  <c r="W80" i="19"/>
  <c r="V80" i="19"/>
  <c r="W79" i="19"/>
  <c r="V79" i="19"/>
  <c r="W78" i="19"/>
  <c r="V78" i="19"/>
  <c r="W77" i="19"/>
  <c r="V77" i="19"/>
  <c r="W76" i="19"/>
  <c r="V76" i="19"/>
  <c r="W75" i="19"/>
  <c r="V75" i="19"/>
  <c r="W74" i="19"/>
  <c r="V74" i="19"/>
  <c r="W73" i="19"/>
  <c r="V73" i="19"/>
  <c r="W72" i="19"/>
  <c r="V72" i="19"/>
  <c r="W71" i="19"/>
  <c r="V71" i="19"/>
  <c r="W70" i="19"/>
  <c r="V70" i="19"/>
  <c r="W69" i="19"/>
  <c r="V69" i="19"/>
  <c r="W68" i="19"/>
  <c r="V68" i="19"/>
  <c r="W67" i="19"/>
  <c r="V67" i="19"/>
  <c r="W66" i="19"/>
  <c r="V66" i="19"/>
  <c r="W65" i="19"/>
  <c r="V65" i="19"/>
  <c r="W64" i="19"/>
  <c r="V64" i="19"/>
  <c r="W63" i="19"/>
  <c r="V63" i="19"/>
  <c r="W62" i="19"/>
  <c r="V62" i="19"/>
  <c r="W61" i="19"/>
  <c r="V61" i="19"/>
  <c r="W60" i="19"/>
  <c r="V60" i="19"/>
  <c r="W59" i="19"/>
  <c r="V59" i="19"/>
  <c r="W58" i="19"/>
  <c r="V58" i="19"/>
  <c r="W57" i="19"/>
  <c r="V57" i="19"/>
  <c r="W56" i="19"/>
  <c r="V56" i="19"/>
  <c r="W55" i="19"/>
  <c r="V55" i="19"/>
  <c r="W54" i="19"/>
  <c r="V54" i="19"/>
  <c r="W53" i="19"/>
  <c r="V53" i="19"/>
  <c r="W52" i="19"/>
  <c r="V52" i="19"/>
  <c r="W51" i="19"/>
  <c r="V51" i="19"/>
  <c r="W50" i="19"/>
  <c r="V50" i="19"/>
  <c r="W49" i="19"/>
  <c r="V49" i="19"/>
  <c r="W48" i="19"/>
  <c r="V48" i="19"/>
  <c r="W47" i="19"/>
  <c r="V47" i="19"/>
  <c r="W46" i="19"/>
  <c r="V46" i="19"/>
  <c r="W45" i="19"/>
  <c r="V45" i="19"/>
  <c r="W44" i="19"/>
  <c r="V44" i="19"/>
  <c r="W43" i="19"/>
  <c r="V43" i="19"/>
  <c r="W42" i="19"/>
  <c r="V42" i="19"/>
  <c r="W41" i="19"/>
  <c r="V41" i="19"/>
  <c r="W40" i="19"/>
  <c r="V40" i="19"/>
  <c r="W39" i="19"/>
  <c r="V39" i="19"/>
  <c r="W38" i="19"/>
  <c r="V38" i="19"/>
  <c r="W37" i="19"/>
  <c r="V37" i="19"/>
  <c r="W36" i="19"/>
  <c r="V36" i="19"/>
  <c r="W35" i="19"/>
  <c r="V35" i="19"/>
  <c r="W34" i="19"/>
  <c r="V34" i="19"/>
  <c r="W33" i="19"/>
  <c r="V33" i="19"/>
  <c r="W32" i="19"/>
  <c r="V32" i="19"/>
  <c r="W31" i="19"/>
  <c r="V31" i="19"/>
  <c r="W30" i="19"/>
  <c r="V30" i="19"/>
  <c r="W29" i="19"/>
  <c r="V29" i="19"/>
  <c r="W28" i="19"/>
  <c r="V28" i="19"/>
  <c r="W27" i="19"/>
  <c r="V27" i="19"/>
  <c r="W26" i="19"/>
  <c r="V26" i="19"/>
  <c r="W25" i="19"/>
  <c r="V25" i="19"/>
  <c r="W24" i="19"/>
  <c r="V24" i="19"/>
  <c r="W23" i="19"/>
  <c r="V23" i="19"/>
  <c r="W22" i="19"/>
  <c r="V22" i="19"/>
  <c r="W21" i="19"/>
  <c r="V21" i="19"/>
  <c r="W20" i="19"/>
  <c r="V20" i="19"/>
  <c r="W19" i="19"/>
  <c r="V19" i="19"/>
  <c r="W18" i="19"/>
  <c r="V18" i="19"/>
  <c r="W17" i="19"/>
  <c r="V17" i="19"/>
  <c r="W16" i="19"/>
  <c r="V16" i="19"/>
  <c r="W15" i="19"/>
  <c r="V15" i="19"/>
  <c r="W14" i="19"/>
  <c r="V14" i="19"/>
  <c r="W13" i="19"/>
  <c r="V13" i="19"/>
  <c r="W12" i="19"/>
  <c r="V12" i="19"/>
  <c r="W11" i="19"/>
  <c r="V11" i="19"/>
  <c r="W10" i="19"/>
  <c r="V10" i="19"/>
  <c r="W9" i="19"/>
  <c r="V9" i="19"/>
  <c r="W8" i="19"/>
  <c r="V8" i="19"/>
  <c r="W7" i="19"/>
  <c r="V7" i="19"/>
  <c r="W6" i="19"/>
  <c r="V6" i="19"/>
  <c r="W5" i="19"/>
  <c r="V5" i="19"/>
  <c r="W3" i="19"/>
  <c r="V3" i="19"/>
  <c r="U205" i="19"/>
  <c r="T205" i="19"/>
  <c r="S205" i="19"/>
  <c r="R205" i="19"/>
  <c r="Q205" i="19"/>
  <c r="U204" i="19"/>
  <c r="T204" i="19"/>
  <c r="S204" i="19"/>
  <c r="R204" i="19"/>
  <c r="Q204" i="19"/>
  <c r="U203" i="19"/>
  <c r="T203" i="19"/>
  <c r="S203" i="19"/>
  <c r="R203" i="19"/>
  <c r="Q203" i="19"/>
  <c r="U202" i="19"/>
  <c r="T202" i="19"/>
  <c r="S202" i="19"/>
  <c r="R202" i="19"/>
  <c r="Q202" i="19"/>
  <c r="U201" i="19"/>
  <c r="T201" i="19"/>
  <c r="S201" i="19"/>
  <c r="R201" i="19"/>
  <c r="Q201" i="19"/>
  <c r="U200" i="19"/>
  <c r="T200" i="19"/>
  <c r="S200" i="19"/>
  <c r="R200" i="19"/>
  <c r="Q200" i="19"/>
  <c r="U199" i="19"/>
  <c r="T199" i="19"/>
  <c r="S199" i="19"/>
  <c r="R199" i="19"/>
  <c r="Q199" i="19"/>
  <c r="U198" i="19"/>
  <c r="T198" i="19"/>
  <c r="S198" i="19"/>
  <c r="R198" i="19"/>
  <c r="Q198" i="19"/>
  <c r="U197" i="19"/>
  <c r="T197" i="19"/>
  <c r="S197" i="19"/>
  <c r="R197" i="19"/>
  <c r="Q197" i="19"/>
  <c r="U196" i="19"/>
  <c r="T196" i="19"/>
  <c r="S196" i="19"/>
  <c r="R196" i="19"/>
  <c r="Q196" i="19"/>
  <c r="U195" i="19"/>
  <c r="T195" i="19"/>
  <c r="S195" i="19"/>
  <c r="R195" i="19"/>
  <c r="Q195" i="19"/>
  <c r="U194" i="19"/>
  <c r="T194" i="19"/>
  <c r="S194" i="19"/>
  <c r="R194" i="19"/>
  <c r="Q194" i="19"/>
  <c r="U193" i="19"/>
  <c r="T193" i="19"/>
  <c r="S193" i="19"/>
  <c r="R193" i="19"/>
  <c r="Q193" i="19"/>
  <c r="U192" i="19"/>
  <c r="T192" i="19"/>
  <c r="S192" i="19"/>
  <c r="R192" i="19"/>
  <c r="Q192" i="19"/>
  <c r="U191" i="19"/>
  <c r="T191" i="19"/>
  <c r="S191" i="19"/>
  <c r="R191" i="19"/>
  <c r="Q191" i="19"/>
  <c r="U190" i="19"/>
  <c r="T190" i="19"/>
  <c r="S190" i="19"/>
  <c r="R190" i="19"/>
  <c r="Q190" i="19"/>
  <c r="U189" i="19"/>
  <c r="T189" i="19"/>
  <c r="S189" i="19"/>
  <c r="R189" i="19"/>
  <c r="Q189" i="19"/>
  <c r="U188" i="19"/>
  <c r="T188" i="19"/>
  <c r="S188" i="19"/>
  <c r="R188" i="19"/>
  <c r="Q188" i="19"/>
  <c r="U187" i="19"/>
  <c r="T187" i="19"/>
  <c r="S187" i="19"/>
  <c r="R187" i="19"/>
  <c r="Q187" i="19"/>
  <c r="U186" i="19"/>
  <c r="T186" i="19"/>
  <c r="S186" i="19"/>
  <c r="R186" i="19"/>
  <c r="Q186" i="19"/>
  <c r="U185" i="19"/>
  <c r="T185" i="19"/>
  <c r="S185" i="19"/>
  <c r="R185" i="19"/>
  <c r="Q185" i="19"/>
  <c r="U184" i="19"/>
  <c r="T184" i="19"/>
  <c r="S184" i="19"/>
  <c r="R184" i="19"/>
  <c r="Q184" i="19"/>
  <c r="U183" i="19"/>
  <c r="T183" i="19"/>
  <c r="S183" i="19"/>
  <c r="R183" i="19"/>
  <c r="Q183" i="19"/>
  <c r="U182" i="19"/>
  <c r="T182" i="19"/>
  <c r="S182" i="19"/>
  <c r="R182" i="19"/>
  <c r="Q182" i="19"/>
  <c r="U181" i="19"/>
  <c r="T181" i="19"/>
  <c r="S181" i="19"/>
  <c r="R181" i="19"/>
  <c r="Q181" i="19"/>
  <c r="U180" i="19"/>
  <c r="T180" i="19"/>
  <c r="S180" i="19"/>
  <c r="R180" i="19"/>
  <c r="Q180" i="19"/>
  <c r="U179" i="19"/>
  <c r="T179" i="19"/>
  <c r="S179" i="19"/>
  <c r="R179" i="19"/>
  <c r="Q179" i="19"/>
  <c r="U178" i="19"/>
  <c r="T178" i="19"/>
  <c r="S178" i="19"/>
  <c r="R178" i="19"/>
  <c r="Q178" i="19"/>
  <c r="U177" i="19"/>
  <c r="T177" i="19"/>
  <c r="S177" i="19"/>
  <c r="R177" i="19"/>
  <c r="Q177" i="19"/>
  <c r="U176" i="19"/>
  <c r="T176" i="19"/>
  <c r="S176" i="19"/>
  <c r="R176" i="19"/>
  <c r="Q176" i="19"/>
  <c r="U175" i="19"/>
  <c r="T175" i="19"/>
  <c r="S175" i="19"/>
  <c r="R175" i="19"/>
  <c r="Q175" i="19"/>
  <c r="U174" i="19"/>
  <c r="T174" i="19"/>
  <c r="S174" i="19"/>
  <c r="R174" i="19"/>
  <c r="Q174" i="19"/>
  <c r="U173" i="19"/>
  <c r="T173" i="19"/>
  <c r="S173" i="19"/>
  <c r="R173" i="19"/>
  <c r="Q173" i="19"/>
  <c r="U172" i="19"/>
  <c r="T172" i="19"/>
  <c r="S172" i="19"/>
  <c r="R172" i="19"/>
  <c r="Q172" i="19"/>
  <c r="U171" i="19"/>
  <c r="T171" i="19"/>
  <c r="S171" i="19"/>
  <c r="R171" i="19"/>
  <c r="Q171" i="19"/>
  <c r="U170" i="19"/>
  <c r="T170" i="19"/>
  <c r="S170" i="19"/>
  <c r="R170" i="19"/>
  <c r="Q170" i="19"/>
  <c r="U169" i="19"/>
  <c r="T169" i="19"/>
  <c r="S169" i="19"/>
  <c r="R169" i="19"/>
  <c r="Q169" i="19"/>
  <c r="U168" i="19"/>
  <c r="T168" i="19"/>
  <c r="S168" i="19"/>
  <c r="R168" i="19"/>
  <c r="Q168" i="19"/>
  <c r="U167" i="19"/>
  <c r="T167" i="19"/>
  <c r="S167" i="19"/>
  <c r="R167" i="19"/>
  <c r="Q167" i="19"/>
  <c r="U166" i="19"/>
  <c r="T166" i="19"/>
  <c r="S166" i="19"/>
  <c r="R166" i="19"/>
  <c r="Q166" i="19"/>
  <c r="U165" i="19"/>
  <c r="T165" i="19"/>
  <c r="S165" i="19"/>
  <c r="R165" i="19"/>
  <c r="Q165" i="19"/>
  <c r="U164" i="19"/>
  <c r="T164" i="19"/>
  <c r="S164" i="19"/>
  <c r="R164" i="19"/>
  <c r="Q164" i="19"/>
  <c r="U163" i="19"/>
  <c r="T163" i="19"/>
  <c r="S163" i="19"/>
  <c r="R163" i="19"/>
  <c r="Q163" i="19"/>
  <c r="U162" i="19"/>
  <c r="T162" i="19"/>
  <c r="S162" i="19"/>
  <c r="R162" i="19"/>
  <c r="Q162" i="19"/>
  <c r="U161" i="19"/>
  <c r="T161" i="19"/>
  <c r="S161" i="19"/>
  <c r="R161" i="19"/>
  <c r="Q161" i="19"/>
  <c r="U160" i="19"/>
  <c r="T160" i="19"/>
  <c r="S160" i="19"/>
  <c r="R160" i="19"/>
  <c r="Q160" i="19"/>
  <c r="U159" i="19"/>
  <c r="T159" i="19"/>
  <c r="S159" i="19"/>
  <c r="R159" i="19"/>
  <c r="Q159" i="19"/>
  <c r="U158" i="19"/>
  <c r="T158" i="19"/>
  <c r="S158" i="19"/>
  <c r="R158" i="19"/>
  <c r="Q158" i="19"/>
  <c r="U157" i="19"/>
  <c r="T157" i="19"/>
  <c r="S157" i="19"/>
  <c r="R157" i="19"/>
  <c r="Q157" i="19"/>
  <c r="U156" i="19"/>
  <c r="T156" i="19"/>
  <c r="S156" i="19"/>
  <c r="R156" i="19"/>
  <c r="Q156" i="19"/>
  <c r="U155" i="19"/>
  <c r="T155" i="19"/>
  <c r="S155" i="19"/>
  <c r="R155" i="19"/>
  <c r="Q155" i="19"/>
  <c r="U154" i="19"/>
  <c r="T154" i="19"/>
  <c r="S154" i="19"/>
  <c r="R154" i="19"/>
  <c r="Q154" i="19"/>
  <c r="U153" i="19"/>
  <c r="T153" i="19"/>
  <c r="S153" i="19"/>
  <c r="R153" i="19"/>
  <c r="Q153" i="19"/>
  <c r="U152" i="19"/>
  <c r="T152" i="19"/>
  <c r="S152" i="19"/>
  <c r="R152" i="19"/>
  <c r="Q152" i="19"/>
  <c r="U151" i="19"/>
  <c r="T151" i="19"/>
  <c r="S151" i="19"/>
  <c r="R151" i="19"/>
  <c r="Q151" i="19"/>
  <c r="U150" i="19"/>
  <c r="T150" i="19"/>
  <c r="S150" i="19"/>
  <c r="R150" i="19"/>
  <c r="Q150" i="19"/>
  <c r="U149" i="19"/>
  <c r="T149" i="19"/>
  <c r="S149" i="19"/>
  <c r="R149" i="19"/>
  <c r="Q149" i="19"/>
  <c r="U148" i="19"/>
  <c r="T148" i="19"/>
  <c r="S148" i="19"/>
  <c r="R148" i="19"/>
  <c r="Q148" i="19"/>
  <c r="U147" i="19"/>
  <c r="T147" i="19"/>
  <c r="S147" i="19"/>
  <c r="R147" i="19"/>
  <c r="Q147" i="19"/>
  <c r="U146" i="19"/>
  <c r="T146" i="19"/>
  <c r="S146" i="19"/>
  <c r="R146" i="19"/>
  <c r="Q146" i="19"/>
  <c r="U145" i="19"/>
  <c r="T145" i="19"/>
  <c r="S145" i="19"/>
  <c r="R145" i="19"/>
  <c r="Q145" i="19"/>
  <c r="U144" i="19"/>
  <c r="T144" i="19"/>
  <c r="S144" i="19"/>
  <c r="R144" i="19"/>
  <c r="Q144" i="19"/>
  <c r="U143" i="19"/>
  <c r="T143" i="19"/>
  <c r="S143" i="19"/>
  <c r="R143" i="19"/>
  <c r="Q143" i="19"/>
  <c r="U142" i="19"/>
  <c r="T142" i="19"/>
  <c r="S142" i="19"/>
  <c r="R142" i="19"/>
  <c r="Q142" i="19"/>
  <c r="U141" i="19"/>
  <c r="T141" i="19"/>
  <c r="S141" i="19"/>
  <c r="R141" i="19"/>
  <c r="Q141" i="19"/>
  <c r="U140" i="19"/>
  <c r="T140" i="19"/>
  <c r="S140" i="19"/>
  <c r="R140" i="19"/>
  <c r="Q140" i="19"/>
  <c r="U139" i="19"/>
  <c r="T139" i="19"/>
  <c r="S139" i="19"/>
  <c r="R139" i="19"/>
  <c r="Q139" i="19"/>
  <c r="U138" i="19"/>
  <c r="T138" i="19"/>
  <c r="S138" i="19"/>
  <c r="R138" i="19"/>
  <c r="Q138" i="19"/>
  <c r="U137" i="19"/>
  <c r="T137" i="19"/>
  <c r="S137" i="19"/>
  <c r="R137" i="19"/>
  <c r="Q137" i="19"/>
  <c r="U136" i="19"/>
  <c r="T136" i="19"/>
  <c r="S136" i="19"/>
  <c r="R136" i="19"/>
  <c r="Q136" i="19"/>
  <c r="U135" i="19"/>
  <c r="T135" i="19"/>
  <c r="S135" i="19"/>
  <c r="R135" i="19"/>
  <c r="Q135" i="19"/>
  <c r="U134" i="19"/>
  <c r="T134" i="19"/>
  <c r="S134" i="19"/>
  <c r="R134" i="19"/>
  <c r="Q134" i="19"/>
  <c r="U133" i="19"/>
  <c r="T133" i="19"/>
  <c r="S133" i="19"/>
  <c r="R133" i="19"/>
  <c r="Q133" i="19"/>
  <c r="U132" i="19"/>
  <c r="T132" i="19"/>
  <c r="S132" i="19"/>
  <c r="R132" i="19"/>
  <c r="Q132" i="19"/>
  <c r="U131" i="19"/>
  <c r="T131" i="19"/>
  <c r="S131" i="19"/>
  <c r="R131" i="19"/>
  <c r="Q131" i="19"/>
  <c r="U130" i="19"/>
  <c r="T130" i="19"/>
  <c r="S130" i="19"/>
  <c r="R130" i="19"/>
  <c r="Q130" i="19"/>
  <c r="U129" i="19"/>
  <c r="T129" i="19"/>
  <c r="S129" i="19"/>
  <c r="R129" i="19"/>
  <c r="Q129" i="19"/>
  <c r="U128" i="19"/>
  <c r="T128" i="19"/>
  <c r="S128" i="19"/>
  <c r="R128" i="19"/>
  <c r="Q128" i="19"/>
  <c r="U127" i="19"/>
  <c r="T127" i="19"/>
  <c r="S127" i="19"/>
  <c r="R127" i="19"/>
  <c r="Q127" i="19"/>
  <c r="U126" i="19"/>
  <c r="T126" i="19"/>
  <c r="S126" i="19"/>
  <c r="R126" i="19"/>
  <c r="Q126" i="19"/>
  <c r="U125" i="19"/>
  <c r="T125" i="19"/>
  <c r="S125" i="19"/>
  <c r="R125" i="19"/>
  <c r="Q125" i="19"/>
  <c r="U124" i="19"/>
  <c r="T124" i="19"/>
  <c r="S124" i="19"/>
  <c r="R124" i="19"/>
  <c r="Q124" i="19"/>
  <c r="U123" i="19"/>
  <c r="T123" i="19"/>
  <c r="S123" i="19"/>
  <c r="R123" i="19"/>
  <c r="Q123" i="19"/>
  <c r="U122" i="19"/>
  <c r="T122" i="19"/>
  <c r="S122" i="19"/>
  <c r="R122" i="19"/>
  <c r="Q122" i="19"/>
  <c r="U121" i="19"/>
  <c r="T121" i="19"/>
  <c r="S121" i="19"/>
  <c r="R121" i="19"/>
  <c r="Q121" i="19"/>
  <c r="U120" i="19"/>
  <c r="T120" i="19"/>
  <c r="S120" i="19"/>
  <c r="R120" i="19"/>
  <c r="Q120" i="19"/>
  <c r="U119" i="19"/>
  <c r="T119" i="19"/>
  <c r="S119" i="19"/>
  <c r="R119" i="19"/>
  <c r="Q119" i="19"/>
  <c r="U118" i="19"/>
  <c r="T118" i="19"/>
  <c r="S118" i="19"/>
  <c r="R118" i="19"/>
  <c r="Q118" i="19"/>
  <c r="U117" i="19"/>
  <c r="T117" i="19"/>
  <c r="S117" i="19"/>
  <c r="R117" i="19"/>
  <c r="Q117" i="19"/>
  <c r="U116" i="19"/>
  <c r="T116" i="19"/>
  <c r="S116" i="19"/>
  <c r="R116" i="19"/>
  <c r="Q116" i="19"/>
  <c r="U115" i="19"/>
  <c r="T115" i="19"/>
  <c r="S115" i="19"/>
  <c r="R115" i="19"/>
  <c r="Q115" i="19"/>
  <c r="U114" i="19"/>
  <c r="T114" i="19"/>
  <c r="S114" i="19"/>
  <c r="R114" i="19"/>
  <c r="Q114" i="19"/>
  <c r="U113" i="19"/>
  <c r="T113" i="19"/>
  <c r="S113" i="19"/>
  <c r="R113" i="19"/>
  <c r="Q113" i="19"/>
  <c r="U112" i="19"/>
  <c r="T112" i="19"/>
  <c r="S112" i="19"/>
  <c r="R112" i="19"/>
  <c r="Q112" i="19"/>
  <c r="U111" i="19"/>
  <c r="T111" i="19"/>
  <c r="S111" i="19"/>
  <c r="R111" i="19"/>
  <c r="Q111" i="19"/>
  <c r="U110" i="19"/>
  <c r="T110" i="19"/>
  <c r="S110" i="19"/>
  <c r="R110" i="19"/>
  <c r="Q110" i="19"/>
  <c r="U109" i="19"/>
  <c r="T109" i="19"/>
  <c r="S109" i="19"/>
  <c r="R109" i="19"/>
  <c r="Q109" i="19"/>
  <c r="U108" i="19"/>
  <c r="T108" i="19"/>
  <c r="S108" i="19"/>
  <c r="R108" i="19"/>
  <c r="Q108" i="19"/>
  <c r="U107" i="19"/>
  <c r="T107" i="19"/>
  <c r="S107" i="19"/>
  <c r="R107" i="19"/>
  <c r="Q107" i="19"/>
  <c r="U106" i="19"/>
  <c r="T106" i="19"/>
  <c r="S106" i="19"/>
  <c r="R106" i="19"/>
  <c r="Q106" i="19"/>
  <c r="U105" i="19"/>
  <c r="T105" i="19"/>
  <c r="S105" i="19"/>
  <c r="R105" i="19"/>
  <c r="Q105" i="19"/>
  <c r="U104" i="19"/>
  <c r="T104" i="19"/>
  <c r="S104" i="19"/>
  <c r="R104" i="19"/>
  <c r="Q104" i="19"/>
  <c r="U103" i="19"/>
  <c r="T103" i="19"/>
  <c r="S103" i="19"/>
  <c r="R103" i="19"/>
  <c r="Q103" i="19"/>
  <c r="U102" i="19"/>
  <c r="T102" i="19"/>
  <c r="S102" i="19"/>
  <c r="R102" i="19"/>
  <c r="Q102" i="19"/>
  <c r="U101" i="19"/>
  <c r="T101" i="19"/>
  <c r="S101" i="19"/>
  <c r="R101" i="19"/>
  <c r="Q101" i="19"/>
  <c r="U100" i="19"/>
  <c r="T100" i="19"/>
  <c r="S100" i="19"/>
  <c r="R100" i="19"/>
  <c r="Q100" i="19"/>
  <c r="U99" i="19"/>
  <c r="T99" i="19"/>
  <c r="S99" i="19"/>
  <c r="R99" i="19"/>
  <c r="Q99" i="19"/>
  <c r="U98" i="19"/>
  <c r="T98" i="19"/>
  <c r="S98" i="19"/>
  <c r="R98" i="19"/>
  <c r="Q98" i="19"/>
  <c r="U97" i="19"/>
  <c r="T97" i="19"/>
  <c r="S97" i="19"/>
  <c r="R97" i="19"/>
  <c r="Q97" i="19"/>
  <c r="U96" i="19"/>
  <c r="T96" i="19"/>
  <c r="S96" i="19"/>
  <c r="R96" i="19"/>
  <c r="Q96" i="19"/>
  <c r="U95" i="19"/>
  <c r="T95" i="19"/>
  <c r="S95" i="19"/>
  <c r="R95" i="19"/>
  <c r="Q95" i="19"/>
  <c r="U94" i="19"/>
  <c r="T94" i="19"/>
  <c r="S94" i="19"/>
  <c r="R94" i="19"/>
  <c r="Q94" i="19"/>
  <c r="U93" i="19"/>
  <c r="T93" i="19"/>
  <c r="S93" i="19"/>
  <c r="R93" i="19"/>
  <c r="Q93" i="19"/>
  <c r="U92" i="19"/>
  <c r="T92" i="19"/>
  <c r="S92" i="19"/>
  <c r="R92" i="19"/>
  <c r="Q92" i="19"/>
  <c r="U91" i="19"/>
  <c r="T91" i="19"/>
  <c r="S91" i="19"/>
  <c r="R91" i="19"/>
  <c r="Q91" i="19"/>
  <c r="U90" i="19"/>
  <c r="T90" i="19"/>
  <c r="S90" i="19"/>
  <c r="R90" i="19"/>
  <c r="Q90" i="19"/>
  <c r="U89" i="19"/>
  <c r="T89" i="19"/>
  <c r="S89" i="19"/>
  <c r="R89" i="19"/>
  <c r="Q89" i="19"/>
  <c r="U88" i="19"/>
  <c r="T88" i="19"/>
  <c r="S88" i="19"/>
  <c r="R88" i="19"/>
  <c r="Q88" i="19"/>
  <c r="U87" i="19"/>
  <c r="T87" i="19"/>
  <c r="S87" i="19"/>
  <c r="R87" i="19"/>
  <c r="Q87" i="19"/>
  <c r="U86" i="19"/>
  <c r="T86" i="19"/>
  <c r="S86" i="19"/>
  <c r="R86" i="19"/>
  <c r="Q86" i="19"/>
  <c r="U85" i="19"/>
  <c r="T85" i="19"/>
  <c r="S85" i="19"/>
  <c r="R85" i="19"/>
  <c r="Q85" i="19"/>
  <c r="U84" i="19"/>
  <c r="T84" i="19"/>
  <c r="S84" i="19"/>
  <c r="R84" i="19"/>
  <c r="Q84" i="19"/>
  <c r="U83" i="19"/>
  <c r="T83" i="19"/>
  <c r="S83" i="19"/>
  <c r="R83" i="19"/>
  <c r="Q83" i="19"/>
  <c r="U82" i="19"/>
  <c r="T82" i="19"/>
  <c r="S82" i="19"/>
  <c r="R82" i="19"/>
  <c r="Q82" i="19"/>
  <c r="U81" i="19"/>
  <c r="T81" i="19"/>
  <c r="S81" i="19"/>
  <c r="R81" i="19"/>
  <c r="Q81" i="19"/>
  <c r="U80" i="19"/>
  <c r="T80" i="19"/>
  <c r="S80" i="19"/>
  <c r="R80" i="19"/>
  <c r="Q80" i="19"/>
  <c r="U79" i="19"/>
  <c r="T79" i="19"/>
  <c r="S79" i="19"/>
  <c r="R79" i="19"/>
  <c r="Q79" i="19"/>
  <c r="U78" i="19"/>
  <c r="T78" i="19"/>
  <c r="S78" i="19"/>
  <c r="R78" i="19"/>
  <c r="Q78" i="19"/>
  <c r="U77" i="19"/>
  <c r="T77" i="19"/>
  <c r="S77" i="19"/>
  <c r="R77" i="19"/>
  <c r="Q77" i="19"/>
  <c r="U76" i="19"/>
  <c r="T76" i="19"/>
  <c r="S76" i="19"/>
  <c r="R76" i="19"/>
  <c r="Q76" i="19"/>
  <c r="U75" i="19"/>
  <c r="T75" i="19"/>
  <c r="S75" i="19"/>
  <c r="R75" i="19"/>
  <c r="Q75" i="19"/>
  <c r="U74" i="19"/>
  <c r="T74" i="19"/>
  <c r="S74" i="19"/>
  <c r="R74" i="19"/>
  <c r="Q74" i="19"/>
  <c r="U73" i="19"/>
  <c r="T73" i="19"/>
  <c r="S73" i="19"/>
  <c r="R73" i="19"/>
  <c r="Q73" i="19"/>
  <c r="U72" i="19"/>
  <c r="T72" i="19"/>
  <c r="S72" i="19"/>
  <c r="R72" i="19"/>
  <c r="Q72" i="19"/>
  <c r="U71" i="19"/>
  <c r="T71" i="19"/>
  <c r="S71" i="19"/>
  <c r="R71" i="19"/>
  <c r="Q71" i="19"/>
  <c r="U70" i="19"/>
  <c r="T70" i="19"/>
  <c r="S70" i="19"/>
  <c r="R70" i="19"/>
  <c r="Q70" i="19"/>
  <c r="U69" i="19"/>
  <c r="T69" i="19"/>
  <c r="S69" i="19"/>
  <c r="R69" i="19"/>
  <c r="Q69" i="19"/>
  <c r="U68" i="19"/>
  <c r="T68" i="19"/>
  <c r="S68" i="19"/>
  <c r="R68" i="19"/>
  <c r="Q68" i="19"/>
  <c r="U67" i="19"/>
  <c r="T67" i="19"/>
  <c r="S67" i="19"/>
  <c r="R67" i="19"/>
  <c r="Q67" i="19"/>
  <c r="U66" i="19"/>
  <c r="T66" i="19"/>
  <c r="S66" i="19"/>
  <c r="R66" i="19"/>
  <c r="Q66" i="19"/>
  <c r="U65" i="19"/>
  <c r="T65" i="19"/>
  <c r="S65" i="19"/>
  <c r="R65" i="19"/>
  <c r="Q65" i="19"/>
  <c r="U64" i="19"/>
  <c r="T64" i="19"/>
  <c r="S64" i="19"/>
  <c r="R64" i="19"/>
  <c r="Q64" i="19"/>
  <c r="U63" i="19"/>
  <c r="T63" i="19"/>
  <c r="S63" i="19"/>
  <c r="R63" i="19"/>
  <c r="Q63" i="19"/>
  <c r="U62" i="19"/>
  <c r="T62" i="19"/>
  <c r="S62" i="19"/>
  <c r="R62" i="19"/>
  <c r="Q62" i="19"/>
  <c r="U61" i="19"/>
  <c r="T61" i="19"/>
  <c r="S61" i="19"/>
  <c r="R61" i="19"/>
  <c r="Q61" i="19"/>
  <c r="U60" i="19"/>
  <c r="T60" i="19"/>
  <c r="S60" i="19"/>
  <c r="R60" i="19"/>
  <c r="Q60" i="19"/>
  <c r="U59" i="19"/>
  <c r="T59" i="19"/>
  <c r="S59" i="19"/>
  <c r="R59" i="19"/>
  <c r="Q59" i="19"/>
  <c r="U58" i="19"/>
  <c r="T58" i="19"/>
  <c r="S58" i="19"/>
  <c r="R58" i="19"/>
  <c r="Q58" i="19"/>
  <c r="U57" i="19"/>
  <c r="T57" i="19"/>
  <c r="S57" i="19"/>
  <c r="R57" i="19"/>
  <c r="Q57" i="19"/>
  <c r="U56" i="19"/>
  <c r="T56" i="19"/>
  <c r="S56" i="19"/>
  <c r="R56" i="19"/>
  <c r="Q56" i="19"/>
  <c r="U55" i="19"/>
  <c r="T55" i="19"/>
  <c r="S55" i="19"/>
  <c r="R55" i="19"/>
  <c r="Q55" i="19"/>
  <c r="U54" i="19"/>
  <c r="T54" i="19"/>
  <c r="S54" i="19"/>
  <c r="R54" i="19"/>
  <c r="Q54" i="19"/>
  <c r="U53" i="19"/>
  <c r="T53" i="19"/>
  <c r="S53" i="19"/>
  <c r="R53" i="19"/>
  <c r="Q53" i="19"/>
  <c r="U52" i="19"/>
  <c r="T52" i="19"/>
  <c r="S52" i="19"/>
  <c r="R52" i="19"/>
  <c r="Q52" i="19"/>
  <c r="U51" i="19"/>
  <c r="T51" i="19"/>
  <c r="S51" i="19"/>
  <c r="R51" i="19"/>
  <c r="Q51" i="19"/>
  <c r="U50" i="19"/>
  <c r="T50" i="19"/>
  <c r="S50" i="19"/>
  <c r="R50" i="19"/>
  <c r="Q50" i="19"/>
  <c r="U49" i="19"/>
  <c r="T49" i="19"/>
  <c r="S49" i="19"/>
  <c r="R49" i="19"/>
  <c r="Q49" i="19"/>
  <c r="U48" i="19"/>
  <c r="T48" i="19"/>
  <c r="S48" i="19"/>
  <c r="R48" i="19"/>
  <c r="Q48" i="19"/>
  <c r="U47" i="19"/>
  <c r="T47" i="19"/>
  <c r="S47" i="19"/>
  <c r="R47" i="19"/>
  <c r="Q47" i="19"/>
  <c r="U46" i="19"/>
  <c r="T46" i="19"/>
  <c r="S46" i="19"/>
  <c r="R46" i="19"/>
  <c r="Q46" i="19"/>
  <c r="U45" i="19"/>
  <c r="T45" i="19"/>
  <c r="S45" i="19"/>
  <c r="R45" i="19"/>
  <c r="Q45" i="19"/>
  <c r="U44" i="19"/>
  <c r="T44" i="19"/>
  <c r="S44" i="19"/>
  <c r="R44" i="19"/>
  <c r="Q44" i="19"/>
  <c r="U43" i="19"/>
  <c r="T43" i="19"/>
  <c r="S43" i="19"/>
  <c r="R43" i="19"/>
  <c r="Q43" i="19"/>
  <c r="U42" i="19"/>
  <c r="T42" i="19"/>
  <c r="S42" i="19"/>
  <c r="R42" i="19"/>
  <c r="Q42" i="19"/>
  <c r="U41" i="19"/>
  <c r="T41" i="19"/>
  <c r="S41" i="19"/>
  <c r="R41" i="19"/>
  <c r="Q41" i="19"/>
  <c r="U40" i="19"/>
  <c r="T40" i="19"/>
  <c r="S40" i="19"/>
  <c r="R40" i="19"/>
  <c r="Q40" i="19"/>
  <c r="U39" i="19"/>
  <c r="T39" i="19"/>
  <c r="S39" i="19"/>
  <c r="R39" i="19"/>
  <c r="Q39" i="19"/>
  <c r="U38" i="19"/>
  <c r="T38" i="19"/>
  <c r="S38" i="19"/>
  <c r="R38" i="19"/>
  <c r="Q38" i="19"/>
  <c r="U37" i="19"/>
  <c r="T37" i="19"/>
  <c r="S37" i="19"/>
  <c r="R37" i="19"/>
  <c r="Q37" i="19"/>
  <c r="U36" i="19"/>
  <c r="T36" i="19"/>
  <c r="S36" i="19"/>
  <c r="R36" i="19"/>
  <c r="Q36" i="19"/>
  <c r="U35" i="19"/>
  <c r="T35" i="19"/>
  <c r="S35" i="19"/>
  <c r="R35" i="19"/>
  <c r="Q35" i="19"/>
  <c r="U34" i="19"/>
  <c r="T34" i="19"/>
  <c r="S34" i="19"/>
  <c r="R34" i="19"/>
  <c r="Q34" i="19"/>
  <c r="U33" i="19"/>
  <c r="T33" i="19"/>
  <c r="S33" i="19"/>
  <c r="R33" i="19"/>
  <c r="Q33" i="19"/>
  <c r="U32" i="19"/>
  <c r="T32" i="19"/>
  <c r="S32" i="19"/>
  <c r="R32" i="19"/>
  <c r="Q32" i="19"/>
  <c r="U31" i="19"/>
  <c r="T31" i="19"/>
  <c r="S31" i="19"/>
  <c r="R31" i="19"/>
  <c r="Q31" i="19"/>
  <c r="U30" i="19"/>
  <c r="T30" i="19"/>
  <c r="S30" i="19"/>
  <c r="R30" i="19"/>
  <c r="Q30" i="19"/>
  <c r="U29" i="19"/>
  <c r="T29" i="19"/>
  <c r="S29" i="19"/>
  <c r="R29" i="19"/>
  <c r="Q29" i="19"/>
  <c r="U28" i="19"/>
  <c r="T28" i="19"/>
  <c r="S28" i="19"/>
  <c r="R28" i="19"/>
  <c r="Q28" i="19"/>
  <c r="U27" i="19"/>
  <c r="T27" i="19"/>
  <c r="S27" i="19"/>
  <c r="R27" i="19"/>
  <c r="Q27" i="19"/>
  <c r="U26" i="19"/>
  <c r="T26" i="19"/>
  <c r="S26" i="19"/>
  <c r="R26" i="19"/>
  <c r="Q26" i="19"/>
  <c r="U25" i="19"/>
  <c r="T25" i="19"/>
  <c r="S25" i="19"/>
  <c r="R25" i="19"/>
  <c r="Q25" i="19"/>
  <c r="U24" i="19"/>
  <c r="T24" i="19"/>
  <c r="S24" i="19"/>
  <c r="R24" i="19"/>
  <c r="Q24" i="19"/>
  <c r="U23" i="19"/>
  <c r="T23" i="19"/>
  <c r="S23" i="19"/>
  <c r="R23" i="19"/>
  <c r="Q23" i="19"/>
  <c r="U22" i="19"/>
  <c r="T22" i="19"/>
  <c r="S22" i="19"/>
  <c r="R22" i="19"/>
  <c r="Q22" i="19"/>
  <c r="U21" i="19"/>
  <c r="T21" i="19"/>
  <c r="S21" i="19"/>
  <c r="R21" i="19"/>
  <c r="Q21" i="19"/>
  <c r="U20" i="19"/>
  <c r="T20" i="19"/>
  <c r="S20" i="19"/>
  <c r="R20" i="19"/>
  <c r="Q20" i="19"/>
  <c r="U19" i="19"/>
  <c r="T19" i="19"/>
  <c r="S19" i="19"/>
  <c r="R19" i="19"/>
  <c r="Q19" i="19"/>
  <c r="U18" i="19"/>
  <c r="T18" i="19"/>
  <c r="S18" i="19"/>
  <c r="R18" i="19"/>
  <c r="Q18" i="19"/>
  <c r="U17" i="19"/>
  <c r="T17" i="19"/>
  <c r="S17" i="19"/>
  <c r="R17" i="19"/>
  <c r="Q17" i="19"/>
  <c r="U16" i="19"/>
  <c r="T16" i="19"/>
  <c r="S16" i="19"/>
  <c r="R16" i="19"/>
  <c r="Q16" i="19"/>
  <c r="U15" i="19"/>
  <c r="T15" i="19"/>
  <c r="S15" i="19"/>
  <c r="R15" i="19"/>
  <c r="Q15" i="19"/>
  <c r="U14" i="19"/>
  <c r="T14" i="19"/>
  <c r="S14" i="19"/>
  <c r="R14" i="19"/>
  <c r="Q14" i="19"/>
  <c r="U13" i="19"/>
  <c r="T13" i="19"/>
  <c r="S13" i="19"/>
  <c r="R13" i="19"/>
  <c r="Q13" i="19"/>
  <c r="U12" i="19"/>
  <c r="T12" i="19"/>
  <c r="S12" i="19"/>
  <c r="R12" i="19"/>
  <c r="Q12" i="19"/>
  <c r="U11" i="19"/>
  <c r="T11" i="19"/>
  <c r="S11" i="19"/>
  <c r="R11" i="19"/>
  <c r="Q11" i="19"/>
  <c r="U10" i="19"/>
  <c r="T10" i="19"/>
  <c r="S10" i="19"/>
  <c r="R10" i="19"/>
  <c r="Q10" i="19"/>
  <c r="U9" i="19"/>
  <c r="T9" i="19"/>
  <c r="S9" i="19"/>
  <c r="R9" i="19"/>
  <c r="Q9" i="19"/>
  <c r="U8" i="19"/>
  <c r="T8" i="19"/>
  <c r="S8" i="19"/>
  <c r="R8" i="19"/>
  <c r="Q8" i="19"/>
  <c r="U7" i="19"/>
  <c r="T7" i="19"/>
  <c r="S7" i="19"/>
  <c r="R7" i="19"/>
  <c r="Q7" i="19"/>
  <c r="U6" i="19"/>
  <c r="T6" i="19"/>
  <c r="S6" i="19"/>
  <c r="R6" i="19"/>
  <c r="Q6" i="19"/>
  <c r="U5" i="19"/>
  <c r="T5" i="19"/>
  <c r="S5" i="19"/>
  <c r="R5" i="19"/>
  <c r="Q5" i="19"/>
  <c r="U3" i="19"/>
  <c r="T3" i="19"/>
  <c r="S3" i="19"/>
  <c r="R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G577" i="23"/>
  <c r="F577" i="23"/>
  <c r="G576" i="23"/>
  <c r="F576" i="23"/>
  <c r="G575" i="23"/>
  <c r="F575" i="23"/>
  <c r="G574" i="23"/>
  <c r="F574" i="23"/>
  <c r="G573" i="23"/>
  <c r="F573" i="23"/>
  <c r="G572" i="23"/>
  <c r="F572" i="23"/>
  <c r="G571" i="23"/>
  <c r="F571" i="23"/>
  <c r="G570" i="23"/>
  <c r="F570" i="23"/>
  <c r="G569" i="23"/>
  <c r="F569" i="23"/>
  <c r="G568" i="23"/>
  <c r="F568" i="23"/>
  <c r="G567" i="23"/>
  <c r="F567" i="23"/>
  <c r="G566" i="23"/>
  <c r="F566" i="23"/>
  <c r="G565" i="23"/>
  <c r="F565" i="23"/>
  <c r="G564" i="23"/>
  <c r="F564" i="23"/>
  <c r="G563" i="23"/>
  <c r="F563" i="23"/>
  <c r="G562" i="23"/>
  <c r="F562" i="23"/>
  <c r="G561" i="23"/>
  <c r="F561" i="23"/>
  <c r="G560" i="23"/>
  <c r="F560" i="23"/>
  <c r="G559" i="23"/>
  <c r="F559" i="23"/>
  <c r="G558" i="23"/>
  <c r="G553" i="23"/>
  <c r="F553" i="23"/>
  <c r="G552" i="23"/>
  <c r="F552" i="23"/>
  <c r="G551" i="23"/>
  <c r="F551" i="23"/>
  <c r="G550" i="23"/>
  <c r="F550" i="23"/>
  <c r="G549" i="23"/>
  <c r="F549" i="23"/>
  <c r="G548" i="23"/>
  <c r="F548" i="23"/>
  <c r="G547" i="23"/>
  <c r="F547" i="23"/>
  <c r="G546" i="23"/>
  <c r="F546" i="23"/>
  <c r="G545" i="23"/>
  <c r="F545" i="23"/>
  <c r="G544" i="23"/>
  <c r="F544" i="23"/>
  <c r="G543" i="23"/>
  <c r="F543" i="23"/>
  <c r="G542" i="23"/>
  <c r="F542" i="23"/>
  <c r="G541" i="23"/>
  <c r="F541" i="23"/>
  <c r="G540" i="23"/>
  <c r="F540" i="23"/>
  <c r="G539" i="23"/>
  <c r="F539" i="23"/>
  <c r="G538" i="23"/>
  <c r="F538" i="23"/>
  <c r="G537" i="23"/>
  <c r="F537" i="23"/>
  <c r="G536" i="23"/>
  <c r="F536" i="23"/>
  <c r="G535" i="23"/>
  <c r="F535" i="23"/>
  <c r="G534" i="23"/>
  <c r="G529" i="23"/>
  <c r="F529" i="23"/>
  <c r="G528" i="23"/>
  <c r="F528" i="23"/>
  <c r="G527" i="23"/>
  <c r="F527" i="23"/>
  <c r="G526" i="23"/>
  <c r="F526" i="23"/>
  <c r="G525" i="23"/>
  <c r="F525" i="23"/>
  <c r="G524" i="23"/>
  <c r="F524" i="23"/>
  <c r="G523" i="23"/>
  <c r="F523" i="23"/>
  <c r="G522" i="23"/>
  <c r="F522" i="23"/>
  <c r="G521" i="23"/>
  <c r="F521" i="23"/>
  <c r="G520" i="23"/>
  <c r="F520" i="23"/>
  <c r="G519" i="23"/>
  <c r="F519" i="23"/>
  <c r="G518" i="23"/>
  <c r="F518" i="23"/>
  <c r="G517" i="23"/>
  <c r="F517" i="23"/>
  <c r="G516" i="23"/>
  <c r="F516" i="23"/>
  <c r="G515" i="23"/>
  <c r="F515" i="23"/>
  <c r="G514" i="23"/>
  <c r="F514" i="23"/>
  <c r="G513" i="23"/>
  <c r="F513" i="23"/>
  <c r="G512" i="23"/>
  <c r="F512" i="23"/>
  <c r="G511" i="23"/>
  <c r="F511" i="23"/>
  <c r="G510" i="23"/>
  <c r="G505" i="23"/>
  <c r="F505" i="23"/>
  <c r="G504" i="23"/>
  <c r="F504" i="23"/>
  <c r="G503" i="23"/>
  <c r="F503" i="23"/>
  <c r="G502" i="23"/>
  <c r="F502" i="23"/>
  <c r="G501" i="23"/>
  <c r="F501" i="23"/>
  <c r="G500" i="23"/>
  <c r="F500" i="23"/>
  <c r="G499" i="23"/>
  <c r="F499" i="23"/>
  <c r="G498" i="23"/>
  <c r="F498" i="23"/>
  <c r="G497" i="23"/>
  <c r="F497" i="23"/>
  <c r="G496" i="23"/>
  <c r="F496" i="23"/>
  <c r="G495" i="23"/>
  <c r="F495" i="23"/>
  <c r="G494" i="23"/>
  <c r="F494" i="23"/>
  <c r="G493" i="23"/>
  <c r="F493" i="23"/>
  <c r="G492" i="23"/>
  <c r="F492" i="23"/>
  <c r="G491" i="23"/>
  <c r="F491" i="23"/>
  <c r="G490" i="23"/>
  <c r="F490" i="23"/>
  <c r="G489" i="23"/>
  <c r="F489" i="23"/>
  <c r="G488" i="23"/>
  <c r="F488" i="23"/>
  <c r="G487" i="23"/>
  <c r="F487" i="23"/>
  <c r="G486" i="23"/>
  <c r="G481" i="23"/>
  <c r="F481" i="23"/>
  <c r="G480" i="23"/>
  <c r="F480" i="23"/>
  <c r="G479" i="23"/>
  <c r="F479" i="23"/>
  <c r="G478" i="23"/>
  <c r="F478" i="23"/>
  <c r="G477" i="23"/>
  <c r="F477" i="23"/>
  <c r="G476" i="23"/>
  <c r="F476" i="23"/>
  <c r="G475" i="23"/>
  <c r="F475" i="23"/>
  <c r="G474" i="23"/>
  <c r="F474" i="23"/>
  <c r="G473" i="23"/>
  <c r="F473" i="23"/>
  <c r="G472" i="23"/>
  <c r="F472" i="23"/>
  <c r="G471" i="23"/>
  <c r="F471" i="23"/>
  <c r="G470" i="23"/>
  <c r="F470" i="23"/>
  <c r="G469" i="23"/>
  <c r="F469" i="23"/>
  <c r="G468" i="23"/>
  <c r="F468" i="23"/>
  <c r="G467" i="23"/>
  <c r="F467" i="23"/>
  <c r="G466" i="23"/>
  <c r="F466" i="23"/>
  <c r="G465" i="23"/>
  <c r="F465" i="23"/>
  <c r="G464" i="23"/>
  <c r="F464" i="23"/>
  <c r="G463" i="23"/>
  <c r="F463" i="23"/>
  <c r="G462" i="23"/>
  <c r="G457" i="23"/>
  <c r="F457" i="23"/>
  <c r="G456" i="23"/>
  <c r="F456" i="23"/>
  <c r="G455" i="23"/>
  <c r="F455" i="23"/>
  <c r="G454" i="23"/>
  <c r="F454" i="23"/>
  <c r="G453" i="23"/>
  <c r="F453" i="23"/>
  <c r="G452" i="23"/>
  <c r="F452" i="23"/>
  <c r="G451" i="23"/>
  <c r="F451" i="23"/>
  <c r="G450" i="23"/>
  <c r="F450" i="23"/>
  <c r="G449" i="23"/>
  <c r="F449" i="23"/>
  <c r="G448" i="23"/>
  <c r="F448" i="23"/>
  <c r="G447" i="23"/>
  <c r="F447" i="23"/>
  <c r="G446" i="23"/>
  <c r="F446" i="23"/>
  <c r="G445" i="23"/>
  <c r="F445" i="23"/>
  <c r="G444" i="23"/>
  <c r="F444" i="23"/>
  <c r="G443" i="23"/>
  <c r="F443" i="23"/>
  <c r="G442" i="23"/>
  <c r="F442" i="23"/>
  <c r="G441" i="23"/>
  <c r="F441" i="23"/>
  <c r="G440" i="23"/>
  <c r="F440" i="23"/>
  <c r="G439" i="23"/>
  <c r="F439" i="23"/>
  <c r="G438" i="23"/>
  <c r="G433" i="23"/>
  <c r="F433" i="23"/>
  <c r="G432" i="23"/>
  <c r="F432" i="23"/>
  <c r="G431" i="23"/>
  <c r="F431" i="23"/>
  <c r="G430" i="23"/>
  <c r="F430" i="23"/>
  <c r="G429" i="23"/>
  <c r="F429" i="23"/>
  <c r="G428" i="23"/>
  <c r="F428" i="23"/>
  <c r="G427" i="23"/>
  <c r="F427" i="23"/>
  <c r="G426" i="23"/>
  <c r="F426" i="23"/>
  <c r="G425" i="23"/>
  <c r="F425" i="23"/>
  <c r="G424" i="23"/>
  <c r="F424" i="23"/>
  <c r="G423" i="23"/>
  <c r="F423" i="23"/>
  <c r="G422" i="23"/>
  <c r="F422" i="23"/>
  <c r="G421" i="23"/>
  <c r="F421" i="23"/>
  <c r="G420" i="23"/>
  <c r="F420" i="23"/>
  <c r="G419" i="23"/>
  <c r="F419" i="23"/>
  <c r="G418" i="23"/>
  <c r="F418" i="23"/>
  <c r="G417" i="23"/>
  <c r="F417" i="23"/>
  <c r="G416" i="23"/>
  <c r="F416" i="23"/>
  <c r="G415" i="23"/>
  <c r="F415" i="23"/>
  <c r="G414" i="23"/>
  <c r="G409" i="23"/>
  <c r="F409" i="23"/>
  <c r="G408" i="23"/>
  <c r="F408" i="23"/>
  <c r="G407" i="23"/>
  <c r="F407" i="23"/>
  <c r="G406" i="23"/>
  <c r="F406" i="23"/>
  <c r="G405" i="23"/>
  <c r="F405" i="23"/>
  <c r="G404" i="23"/>
  <c r="F404" i="23"/>
  <c r="G403" i="23"/>
  <c r="F403" i="23"/>
  <c r="G402" i="23"/>
  <c r="F402" i="23"/>
  <c r="G401" i="23"/>
  <c r="F401" i="23"/>
  <c r="G400" i="23"/>
  <c r="F400" i="23"/>
  <c r="G399" i="23"/>
  <c r="F399" i="23"/>
  <c r="G398" i="23"/>
  <c r="F398" i="23"/>
  <c r="G397" i="23"/>
  <c r="F397" i="23"/>
  <c r="G396" i="23"/>
  <c r="F396" i="23"/>
  <c r="G395" i="23"/>
  <c r="F395" i="23"/>
  <c r="G394" i="23"/>
  <c r="F394" i="23"/>
  <c r="G393" i="23"/>
  <c r="F393" i="23"/>
  <c r="G392" i="23"/>
  <c r="F392" i="23"/>
  <c r="G391" i="23"/>
  <c r="F391" i="23"/>
  <c r="G390" i="23"/>
  <c r="G385" i="23"/>
  <c r="F385" i="23"/>
  <c r="G384" i="23"/>
  <c r="F384" i="23"/>
  <c r="G383" i="23"/>
  <c r="F383" i="23"/>
  <c r="G382" i="23"/>
  <c r="F382" i="23"/>
  <c r="G381" i="23"/>
  <c r="F381" i="23"/>
  <c r="G380" i="23"/>
  <c r="F380" i="23"/>
  <c r="G379" i="23"/>
  <c r="F379" i="23"/>
  <c r="G378" i="23"/>
  <c r="F378" i="23"/>
  <c r="G377" i="23"/>
  <c r="F377" i="23"/>
  <c r="G376" i="23"/>
  <c r="F376" i="23"/>
  <c r="G375" i="23"/>
  <c r="F375" i="23"/>
  <c r="G374" i="23"/>
  <c r="F374" i="23"/>
  <c r="G373" i="23"/>
  <c r="F373" i="23"/>
  <c r="G372" i="23"/>
  <c r="F372" i="23"/>
  <c r="G371" i="23"/>
  <c r="F371" i="23"/>
  <c r="G370" i="23"/>
  <c r="F370" i="23"/>
  <c r="G369" i="23"/>
  <c r="F369" i="23"/>
  <c r="G368" i="23"/>
  <c r="F368" i="23"/>
  <c r="G367" i="23"/>
  <c r="F367" i="23"/>
  <c r="G366" i="23"/>
  <c r="G361" i="23"/>
  <c r="F361" i="23"/>
  <c r="G360" i="23"/>
  <c r="F360" i="23"/>
  <c r="G359" i="23"/>
  <c r="F359" i="23"/>
  <c r="G358" i="23"/>
  <c r="F358" i="23"/>
  <c r="G357" i="23"/>
  <c r="F357" i="23"/>
  <c r="G356" i="23"/>
  <c r="F356" i="23"/>
  <c r="G355" i="23"/>
  <c r="F355" i="23"/>
  <c r="G354" i="23"/>
  <c r="F354" i="23"/>
  <c r="G353" i="23"/>
  <c r="F353" i="23"/>
  <c r="G352" i="23"/>
  <c r="F352" i="23"/>
  <c r="G351" i="23"/>
  <c r="F351" i="23"/>
  <c r="G350" i="23"/>
  <c r="F350" i="23"/>
  <c r="G349" i="23"/>
  <c r="F349" i="23"/>
  <c r="G348" i="23"/>
  <c r="F348" i="23"/>
  <c r="G347" i="23"/>
  <c r="F347" i="23"/>
  <c r="G346" i="23"/>
  <c r="F346" i="23"/>
  <c r="G345" i="23"/>
  <c r="F345" i="23"/>
  <c r="G344" i="23"/>
  <c r="F344" i="23"/>
  <c r="G343" i="23"/>
  <c r="F343" i="23"/>
  <c r="G342" i="23"/>
  <c r="G337" i="23"/>
  <c r="F337" i="23"/>
  <c r="G336" i="23"/>
  <c r="F336" i="23"/>
  <c r="G335" i="23"/>
  <c r="F335" i="23"/>
  <c r="G334" i="23"/>
  <c r="F334" i="23"/>
  <c r="G333" i="23"/>
  <c r="F333" i="23"/>
  <c r="G332" i="23"/>
  <c r="F332" i="23"/>
  <c r="G331" i="23"/>
  <c r="F331" i="23"/>
  <c r="G330" i="23"/>
  <c r="F330" i="23"/>
  <c r="G329" i="23"/>
  <c r="F329" i="23"/>
  <c r="G328" i="23"/>
  <c r="F328" i="23"/>
  <c r="G327" i="23"/>
  <c r="F327" i="23"/>
  <c r="G326" i="23"/>
  <c r="F326" i="23"/>
  <c r="G325" i="23"/>
  <c r="F325" i="23"/>
  <c r="G324" i="23"/>
  <c r="F324" i="23"/>
  <c r="G323" i="23"/>
  <c r="F323" i="23"/>
  <c r="G322" i="23"/>
  <c r="F322" i="23"/>
  <c r="G321" i="23"/>
  <c r="F321" i="23"/>
  <c r="G320" i="23"/>
  <c r="F320" i="23"/>
  <c r="G319" i="23"/>
  <c r="F319" i="23"/>
  <c r="G318" i="23"/>
  <c r="G313" i="23"/>
  <c r="F313" i="23"/>
  <c r="G312" i="23"/>
  <c r="F312" i="23"/>
  <c r="G311" i="23"/>
  <c r="F311" i="23"/>
  <c r="G310" i="23"/>
  <c r="F310" i="23"/>
  <c r="G309" i="23"/>
  <c r="F309" i="23"/>
  <c r="G308" i="23"/>
  <c r="F308" i="23"/>
  <c r="G307" i="23"/>
  <c r="F307" i="23"/>
  <c r="G306" i="23"/>
  <c r="F306" i="23"/>
  <c r="G305" i="23"/>
  <c r="F305" i="23"/>
  <c r="G304" i="23"/>
  <c r="F304" i="23"/>
  <c r="G303" i="23"/>
  <c r="F303" i="23"/>
  <c r="G302" i="23"/>
  <c r="F302" i="23"/>
  <c r="G301" i="23"/>
  <c r="F301" i="23"/>
  <c r="G300" i="23"/>
  <c r="F300" i="23"/>
  <c r="G299" i="23"/>
  <c r="F299" i="23"/>
  <c r="G298" i="23"/>
  <c r="F298" i="23"/>
  <c r="G297" i="23"/>
  <c r="F297" i="23"/>
  <c r="G296" i="23"/>
  <c r="F296" i="23"/>
  <c r="G295" i="23"/>
  <c r="F295" i="23"/>
  <c r="G294" i="23"/>
  <c r="G289" i="23"/>
  <c r="F289" i="23"/>
  <c r="G288" i="23"/>
  <c r="F288" i="23"/>
  <c r="G287" i="23"/>
  <c r="F287" i="23"/>
  <c r="G286" i="23"/>
  <c r="F286" i="23"/>
  <c r="G285" i="23"/>
  <c r="F285" i="23"/>
  <c r="G284" i="23"/>
  <c r="F284" i="23"/>
  <c r="G283" i="23"/>
  <c r="F283" i="23"/>
  <c r="G282" i="23"/>
  <c r="F282" i="23"/>
  <c r="G281" i="23"/>
  <c r="F281" i="23"/>
  <c r="G280" i="23"/>
  <c r="F280" i="23"/>
  <c r="G279" i="23"/>
  <c r="F279" i="23"/>
  <c r="G278" i="23"/>
  <c r="F278" i="23"/>
  <c r="G277" i="23"/>
  <c r="F277" i="23"/>
  <c r="G276" i="23"/>
  <c r="F276" i="23"/>
  <c r="G275" i="23"/>
  <c r="F275" i="23"/>
  <c r="G274" i="23"/>
  <c r="F274" i="23"/>
  <c r="G273" i="23"/>
  <c r="F273" i="23"/>
  <c r="G272" i="23"/>
  <c r="F272" i="23"/>
  <c r="G271" i="23"/>
  <c r="F271" i="23"/>
  <c r="G270" i="23"/>
  <c r="G265" i="23"/>
  <c r="F265" i="23"/>
  <c r="G264" i="23"/>
  <c r="F264" i="23"/>
  <c r="G263" i="23"/>
  <c r="F263" i="23"/>
  <c r="G262" i="23"/>
  <c r="F262" i="23"/>
  <c r="G261" i="23"/>
  <c r="F261" i="23"/>
  <c r="G260" i="23"/>
  <c r="F260" i="23"/>
  <c r="G259" i="23"/>
  <c r="F259" i="23"/>
  <c r="G258" i="23"/>
  <c r="F258" i="23"/>
  <c r="G257" i="23"/>
  <c r="F257" i="23"/>
  <c r="G256" i="23"/>
  <c r="F256" i="23"/>
  <c r="G255" i="23"/>
  <c r="F255" i="23"/>
  <c r="G254" i="23"/>
  <c r="F254" i="23"/>
  <c r="G253" i="23"/>
  <c r="F253" i="23"/>
  <c r="G252" i="23"/>
  <c r="F252" i="23"/>
  <c r="G251" i="23"/>
  <c r="F251" i="23"/>
  <c r="G250" i="23"/>
  <c r="F250" i="23"/>
  <c r="G249" i="23"/>
  <c r="F249" i="23"/>
  <c r="G248" i="23"/>
  <c r="F248" i="23"/>
  <c r="G247" i="23"/>
  <c r="F247" i="23"/>
  <c r="G246" i="23"/>
  <c r="G241" i="23"/>
  <c r="F241" i="23"/>
  <c r="G240" i="23"/>
  <c r="F240" i="23"/>
  <c r="G239" i="23"/>
  <c r="F239" i="23"/>
  <c r="G238" i="23"/>
  <c r="F238" i="23"/>
  <c r="G237" i="23"/>
  <c r="F237" i="23"/>
  <c r="G236" i="23"/>
  <c r="F236" i="23"/>
  <c r="G235" i="23"/>
  <c r="F235" i="23"/>
  <c r="G234" i="23"/>
  <c r="F234" i="23"/>
  <c r="G233" i="23"/>
  <c r="F233" i="23"/>
  <c r="G232" i="23"/>
  <c r="F232" i="23"/>
  <c r="G231" i="23"/>
  <c r="F231" i="23"/>
  <c r="G230" i="23"/>
  <c r="F230" i="23"/>
  <c r="G229" i="23"/>
  <c r="F229" i="23"/>
  <c r="G228" i="23"/>
  <c r="F228" i="23"/>
  <c r="G227" i="23"/>
  <c r="F227" i="23"/>
  <c r="G226" i="23"/>
  <c r="F226" i="23"/>
  <c r="G225" i="23"/>
  <c r="F225" i="23"/>
  <c r="G224" i="23"/>
  <c r="F224" i="23"/>
  <c r="G223" i="23"/>
  <c r="F223" i="23"/>
  <c r="G222" i="23"/>
  <c r="G217" i="23"/>
  <c r="F217" i="23"/>
  <c r="G216" i="23"/>
  <c r="F216" i="23"/>
  <c r="G215" i="23"/>
  <c r="F215" i="23"/>
  <c r="G214" i="23"/>
  <c r="F214" i="23"/>
  <c r="G213" i="23"/>
  <c r="F213" i="23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N55" i="22"/>
  <c r="G55" i="22"/>
  <c r="H55" i="22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K1" i="7"/>
  <c r="AJ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H103" i="20" s="1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J103" i="7"/>
  <c r="AI103" i="7"/>
  <c r="AJ102" i="7"/>
  <c r="AI102" i="7"/>
  <c r="AJ101" i="7"/>
  <c r="AI101" i="7"/>
  <c r="AJ100" i="7"/>
  <c r="AI100" i="7"/>
  <c r="AJ99" i="7"/>
  <c r="AI99" i="7"/>
  <c r="AJ98" i="7"/>
  <c r="AI98" i="7"/>
  <c r="AJ97" i="7"/>
  <c r="AI97" i="7"/>
  <c r="AJ96" i="7"/>
  <c r="AI96" i="7"/>
  <c r="AJ95" i="7"/>
  <c r="AI95" i="7"/>
  <c r="AJ94" i="7"/>
  <c r="AI94" i="7"/>
  <c r="AJ93" i="7"/>
  <c r="AI93" i="7"/>
  <c r="AJ92" i="7"/>
  <c r="AI92" i="7"/>
  <c r="AJ91" i="7"/>
  <c r="AI91" i="7"/>
  <c r="AJ90" i="7"/>
  <c r="AI90" i="7"/>
  <c r="AJ89" i="7"/>
  <c r="AI89" i="7"/>
  <c r="AJ88" i="7"/>
  <c r="AI88" i="7"/>
  <c r="AJ87" i="7"/>
  <c r="AI87" i="7"/>
  <c r="AJ86" i="7"/>
  <c r="AI86" i="7"/>
  <c r="AJ85" i="7"/>
  <c r="AI85" i="7"/>
  <c r="AJ84" i="7"/>
  <c r="AI84" i="7"/>
  <c r="AJ83" i="7"/>
  <c r="AI83" i="7"/>
  <c r="AJ82" i="7"/>
  <c r="AI82" i="7"/>
  <c r="AJ81" i="7"/>
  <c r="AI81" i="7"/>
  <c r="AJ80" i="7"/>
  <c r="AI80" i="7"/>
  <c r="AJ79" i="7"/>
  <c r="AI79" i="7"/>
  <c r="AJ78" i="7"/>
  <c r="AI78" i="7"/>
  <c r="AJ77" i="7"/>
  <c r="AI77" i="7"/>
  <c r="AJ76" i="7"/>
  <c r="AI76" i="7"/>
  <c r="AJ75" i="7"/>
  <c r="AI75" i="7"/>
  <c r="AJ74" i="7"/>
  <c r="AI74" i="7"/>
  <c r="AJ73" i="7"/>
  <c r="AI73" i="7"/>
  <c r="AJ72" i="7"/>
  <c r="AI72" i="7"/>
  <c r="AJ71" i="7"/>
  <c r="AI71" i="7"/>
  <c r="AJ70" i="7"/>
  <c r="AI70" i="7"/>
  <c r="AJ69" i="7"/>
  <c r="AI69" i="7"/>
  <c r="AJ68" i="7"/>
  <c r="AI68" i="7"/>
  <c r="AJ67" i="7"/>
  <c r="AI67" i="7"/>
  <c r="AJ66" i="7"/>
  <c r="AI66" i="7"/>
  <c r="AJ65" i="7"/>
  <c r="AI65" i="7"/>
  <c r="AJ64" i="7"/>
  <c r="AI64" i="7"/>
  <c r="AJ63" i="7"/>
  <c r="AI63" i="7"/>
  <c r="AJ62" i="7"/>
  <c r="AI62" i="7"/>
  <c r="AJ61" i="7"/>
  <c r="AI61" i="7"/>
  <c r="AJ60" i="7"/>
  <c r="AI60" i="7"/>
  <c r="AJ59" i="7"/>
  <c r="AI59" i="7"/>
  <c r="AJ58" i="7"/>
  <c r="AI58" i="7"/>
  <c r="AJ57" i="7"/>
  <c r="AI57" i="7"/>
  <c r="AJ56" i="7"/>
  <c r="AI56" i="7"/>
  <c r="AJ55" i="7"/>
  <c r="AI55" i="7"/>
  <c r="AJ54" i="7"/>
  <c r="AI54" i="7"/>
  <c r="AJ53" i="7"/>
  <c r="AI53" i="7"/>
  <c r="AJ52" i="7"/>
  <c r="AI52" i="7"/>
  <c r="AJ51" i="7"/>
  <c r="AI51" i="7"/>
  <c r="AJ50" i="7"/>
  <c r="AI50" i="7"/>
  <c r="AJ49" i="7"/>
  <c r="AI49" i="7"/>
  <c r="AJ48" i="7"/>
  <c r="AI48" i="7"/>
  <c r="AJ47" i="7"/>
  <c r="AI47" i="7"/>
  <c r="AJ46" i="7"/>
  <c r="AI46" i="7"/>
  <c r="AJ45" i="7"/>
  <c r="AI45" i="7"/>
  <c r="AJ44" i="7"/>
  <c r="AI44" i="7"/>
  <c r="AJ43" i="7"/>
  <c r="AI43" i="7"/>
  <c r="AJ42" i="7"/>
  <c r="AI42" i="7"/>
  <c r="AJ41" i="7"/>
  <c r="AI41" i="7"/>
  <c r="AJ40" i="7"/>
  <c r="AI40" i="7"/>
  <c r="AJ39" i="7"/>
  <c r="AI39" i="7"/>
  <c r="AJ38" i="7"/>
  <c r="AI38" i="7"/>
  <c r="AJ37" i="7"/>
  <c r="AI37" i="7"/>
  <c r="AJ36" i="7"/>
  <c r="AI36" i="7"/>
  <c r="AJ35" i="7"/>
  <c r="AI35" i="7"/>
  <c r="AJ34" i="7"/>
  <c r="AI34" i="7"/>
  <c r="AJ33" i="7"/>
  <c r="AI33" i="7"/>
  <c r="AJ32" i="7"/>
  <c r="AI32" i="7"/>
  <c r="AJ31" i="7"/>
  <c r="AI31" i="7"/>
  <c r="AJ30" i="7"/>
  <c r="AI30" i="7"/>
  <c r="AJ29" i="7"/>
  <c r="AI29" i="7"/>
  <c r="AJ28" i="7"/>
  <c r="AI28" i="7"/>
  <c r="AJ27" i="7"/>
  <c r="AI27" i="7"/>
  <c r="AJ26" i="7"/>
  <c r="AI26" i="7"/>
  <c r="AJ25" i="7"/>
  <c r="AI25" i="7"/>
  <c r="AJ24" i="7"/>
  <c r="AI24" i="7"/>
  <c r="AJ23" i="7"/>
  <c r="AI23" i="7"/>
  <c r="AJ22" i="7"/>
  <c r="AI22" i="7"/>
  <c r="AJ21" i="7"/>
  <c r="AI21" i="7"/>
  <c r="AJ20" i="7"/>
  <c r="AI20" i="7"/>
  <c r="AJ19" i="7"/>
  <c r="AI19" i="7"/>
  <c r="AJ18" i="7"/>
  <c r="AI18" i="7"/>
  <c r="AJ17" i="7"/>
  <c r="AI17" i="7"/>
  <c r="AJ16" i="7"/>
  <c r="AI16" i="7"/>
  <c r="AJ15" i="7"/>
  <c r="AI15" i="7"/>
  <c r="AJ14" i="7"/>
  <c r="AI14" i="7"/>
  <c r="AJ13" i="7"/>
  <c r="AI13" i="7"/>
  <c r="AJ12" i="7"/>
  <c r="AI12" i="7"/>
  <c r="AJ11" i="7"/>
  <c r="AI11" i="7"/>
  <c r="AJ10" i="7"/>
  <c r="AI10" i="7"/>
  <c r="AJ9" i="7"/>
  <c r="AI9" i="7"/>
  <c r="AJ8" i="7"/>
  <c r="AI8" i="7"/>
  <c r="AJ7" i="7"/>
  <c r="AI7" i="7"/>
  <c r="AJ6" i="7"/>
  <c r="AI6" i="7"/>
  <c r="AJ5" i="7"/>
  <c r="AI5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J3" i="7" s="1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AB5" i="17" s="1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Y5" i="14" s="1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J3" i="4" l="1"/>
  <c r="Y2" i="17"/>
  <c r="AA5" i="17"/>
  <c r="AB2" i="17"/>
  <c r="AC2" i="14"/>
  <c r="AB5" i="14"/>
  <c r="Z5" i="14"/>
  <c r="AB2" i="14"/>
  <c r="Z2" i="14"/>
  <c r="R3" i="4"/>
  <c r="Y2" i="14"/>
  <c r="Z2" i="17"/>
  <c r="N2" i="17"/>
  <c r="AB179" i="18" s="1"/>
  <c r="P79" i="20"/>
  <c r="P7" i="21"/>
  <c r="P103" i="21"/>
  <c r="P199" i="21"/>
  <c r="P295" i="21"/>
  <c r="P343" i="21"/>
  <c r="P439" i="21"/>
  <c r="P535" i="21"/>
  <c r="H55" i="23"/>
  <c r="H151" i="23"/>
  <c r="H247" i="23"/>
  <c r="H343" i="23"/>
  <c r="H439" i="23"/>
  <c r="H535" i="23"/>
  <c r="Z5" i="17"/>
  <c r="AC5" i="17"/>
  <c r="H7" i="22"/>
  <c r="H31" i="22"/>
  <c r="H79" i="22"/>
  <c r="H103" i="22"/>
  <c r="AA5" i="14"/>
  <c r="AC2" i="17"/>
  <c r="Y5" i="17"/>
  <c r="I2" i="17"/>
  <c r="AA168" i="18" s="1"/>
  <c r="P31" i="20"/>
  <c r="AC5" i="14"/>
  <c r="AA2" i="14"/>
  <c r="AA2" i="17"/>
  <c r="P7" i="22"/>
  <c r="P31" i="22"/>
  <c r="P79" i="22"/>
  <c r="P103" i="22"/>
  <c r="P31" i="21"/>
  <c r="P127" i="21"/>
  <c r="P223" i="21"/>
  <c r="P367" i="21"/>
  <c r="P463" i="21"/>
  <c r="P559" i="21"/>
  <c r="H79" i="23"/>
  <c r="H175" i="23"/>
  <c r="H271" i="23"/>
  <c r="H367" i="23"/>
  <c r="H463" i="23"/>
  <c r="H559" i="23"/>
  <c r="Z168" i="18"/>
  <c r="Z179" i="18"/>
  <c r="U2" i="14"/>
  <c r="AL168" i="18" s="1"/>
  <c r="J2" i="14"/>
  <c r="AI179" i="18" s="1"/>
  <c r="D3" i="4"/>
  <c r="T3" i="4"/>
  <c r="AH179" i="18" s="1"/>
  <c r="J2" i="17"/>
  <c r="AA179" i="18" s="1"/>
  <c r="U2" i="17"/>
  <c r="AD168" i="18" s="1"/>
  <c r="P79" i="21"/>
  <c r="P175" i="21"/>
  <c r="AK170" i="18" s="1"/>
  <c r="P271" i="21"/>
  <c r="AJ171" i="18" s="1"/>
  <c r="P415" i="21"/>
  <c r="P511" i="21"/>
  <c r="H31" i="23"/>
  <c r="AB180" i="18" s="1"/>
  <c r="H127" i="23"/>
  <c r="H223" i="23"/>
  <c r="H319" i="23"/>
  <c r="AD182" i="18" s="1"/>
  <c r="H415" i="23"/>
  <c r="AC183" i="18" s="1"/>
  <c r="H511" i="23"/>
  <c r="AB184" i="18" s="1"/>
  <c r="N2" i="14"/>
  <c r="AJ179" i="18" s="1"/>
  <c r="E179" i="18" s="1"/>
  <c r="I2" i="14"/>
  <c r="AI168" i="18" s="1"/>
  <c r="D168" i="18" s="1"/>
  <c r="N3" i="4"/>
  <c r="Q2" i="17"/>
  <c r="AC168" i="18" s="1"/>
  <c r="V2" i="14"/>
  <c r="AL179" i="18" s="1"/>
  <c r="AJ3" i="7"/>
  <c r="H79" i="20"/>
  <c r="P7" i="20"/>
  <c r="P103" i="20"/>
  <c r="P55" i="21"/>
  <c r="AK169" i="18" s="1"/>
  <c r="P151" i="21"/>
  <c r="AJ170" i="18" s="1"/>
  <c r="P247" i="21"/>
  <c r="P391" i="21"/>
  <c r="P487" i="21"/>
  <c r="AI173" i="18" s="1"/>
  <c r="H7" i="23"/>
  <c r="AA180" i="18" s="1"/>
  <c r="H103" i="23"/>
  <c r="H199" i="23"/>
  <c r="H295" i="23"/>
  <c r="H391" i="23"/>
  <c r="AB183" i="18" s="1"/>
  <c r="H487" i="23"/>
  <c r="R2" i="14"/>
  <c r="AK179" i="18" s="1"/>
  <c r="M2" i="14"/>
  <c r="AJ168" i="18" s="1"/>
  <c r="F3" i="4"/>
  <c r="H3" i="4"/>
  <c r="AH168" i="18" s="1"/>
  <c r="P3" i="4"/>
  <c r="M2" i="17"/>
  <c r="AB168" i="18" s="1"/>
  <c r="R2" i="17"/>
  <c r="AC179" i="18" s="1"/>
  <c r="F179" i="18" s="1"/>
  <c r="H7" i="21"/>
  <c r="H31" i="21"/>
  <c r="H55" i="21"/>
  <c r="AC169" i="18" s="1"/>
  <c r="H79" i="21"/>
  <c r="AD169" i="18" s="1"/>
  <c r="H103" i="21"/>
  <c r="Z170" i="18" s="1"/>
  <c r="H127" i="21"/>
  <c r="H151" i="21"/>
  <c r="AB170" i="18" s="1"/>
  <c r="H175" i="21"/>
  <c r="AC170" i="18" s="1"/>
  <c r="H199" i="21"/>
  <c r="H223" i="21"/>
  <c r="H247" i="21"/>
  <c r="H271" i="21"/>
  <c r="AB171" i="18" s="1"/>
  <c r="H295" i="21"/>
  <c r="AC171" i="18" s="1"/>
  <c r="H319" i="21"/>
  <c r="H343" i="21"/>
  <c r="H367" i="21"/>
  <c r="AA172" i="18" s="1"/>
  <c r="H391" i="21"/>
  <c r="AB172" i="18" s="1"/>
  <c r="H415" i="21"/>
  <c r="AC172" i="18" s="1"/>
  <c r="H439" i="21"/>
  <c r="AD172" i="18" s="1"/>
  <c r="H463" i="21"/>
  <c r="Z173" i="18" s="1"/>
  <c r="H487" i="21"/>
  <c r="H511" i="21"/>
  <c r="H535" i="21"/>
  <c r="H559" i="21"/>
  <c r="AD173" i="18" s="1"/>
  <c r="Q2" i="14"/>
  <c r="AK168" i="18" s="1"/>
  <c r="V2" i="17"/>
  <c r="AD179" i="18" s="1"/>
  <c r="AD180" i="18"/>
  <c r="AC180" i="18"/>
  <c r="AA182" i="18"/>
  <c r="AD183" i="18"/>
  <c r="AC181" i="18"/>
  <c r="AG180" i="18"/>
  <c r="AH170" i="18"/>
  <c r="AK171" i="18"/>
  <c r="AL172" i="18"/>
  <c r="AI171" i="18"/>
  <c r="AJ172" i="18"/>
  <c r="AD171" i="18"/>
  <c r="AA173" i="18"/>
  <c r="AC173" i="18"/>
  <c r="AG181" i="18"/>
  <c r="AL169" i="18"/>
  <c r="AK172" i="18"/>
  <c r="AJ169" i="18"/>
  <c r="AH171" i="18"/>
  <c r="AI172" i="18"/>
  <c r="AL173" i="18"/>
  <c r="AA181" i="18"/>
  <c r="AC182" i="18"/>
  <c r="AA184" i="18"/>
  <c r="AB182" i="18"/>
  <c r="Z182" i="18"/>
  <c r="AD181" i="18"/>
  <c r="AD184" i="18"/>
  <c r="Z171" i="18"/>
  <c r="AA171" i="18"/>
  <c r="AA183" i="18"/>
  <c r="AI169" i="18"/>
  <c r="AL170" i="18"/>
  <c r="AH172" i="18"/>
  <c r="AK173" i="18"/>
  <c r="AJ173" i="18"/>
  <c r="AH173" i="18"/>
  <c r="AD170" i="18"/>
  <c r="AG184" i="18"/>
  <c r="Y173" i="18"/>
  <c r="Y172" i="18"/>
  <c r="H31" i="20"/>
  <c r="Y170" i="18" s="1"/>
  <c r="AB181" i="18"/>
  <c r="AG183" i="18"/>
  <c r="Y183" i="18"/>
  <c r="AB173" i="18"/>
  <c r="AG172" i="18"/>
  <c r="AG173" i="18"/>
  <c r="AL183" i="18"/>
  <c r="AK184" i="18"/>
  <c r="AC184" i="18"/>
  <c r="AG171" i="18"/>
  <c r="AK182" i="18"/>
  <c r="AH184" i="18"/>
  <c r="AL184" i="18"/>
  <c r="AH182" i="18"/>
  <c r="AK183" i="18"/>
  <c r="AJ184" i="18"/>
  <c r="AG182" i="18"/>
  <c r="Y182" i="18"/>
  <c r="Y171" i="18"/>
  <c r="J105" i="7"/>
  <c r="AK180" i="18"/>
  <c r="AJ181" i="18"/>
  <c r="AI182" i="18"/>
  <c r="AH183" i="18"/>
  <c r="Y181" i="18"/>
  <c r="AK181" i="18"/>
  <c r="AI183" i="18"/>
  <c r="AL180" i="18"/>
  <c r="AJ182" i="18"/>
  <c r="Z183" i="18"/>
  <c r="AI180" i="18"/>
  <c r="AL181" i="18"/>
  <c r="AJ183" i="18"/>
  <c r="Z184" i="18"/>
  <c r="AI184" i="18"/>
  <c r="AJ180" i="18"/>
  <c r="AI181" i="18"/>
  <c r="AL182" i="18"/>
  <c r="AA169" i="18"/>
  <c r="Z172" i="18"/>
  <c r="AB169" i="18"/>
  <c r="AL171" i="18"/>
  <c r="Y180" i="18"/>
  <c r="Y184" i="18"/>
  <c r="AG169" i="18"/>
  <c r="H7" i="20"/>
  <c r="Y169" i="18" s="1"/>
  <c r="AG170" i="18"/>
  <c r="O3" i="16"/>
  <c r="AH181" i="18" s="1"/>
  <c r="G3" i="16"/>
  <c r="Z181" i="18" s="1"/>
  <c r="O3" i="15"/>
  <c r="AI170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O103" i="6" s="1"/>
  <c r="N102" i="6"/>
  <c r="O102" i="6" s="1"/>
  <c r="N101" i="6"/>
  <c r="O101" i="6" s="1"/>
  <c r="N100" i="6"/>
  <c r="N99" i="6"/>
  <c r="N98" i="6"/>
  <c r="N97" i="6"/>
  <c r="O97" i="6" s="1"/>
  <c r="N96" i="6"/>
  <c r="N95" i="6"/>
  <c r="O95" i="6" s="1"/>
  <c r="N94" i="6"/>
  <c r="N93" i="6"/>
  <c r="N92" i="6"/>
  <c r="N91" i="6"/>
  <c r="O91" i="6" s="1"/>
  <c r="N90" i="6"/>
  <c r="O90" i="6" s="1"/>
  <c r="N89" i="6"/>
  <c r="O89" i="6" s="1"/>
  <c r="N88" i="6"/>
  <c r="N87" i="6"/>
  <c r="N86" i="6"/>
  <c r="N85" i="6"/>
  <c r="O85" i="6" s="1"/>
  <c r="N84" i="6"/>
  <c r="N83" i="6"/>
  <c r="O83" i="6" s="1"/>
  <c r="N82" i="6"/>
  <c r="N81" i="6"/>
  <c r="N80" i="6"/>
  <c r="N79" i="6"/>
  <c r="O79" i="6" s="1"/>
  <c r="N78" i="6"/>
  <c r="O78" i="6" s="1"/>
  <c r="N77" i="6"/>
  <c r="O77" i="6" s="1"/>
  <c r="N76" i="6"/>
  <c r="N75" i="6"/>
  <c r="N74" i="6"/>
  <c r="N73" i="6"/>
  <c r="O73" i="6" s="1"/>
  <c r="N72" i="6"/>
  <c r="N71" i="6"/>
  <c r="O71" i="6" s="1"/>
  <c r="N70" i="6"/>
  <c r="N69" i="6"/>
  <c r="N68" i="6"/>
  <c r="N67" i="6"/>
  <c r="O67" i="6" s="1"/>
  <c r="N66" i="6"/>
  <c r="O66" i="6" s="1"/>
  <c r="N65" i="6"/>
  <c r="O65" i="6" s="1"/>
  <c r="N64" i="6"/>
  <c r="N63" i="6"/>
  <c r="N62" i="6"/>
  <c r="N61" i="6"/>
  <c r="O61" i="6" s="1"/>
  <c r="N60" i="6"/>
  <c r="N59" i="6"/>
  <c r="O59" i="6" s="1"/>
  <c r="N58" i="6"/>
  <c r="N57" i="6"/>
  <c r="N56" i="6"/>
  <c r="N55" i="6"/>
  <c r="O55" i="6" s="1"/>
  <c r="N54" i="6"/>
  <c r="O54" i="6" s="1"/>
  <c r="N53" i="6"/>
  <c r="O53" i="6" s="1"/>
  <c r="N52" i="6"/>
  <c r="N51" i="6"/>
  <c r="N50" i="6"/>
  <c r="N49" i="6"/>
  <c r="O49" i="6" s="1"/>
  <c r="N48" i="6"/>
  <c r="N47" i="6"/>
  <c r="O47" i="6" s="1"/>
  <c r="N46" i="6"/>
  <c r="N45" i="6"/>
  <c r="N44" i="6"/>
  <c r="N43" i="6"/>
  <c r="O43" i="6" s="1"/>
  <c r="N42" i="6"/>
  <c r="O42" i="6" s="1"/>
  <c r="N41" i="6"/>
  <c r="O41" i="6" s="1"/>
  <c r="N40" i="6"/>
  <c r="N39" i="6"/>
  <c r="N38" i="6"/>
  <c r="N37" i="6"/>
  <c r="O37" i="6" s="1"/>
  <c r="N36" i="6"/>
  <c r="N35" i="6"/>
  <c r="O35" i="6" s="1"/>
  <c r="N34" i="6"/>
  <c r="N33" i="6"/>
  <c r="N32" i="6"/>
  <c r="N31" i="6"/>
  <c r="O31" i="6" s="1"/>
  <c r="N30" i="6"/>
  <c r="O30" i="6" s="1"/>
  <c r="N29" i="6"/>
  <c r="O29" i="6" s="1"/>
  <c r="N28" i="6"/>
  <c r="N27" i="6"/>
  <c r="N26" i="6"/>
  <c r="O26" i="6" s="1"/>
  <c r="N25" i="6"/>
  <c r="O25" i="6" s="1"/>
  <c r="N24" i="6"/>
  <c r="N23" i="6"/>
  <c r="O23" i="6" s="1"/>
  <c r="N22" i="6"/>
  <c r="N21" i="6"/>
  <c r="N20" i="6"/>
  <c r="N19" i="6"/>
  <c r="O19" i="6" s="1"/>
  <c r="N18" i="6"/>
  <c r="O18" i="6" s="1"/>
  <c r="N17" i="6"/>
  <c r="O17" i="6" s="1"/>
  <c r="N16" i="6"/>
  <c r="N15" i="6"/>
  <c r="N14" i="6"/>
  <c r="O14" i="6" s="1"/>
  <c r="N13" i="6"/>
  <c r="O13" i="6" s="1"/>
  <c r="N12" i="6"/>
  <c r="N11" i="6"/>
  <c r="O11" i="6" s="1"/>
  <c r="N10" i="6"/>
  <c r="N9" i="6"/>
  <c r="O9" i="6" s="1"/>
  <c r="N8" i="6"/>
  <c r="N7" i="6"/>
  <c r="O7" i="6" s="1"/>
  <c r="N6" i="6"/>
  <c r="O6" i="6" s="1"/>
  <c r="N5" i="6"/>
  <c r="O5" i="6" s="1"/>
  <c r="N4" i="6"/>
  <c r="O4" i="6" s="1"/>
  <c r="T3" i="6"/>
  <c r="R3" i="6"/>
  <c r="S3" i="6" s="1"/>
  <c r="P3" i="6"/>
  <c r="N3" i="6"/>
  <c r="O3" i="6" s="1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I3" i="6" s="1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D102" i="6"/>
  <c r="E102" i="6" s="1"/>
  <c r="D101" i="6"/>
  <c r="E101" i="6" s="1"/>
  <c r="D100" i="6"/>
  <c r="E100" i="6" s="1"/>
  <c r="D99" i="6"/>
  <c r="D98" i="6"/>
  <c r="D97" i="6"/>
  <c r="D96" i="6"/>
  <c r="E96" i="6" s="1"/>
  <c r="D95" i="6"/>
  <c r="D94" i="6"/>
  <c r="E94" i="6" s="1"/>
  <c r="D93" i="6"/>
  <c r="D92" i="6"/>
  <c r="D91" i="6"/>
  <c r="D90" i="6"/>
  <c r="E90" i="6" s="1"/>
  <c r="D89" i="6"/>
  <c r="E89" i="6" s="1"/>
  <c r="D88" i="6"/>
  <c r="E88" i="6" s="1"/>
  <c r="D87" i="6"/>
  <c r="D86" i="6"/>
  <c r="D85" i="6"/>
  <c r="D84" i="6"/>
  <c r="E84" i="6" s="1"/>
  <c r="D83" i="6"/>
  <c r="D82" i="6"/>
  <c r="E82" i="6" s="1"/>
  <c r="D81" i="6"/>
  <c r="D80" i="6"/>
  <c r="D79" i="6"/>
  <c r="D78" i="6"/>
  <c r="E78" i="6" s="1"/>
  <c r="D77" i="6"/>
  <c r="E77" i="6" s="1"/>
  <c r="D76" i="6"/>
  <c r="E76" i="6" s="1"/>
  <c r="D75" i="6"/>
  <c r="D74" i="6"/>
  <c r="D73" i="6"/>
  <c r="D72" i="6"/>
  <c r="E72" i="6" s="1"/>
  <c r="D71" i="6"/>
  <c r="D70" i="6"/>
  <c r="E70" i="6" s="1"/>
  <c r="D69" i="6"/>
  <c r="D68" i="6"/>
  <c r="D67" i="6"/>
  <c r="D66" i="6"/>
  <c r="E66" i="6" s="1"/>
  <c r="D65" i="6"/>
  <c r="E65" i="6" s="1"/>
  <c r="D64" i="6"/>
  <c r="E64" i="6" s="1"/>
  <c r="D63" i="6"/>
  <c r="D62" i="6"/>
  <c r="D61" i="6"/>
  <c r="D60" i="6"/>
  <c r="E60" i="6" s="1"/>
  <c r="D59" i="6"/>
  <c r="D58" i="6"/>
  <c r="E58" i="6" s="1"/>
  <c r="D57" i="6"/>
  <c r="D56" i="6"/>
  <c r="D55" i="6"/>
  <c r="D54" i="6"/>
  <c r="E54" i="6" s="1"/>
  <c r="D53" i="6"/>
  <c r="E53" i="6" s="1"/>
  <c r="D52" i="6"/>
  <c r="E52" i="6" s="1"/>
  <c r="D51" i="6"/>
  <c r="D50" i="6"/>
  <c r="D49" i="6"/>
  <c r="E49" i="6" s="1"/>
  <c r="D48" i="6"/>
  <c r="E48" i="6" s="1"/>
  <c r="D47" i="6"/>
  <c r="D46" i="6"/>
  <c r="E46" i="6" s="1"/>
  <c r="D45" i="6"/>
  <c r="D44" i="6"/>
  <c r="D43" i="6"/>
  <c r="D42" i="6"/>
  <c r="E42" i="6" s="1"/>
  <c r="D41" i="6"/>
  <c r="E41" i="6" s="1"/>
  <c r="D40" i="6"/>
  <c r="E40" i="6" s="1"/>
  <c r="D39" i="6"/>
  <c r="D38" i="6"/>
  <c r="D37" i="6"/>
  <c r="E37" i="6" s="1"/>
  <c r="D36" i="6"/>
  <c r="E36" i="6" s="1"/>
  <c r="D35" i="6"/>
  <c r="D34" i="6"/>
  <c r="E34" i="6" s="1"/>
  <c r="D33" i="6"/>
  <c r="D32" i="6"/>
  <c r="D31" i="6"/>
  <c r="D30" i="6"/>
  <c r="E30" i="6" s="1"/>
  <c r="D29" i="6"/>
  <c r="E29" i="6" s="1"/>
  <c r="D28" i="6"/>
  <c r="E28" i="6" s="1"/>
  <c r="D27" i="6"/>
  <c r="D26" i="6"/>
  <c r="D25" i="6"/>
  <c r="E25" i="6" s="1"/>
  <c r="D24" i="6"/>
  <c r="E24" i="6" s="1"/>
  <c r="D23" i="6"/>
  <c r="D22" i="6"/>
  <c r="E22" i="6" s="1"/>
  <c r="D21" i="6"/>
  <c r="D20" i="6"/>
  <c r="D19" i="6"/>
  <c r="D18" i="6"/>
  <c r="E18" i="6" s="1"/>
  <c r="D17" i="6"/>
  <c r="E17" i="6" s="1"/>
  <c r="D16" i="6"/>
  <c r="E16" i="6" s="1"/>
  <c r="D15" i="6"/>
  <c r="D14" i="6"/>
  <c r="D13" i="6"/>
  <c r="E13" i="6" s="1"/>
  <c r="D12" i="6"/>
  <c r="E12" i="6" s="1"/>
  <c r="D11" i="6"/>
  <c r="D10" i="6"/>
  <c r="E10" i="6" s="1"/>
  <c r="D9" i="6"/>
  <c r="D8" i="6"/>
  <c r="D7" i="6"/>
  <c r="D6" i="6"/>
  <c r="E6" i="6" s="1"/>
  <c r="D5" i="6"/>
  <c r="E5" i="6" s="1"/>
  <c r="D4" i="6"/>
  <c r="E4" i="6" s="1"/>
  <c r="D3" i="6"/>
  <c r="E3" i="6" s="1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E61" i="6" l="1"/>
  <c r="E73" i="6"/>
  <c r="E85" i="6"/>
  <c r="E97" i="6"/>
  <c r="O38" i="6"/>
  <c r="O50" i="6"/>
  <c r="O62" i="6"/>
  <c r="O74" i="6"/>
  <c r="O86" i="6"/>
  <c r="O98" i="6"/>
  <c r="I3" i="8"/>
  <c r="E8" i="6"/>
  <c r="E14" i="6"/>
  <c r="E20" i="6"/>
  <c r="E26" i="6"/>
  <c r="E32" i="6"/>
  <c r="E38" i="6"/>
  <c r="E44" i="6"/>
  <c r="E50" i="6"/>
  <c r="E56" i="6"/>
  <c r="E62" i="6"/>
  <c r="E68" i="6"/>
  <c r="E74" i="6"/>
  <c r="E80" i="6"/>
  <c r="E86" i="6"/>
  <c r="E92" i="6"/>
  <c r="E98" i="6"/>
  <c r="O15" i="6"/>
  <c r="O21" i="6"/>
  <c r="O27" i="6"/>
  <c r="O33" i="6"/>
  <c r="O39" i="6"/>
  <c r="O45" i="6"/>
  <c r="O51" i="6"/>
  <c r="O57" i="6"/>
  <c r="O63" i="6"/>
  <c r="O69" i="6"/>
  <c r="O75" i="6"/>
  <c r="O81" i="6"/>
  <c r="O87" i="6"/>
  <c r="O93" i="6"/>
  <c r="O99" i="6"/>
  <c r="D179" i="18"/>
  <c r="E9" i="6"/>
  <c r="E21" i="6"/>
  <c r="E33" i="6"/>
  <c r="E45" i="6"/>
  <c r="E57" i="6"/>
  <c r="E69" i="6"/>
  <c r="E81" i="6"/>
  <c r="E93" i="6"/>
  <c r="O10" i="6"/>
  <c r="O22" i="6"/>
  <c r="O34" i="6"/>
  <c r="O46" i="6"/>
  <c r="O58" i="6"/>
  <c r="O70" i="6"/>
  <c r="O82" i="6"/>
  <c r="O94" i="6"/>
  <c r="E168" i="18"/>
  <c r="S6" i="6"/>
  <c r="S18" i="6"/>
  <c r="S30" i="6"/>
  <c r="S34" i="6"/>
  <c r="S46" i="6"/>
  <c r="S54" i="6"/>
  <c r="S62" i="6"/>
  <c r="S70" i="6"/>
  <c r="S78" i="6"/>
  <c r="S90" i="6"/>
  <c r="S98" i="6"/>
  <c r="S3" i="8"/>
  <c r="S7" i="6"/>
  <c r="S11" i="6"/>
  <c r="S15" i="6"/>
  <c r="S19" i="6"/>
  <c r="S23" i="6"/>
  <c r="S27" i="6"/>
  <c r="S31" i="6"/>
  <c r="S35" i="6"/>
  <c r="S39" i="6"/>
  <c r="S43" i="6"/>
  <c r="S47" i="6"/>
  <c r="S51" i="6"/>
  <c r="S55" i="6"/>
  <c r="S59" i="6"/>
  <c r="S63" i="6"/>
  <c r="S67" i="6"/>
  <c r="S71" i="6"/>
  <c r="S75" i="6"/>
  <c r="S79" i="6"/>
  <c r="S83" i="6"/>
  <c r="S87" i="6"/>
  <c r="S91" i="6"/>
  <c r="S95" i="6"/>
  <c r="S99" i="6"/>
  <c r="S103" i="6"/>
  <c r="S14" i="6"/>
  <c r="S26" i="6"/>
  <c r="S38" i="6"/>
  <c r="S50" i="6"/>
  <c r="S66" i="6"/>
  <c r="S74" i="6"/>
  <c r="S82" i="6"/>
  <c r="S94" i="6"/>
  <c r="S102" i="6"/>
  <c r="E7" i="6"/>
  <c r="E11" i="6"/>
  <c r="E15" i="6"/>
  <c r="E19" i="6"/>
  <c r="E23" i="6"/>
  <c r="E27" i="6"/>
  <c r="E31" i="6"/>
  <c r="E35" i="6"/>
  <c r="E39" i="6"/>
  <c r="E43" i="6"/>
  <c r="E47" i="6"/>
  <c r="E51" i="6"/>
  <c r="E55" i="6"/>
  <c r="E59" i="6"/>
  <c r="E63" i="6"/>
  <c r="E67" i="6"/>
  <c r="E71" i="6"/>
  <c r="E75" i="6"/>
  <c r="E79" i="6"/>
  <c r="E83" i="6"/>
  <c r="E87" i="6"/>
  <c r="E91" i="6"/>
  <c r="E95" i="6"/>
  <c r="E99" i="6"/>
  <c r="E103" i="6"/>
  <c r="O8" i="6"/>
  <c r="O12" i="6"/>
  <c r="O16" i="6"/>
  <c r="O20" i="6"/>
  <c r="O24" i="6"/>
  <c r="O28" i="6"/>
  <c r="O32" i="6"/>
  <c r="O36" i="6"/>
  <c r="O40" i="6"/>
  <c r="O44" i="6"/>
  <c r="O48" i="6"/>
  <c r="O52" i="6"/>
  <c r="O56" i="6"/>
  <c r="O60" i="6"/>
  <c r="O64" i="6"/>
  <c r="O68" i="6"/>
  <c r="O72" i="6"/>
  <c r="O76" i="6"/>
  <c r="O80" i="6"/>
  <c r="O84" i="6"/>
  <c r="O88" i="6"/>
  <c r="O92" i="6"/>
  <c r="O96" i="6"/>
  <c r="O100" i="6"/>
  <c r="S4" i="6"/>
  <c r="S8" i="6"/>
  <c r="S12" i="6"/>
  <c r="S16" i="6"/>
  <c r="S20" i="6"/>
  <c r="S24" i="6"/>
  <c r="S28" i="6"/>
  <c r="S32" i="6"/>
  <c r="S36" i="6"/>
  <c r="S40" i="6"/>
  <c r="S44" i="6"/>
  <c r="S48" i="6"/>
  <c r="S52" i="6"/>
  <c r="S56" i="6"/>
  <c r="S60" i="6"/>
  <c r="S64" i="6"/>
  <c r="S68" i="6"/>
  <c r="S72" i="6"/>
  <c r="S76" i="6"/>
  <c r="S80" i="6"/>
  <c r="S84" i="6"/>
  <c r="S88" i="6"/>
  <c r="S92" i="6"/>
  <c r="S96" i="6"/>
  <c r="S100" i="6"/>
  <c r="C179" i="18"/>
  <c r="S10" i="6"/>
  <c r="S22" i="6"/>
  <c r="S42" i="6"/>
  <c r="S58" i="6"/>
  <c r="S86" i="6"/>
  <c r="I10" i="6"/>
  <c r="I18" i="6"/>
  <c r="I26" i="6"/>
  <c r="I34" i="6"/>
  <c r="I42" i="6"/>
  <c r="I50" i="6"/>
  <c r="I58" i="6"/>
  <c r="I66" i="6"/>
  <c r="I74" i="6"/>
  <c r="I82" i="6"/>
  <c r="I90" i="6"/>
  <c r="I98" i="6"/>
  <c r="S5" i="6"/>
  <c r="S9" i="6"/>
  <c r="S13" i="6"/>
  <c r="S17" i="6"/>
  <c r="S21" i="6"/>
  <c r="S25" i="6"/>
  <c r="S29" i="6"/>
  <c r="S33" i="6"/>
  <c r="S37" i="6"/>
  <c r="S41" i="6"/>
  <c r="S45" i="6"/>
  <c r="S49" i="6"/>
  <c r="S53" i="6"/>
  <c r="S57" i="6"/>
  <c r="S61" i="6"/>
  <c r="S65" i="6"/>
  <c r="S69" i="6"/>
  <c r="S73" i="6"/>
  <c r="S77" i="6"/>
  <c r="S81" i="6"/>
  <c r="S85" i="6"/>
  <c r="S89" i="6"/>
  <c r="S93" i="6"/>
  <c r="S97" i="6"/>
  <c r="S101" i="6"/>
  <c r="F168" i="18"/>
  <c r="C168" i="18"/>
  <c r="I5" i="6"/>
  <c r="I13" i="6"/>
  <c r="I21" i="6"/>
  <c r="I29" i="6"/>
  <c r="I37" i="6"/>
  <c r="I45" i="6"/>
  <c r="I53" i="6"/>
  <c r="I61" i="6"/>
  <c r="I69" i="6"/>
  <c r="I77" i="6"/>
  <c r="I85" i="6"/>
  <c r="I93" i="6"/>
  <c r="I101" i="6"/>
  <c r="I7" i="6"/>
  <c r="I15" i="6"/>
  <c r="I23" i="6"/>
  <c r="I31" i="6"/>
  <c r="I39" i="6"/>
  <c r="I47" i="6"/>
  <c r="I55" i="6"/>
  <c r="I63" i="6"/>
  <c r="I71" i="6"/>
  <c r="I79" i="6"/>
  <c r="I87" i="6"/>
  <c r="I95" i="6"/>
  <c r="D184" i="18"/>
  <c r="G169" i="18"/>
  <c r="B172" i="18"/>
  <c r="I8" i="6"/>
  <c r="I16" i="6"/>
  <c r="I24" i="6"/>
  <c r="I32" i="6"/>
  <c r="I40" i="6"/>
  <c r="I48" i="6"/>
  <c r="I56" i="6"/>
  <c r="I64" i="6"/>
  <c r="I72" i="6"/>
  <c r="I80" i="6"/>
  <c r="I88" i="6"/>
  <c r="I96" i="6"/>
  <c r="I9" i="6"/>
  <c r="I17" i="6"/>
  <c r="I25" i="6"/>
  <c r="I33" i="6"/>
  <c r="I41" i="6"/>
  <c r="I49" i="6"/>
  <c r="I57" i="6"/>
  <c r="I65" i="6"/>
  <c r="I73" i="6"/>
  <c r="I81" i="6"/>
  <c r="I89" i="6"/>
  <c r="I97" i="6"/>
  <c r="I11" i="6"/>
  <c r="I19" i="6"/>
  <c r="I27" i="6"/>
  <c r="I35" i="6"/>
  <c r="I43" i="6"/>
  <c r="I51" i="6"/>
  <c r="I59" i="6"/>
  <c r="I67" i="6"/>
  <c r="I75" i="6"/>
  <c r="I83" i="6"/>
  <c r="I91" i="6"/>
  <c r="I99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I6" i="6"/>
  <c r="I14" i="6"/>
  <c r="I22" i="6"/>
  <c r="I30" i="6"/>
  <c r="I38" i="6"/>
  <c r="I46" i="6"/>
  <c r="I54" i="6"/>
  <c r="I62" i="6"/>
  <c r="I70" i="6"/>
  <c r="I78" i="6"/>
  <c r="I86" i="6"/>
  <c r="I94" i="6"/>
  <c r="C183" i="18"/>
  <c r="G183" i="18"/>
  <c r="F184" i="18"/>
  <c r="C173" i="18"/>
  <c r="B171" i="18"/>
  <c r="C184" i="18"/>
  <c r="G184" i="18"/>
  <c r="G182" i="18"/>
  <c r="F180" i="18"/>
  <c r="B182" i="18"/>
  <c r="R105" i="6"/>
  <c r="N105" i="6"/>
  <c r="H105" i="6"/>
  <c r="H106" i="6"/>
  <c r="D106" i="6"/>
  <c r="D105" i="6"/>
  <c r="N106" i="6"/>
  <c r="R106" i="6"/>
  <c r="G180" i="18"/>
  <c r="D183" i="18"/>
  <c r="E180" i="18"/>
  <c r="F183" i="18"/>
  <c r="E171" i="18"/>
  <c r="C182" i="18"/>
  <c r="B181" i="18"/>
  <c r="D181" i="18"/>
  <c r="E184" i="18"/>
  <c r="D182" i="18"/>
  <c r="E181" i="18"/>
  <c r="G171" i="18"/>
  <c r="C170" i="18"/>
  <c r="F169" i="18"/>
  <c r="D171" i="18"/>
  <c r="G181" i="18"/>
  <c r="F181" i="18"/>
  <c r="F171" i="18"/>
  <c r="E182" i="18"/>
  <c r="E183" i="18"/>
  <c r="D180" i="18"/>
  <c r="F182" i="18"/>
  <c r="C181" i="18"/>
  <c r="E173" i="18"/>
  <c r="F173" i="18"/>
  <c r="E172" i="18"/>
  <c r="D173" i="18"/>
  <c r="C172" i="18"/>
  <c r="D172" i="18"/>
  <c r="C171" i="18"/>
  <c r="G173" i="18"/>
  <c r="F170" i="18"/>
  <c r="G170" i="18"/>
  <c r="E170" i="18"/>
  <c r="G172" i="18"/>
  <c r="F172" i="18"/>
  <c r="E169" i="18"/>
  <c r="D169" i="18"/>
  <c r="B184" i="18"/>
  <c r="B180" i="18"/>
  <c r="B183" i="18"/>
  <c r="B169" i="18"/>
  <c r="B170" i="18"/>
  <c r="G3" i="15" l="1"/>
  <c r="AA170" i="18" s="1"/>
  <c r="D170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4" xr16:uid="{00000000-0015-0000-FFFF-FFFF0D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5" xr16:uid="{00000000-0015-0000-FFFF-FFFF0E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6" xr16:uid="{00000000-0015-0000-FFFF-FFFF0F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7" xr16:uid="{00000000-0015-0000-FFFF-FFFF10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18" xr16:uid="{00000000-0015-0000-FFFF-FFFF11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<sst xmlns="http://schemas.openxmlformats.org/spreadsheetml/2006/main" count="2030" uniqueCount="375">
  <si>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</si>
  <si>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</si>
  <si>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</si>
  <si>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</si>
  <si>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</si>
  <si>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</si>
  <si>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</si>
  <si>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</si>
  <si>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</si>
  <si>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</si>
  <si>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</si>
  <si>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</si>
  <si>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</si>
  <si>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</si>
  <si>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</si>
  <si>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</si>
  <si>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</si>
  <si>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</si>
  <si>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</si>
  <si>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</si>
  <si>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</si>
  <si>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</si>
  <si>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</si>
  <si>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</si>
  <si>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</si>
  <si>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</si>
  <si>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</si>
  <si>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</si>
  <si>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</si>
  <si>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</si>
  <si>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</si>
  <si>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</si>
  <si>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</si>
  <si>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</si>
  <si>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</si>
  <si>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</si>
  <si>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</si>
  <si>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</si>
  <si>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</si>
  <si>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</si>
  <si>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</si>
  <si>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</si>
  <si>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</si>
  <si>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</si>
  <si>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</si>
  <si>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</si>
  <si>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</si>
  <si>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</si>
  <si>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</si>
  <si>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</si>
  <si>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</si>
  <si>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</si>
  <si>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</si>
  <si>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</si>
  <si>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</si>
  <si>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</si>
  <si>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</si>
  <si>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</si>
  <si>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</si>
  <si>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</si>
  <si>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</si>
  <si>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</si>
  <si>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</si>
  <si>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</si>
  <si>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</si>
  <si>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</si>
  <si>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</si>
  <si>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</si>
  <si>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</si>
  <si>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</si>
  <si>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</si>
  <si>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</si>
  <si>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</si>
  <si>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</si>
  <si>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</si>
  <si>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</si>
  <si>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</si>
  <si>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</si>
  <si>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</si>
  <si>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</si>
  <si>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</si>
  <si>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</si>
  <si>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</si>
  <si>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</si>
  <si>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</si>
  <si>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</si>
  <si>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</si>
  <si>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</si>
  <si>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</si>
  <si>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</si>
  <si>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</si>
  <si>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</si>
  <si>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</si>
  <si>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</si>
  <si>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</si>
  <si>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</si>
  <si>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</si>
  <si>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</si>
  <si>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!Source: Standard</t>
  </si>
  <si>
    <t>BEGIN CH1_DATA</t>
  </si>
  <si>
    <t>Conv.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</si>
  <si>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</si>
  <si>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</si>
  <si>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</si>
  <si>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</si>
  <si>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</si>
  <si>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</si>
  <si>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</si>
  <si>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</si>
  <si>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</si>
  <si>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</si>
  <si>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</si>
  <si>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</si>
  <si>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</si>
  <si>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</si>
  <si>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</si>
  <si>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</si>
  <si>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</si>
  <si>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</si>
  <si>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</si>
  <si>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</si>
  <si>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</si>
  <si>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</si>
  <si>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</si>
  <si>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</si>
  <si>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</si>
  <si>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</si>
  <si>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</si>
  <si>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</si>
  <si>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</si>
  <si>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</si>
  <si>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</si>
  <si>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</si>
  <si>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</si>
  <si>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</si>
  <si>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</si>
  <si>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</si>
  <si>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</si>
  <si>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</si>
  <si>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</si>
  <si>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</si>
  <si>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</si>
  <si>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</si>
  <si>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</si>
  <si>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</si>
  <si>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</si>
  <si>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</si>
  <si>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</si>
  <si>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</si>
  <si>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</si>
  <si>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</si>
  <si>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</si>
  <si>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</si>
  <si>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</si>
  <si>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</si>
  <si>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</si>
  <si>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</si>
  <si>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</si>
  <si>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</si>
  <si>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</si>
  <si>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</si>
  <si>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</si>
  <si>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</si>
  <si>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</si>
  <si>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</si>
  <si>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</si>
  <si>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</si>
  <si>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</si>
  <si>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</si>
  <si>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</si>
  <si>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</si>
  <si>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</si>
  <si>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</si>
  <si>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</si>
  <si>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</si>
  <si>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</si>
  <si>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</si>
  <si>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</si>
  <si>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</si>
  <si>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</si>
  <si>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</si>
  <si>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</si>
  <si>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</si>
  <si>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</si>
  <si>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</si>
  <si>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</si>
  <si>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</si>
  <si>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</si>
  <si>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</si>
  <si>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</si>
  <si>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</si>
  <si>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</si>
  <si>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</si>
  <si>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</si>
  <si>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</si>
  <si>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</si>
  <si>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</si>
  <si>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</si>
  <si>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</si>
  <si>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</si>
  <si>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</si>
  <si>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</si>
  <si>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</si>
  <si>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</si>
  <si>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</si>
  <si>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</si>
  <si>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</si>
  <si>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</si>
  <si>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</si>
  <si>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</si>
  <si>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</si>
  <si>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</si>
  <si>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</si>
  <si>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</si>
  <si>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</si>
  <si>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!Date: Wednesday</t>
  </si>
  <si>
    <t>Pin 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</si>
  <si>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</si>
  <si>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</si>
  <si>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</si>
  <si>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</si>
  <si>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</si>
  <si>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</si>
  <si>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</si>
  <si>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</si>
  <si>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</si>
  <si>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</si>
  <si>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</si>
  <si>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</si>
  <si>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 dBm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</si>
  <si>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</si>
  <si>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</si>
  <si>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</si>
  <si>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</si>
  <si>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</si>
  <si>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</si>
  <si>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</si>
  <si>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</si>
  <si>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1Rx0L Log Mag(dB)</t>
  </si>
  <si>
    <t>2Rx0L Log Mag(dB)</t>
  </si>
  <si>
    <t>3Rx0L Log Mag(dB)</t>
  </si>
  <si>
    <t>1Rx0L dBc Log Mag(dB)</t>
  </si>
  <si>
    <t>2Rx0L dBc Log Mag(dB)</t>
  </si>
  <si>
    <t>3Rx0L dBc Log Mag(dB)</t>
  </si>
  <si>
    <t>+15 dBm</t>
  </si>
  <si>
    <t>+11 dBm</t>
  </si>
  <si>
    <t>+9 dBm</t>
  </si>
  <si>
    <t>+7 dBm</t>
  </si>
  <si>
    <t>+5 dBm</t>
  </si>
  <si>
    <t>RF Return Loss Log Mag(dB)</t>
  </si>
  <si>
    <t>+9dBm</t>
  </si>
  <si>
    <t>+7dBm</t>
  </si>
  <si>
    <t>+5dBm</t>
  </si>
  <si>
    <t xml:space="preserve"> March 01</t>
  </si>
  <si>
    <t>+17 dBm</t>
  </si>
  <si>
    <t>-5 dBm Data</t>
  </si>
  <si>
    <t>!Keysight Technologies</t>
  </si>
  <si>
    <t>1LO-IF/RF Isolation Log Mag(dB)</t>
  </si>
  <si>
    <t>2LO-IF/RF Isolation Log Mag(dB)</t>
  </si>
  <si>
    <t>3LO-IF/RF Isolation Log Mag(dB)</t>
  </si>
  <si>
    <t>1Rx5L dBc Log Mag(dB)</t>
  </si>
  <si>
    <t>1Ix5L dBc Log Mag(dB)</t>
  </si>
  <si>
    <t>4Rx0L Log Mag(dB)</t>
  </si>
  <si>
    <t>4Rx0L dBc Log Mag(dB)</t>
  </si>
  <si>
    <t>!Date: Monday</t>
  </si>
  <si>
    <t>+3 dBm</t>
  </si>
  <si>
    <t>5LO-IF/RF Isolation Log Mag(dB)</t>
  </si>
  <si>
    <t>5Rx0L Log Mag(dB)</t>
  </si>
  <si>
    <t>!Date: Friday</t>
  </si>
  <si>
    <t>!Date: Tuesday</t>
  </si>
  <si>
    <t>N5247A</t>
  </si>
  <si>
    <t xml:space="preserve"> January 24</t>
  </si>
  <si>
    <t>+13dBm CL Log Mag(dB)</t>
  </si>
  <si>
    <t>+11dBm Log Mag(dB)</t>
  </si>
  <si>
    <t>+9dBm Log Mag(dB)</t>
  </si>
  <si>
    <t>+7dBm Log Mag(dB)</t>
  </si>
  <si>
    <t>+5dBm Log Mag(dB)</t>
  </si>
  <si>
    <t>+3dBm Log Mag(dB)</t>
  </si>
  <si>
    <t>US50470141</t>
  </si>
  <si>
    <t>A.10.49.11</t>
  </si>
  <si>
    <t xml:space="preserve"> January 10</t>
  </si>
  <si>
    <t xml:space="preserve"> 2018 14:26:46</t>
  </si>
  <si>
    <t>IF CL-HSLO 14G-RF Log Mag(dB)</t>
  </si>
  <si>
    <t>IF RL-HSLO 14G-RF Log Mag(dB)</t>
  </si>
  <si>
    <t>IF CL-LSLO 37-RF Log Mag(dB)</t>
  </si>
  <si>
    <t>IF RL-LSLO 37-RF Log Mag(dB)</t>
  </si>
  <si>
    <t>LO-RF Isolation_Mem Log Mag(dB)</t>
  </si>
  <si>
    <t xml:space="preserve"> 2018 14:39:17</t>
  </si>
  <si>
    <t xml:space="preserve"> January 16</t>
  </si>
  <si>
    <t xml:space="preserve"> 2018 16:46:29</t>
  </si>
  <si>
    <t>OIP3 +17dBm LO Log Mag(dBm)</t>
  </si>
  <si>
    <t>IIP3 +13 dBm LO Log Mag(dBm)</t>
  </si>
  <si>
    <t>CL Log Mag(dB)</t>
  </si>
  <si>
    <t>IIP3 +11dBm Log Mag(dBm)</t>
  </si>
  <si>
    <t>OIP3 +15dBm Log Mag(dBm)</t>
  </si>
  <si>
    <t>IIP3 +9dBm Log Mag(dBm)</t>
  </si>
  <si>
    <t>OIP3 +13dBm Log Mag(dBm)</t>
  </si>
  <si>
    <t xml:space="preserve"> 2018 16:56:13</t>
  </si>
  <si>
    <t xml:space="preserve"> January 19</t>
  </si>
  <si>
    <t>4LO-IF/RF Log Mag(dB)</t>
  </si>
  <si>
    <t xml:space="preserve"> January 22</t>
  </si>
  <si>
    <t xml:space="preserve"> 2018 15:30:45</t>
  </si>
  <si>
    <t xml:space="preserve"> 2018 15:29:45</t>
  </si>
  <si>
    <t xml:space="preserve"> 2018 15:56:06</t>
  </si>
  <si>
    <t>N/A Log Mag(dB)</t>
  </si>
  <si>
    <t xml:space="preserve"> 2018 16:02:41</t>
  </si>
  <si>
    <t xml:space="preserve"> 2018 17:01:39</t>
  </si>
  <si>
    <t>N/A 5Rx1L dBc Log Mag(dB)</t>
  </si>
  <si>
    <t xml:space="preserve"> 2018 17:04:27</t>
  </si>
  <si>
    <t>N/A</t>
  </si>
  <si>
    <t xml:space="preserve"> January 23</t>
  </si>
  <si>
    <t xml:space="preserve"> 2018 14:56:56</t>
  </si>
  <si>
    <t xml:space="preserve"> 2018 15:01:26</t>
  </si>
  <si>
    <t xml:space="preserve"> 2018 13:18:41</t>
  </si>
  <si>
    <t xml:space="preserve"> 2018 13:16:39</t>
  </si>
  <si>
    <t>-5RF1-3 0RF4-5</t>
  </si>
  <si>
    <t>-5IF1-3 0IF4-5</t>
  </si>
  <si>
    <t xml:space="preserve"> 2018 14:14:04</t>
  </si>
  <si>
    <t xml:space="preserve"> 2018 14:17:15</t>
  </si>
  <si>
    <t>!Date: Thursday</t>
  </si>
  <si>
    <t xml:space="preserve"> January 25</t>
  </si>
  <si>
    <t>0xRF</t>
  </si>
  <si>
    <t>0xIF</t>
  </si>
  <si>
    <t>-</t>
  </si>
  <si>
    <t>config B</t>
  </si>
  <si>
    <t>1LOx0RF</t>
  </si>
  <si>
    <t>2LOx0RF</t>
  </si>
  <si>
    <t>3LOx0RF</t>
  </si>
  <si>
    <t>4LOx0RF</t>
  </si>
  <si>
    <t>5LOx0RF</t>
  </si>
  <si>
    <t>1LOx0IF</t>
  </si>
  <si>
    <t>2LOx0IF</t>
  </si>
  <si>
    <t>3LOx0IF</t>
  </si>
  <si>
    <t>4LOx0IF</t>
  </si>
  <si>
    <t>5LOx0IF</t>
  </si>
  <si>
    <t>config A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</si>
  <si>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</si>
  <si>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</si>
  <si>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</si>
  <si>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</si>
  <si>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</si>
  <si>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</si>
  <si>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</si>
  <si>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</si>
  <si>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</si>
  <si>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</si>
  <si>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</si>
  <si>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</si>
  <si>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</si>
  <si>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</si>
  <si>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</si>
  <si>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</si>
  <si>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</si>
  <si>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</si>
  <si>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</si>
  <si>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</si>
  <si>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</si>
  <si>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</si>
  <si>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</si>
  <si>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</si>
  <si>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</si>
  <si>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</si>
  <si>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</si>
  <si>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</si>
  <si>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</si>
  <si>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</si>
  <si>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</si>
  <si>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</si>
  <si>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</si>
  <si>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CLvsLO</t>
  </si>
  <si>
    <t>G</t>
  </si>
  <si>
    <t>L</t>
  </si>
  <si>
    <t>M</t>
  </si>
  <si>
    <t>AP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</si>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</sst>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ck">
        <color indexed="64"/>
      </right>
      <top/>
      <bottom/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13" applyNumberFormat="0" applyAlignment="0" applyProtection="0"/>
    <xf numFmtId="0" fontId="20" fillId="11" borderId="14" applyNumberFormat="0" applyAlignment="0" applyProtection="0"/>
    <xf numFmtId="0" fontId="21" fillId="11" borderId="13" applyNumberFormat="0" applyAlignment="0" applyProtection="0"/>
    <xf numFmtId="0" fontId="22" fillId="0" borderId="15" applyNumberFormat="0" applyFill="0" applyAlignment="0" applyProtection="0"/>
    <xf numFmtId="0" fontId="23" fillId="12" borderId="16" applyNumberFormat="0" applyAlignment="0" applyProtection="0"/>
    <xf numFmtId="0" fontId="1" fillId="0" borderId="0" applyNumberFormat="0" applyFill="0" applyBorder="0" applyAlignment="0" applyProtection="0"/>
    <xf numFmtId="0" fontId="11" fillId="13" borderId="17" applyNumberFormat="0" applyFont="0" applyAlignment="0" applyProtection="0"/>
    <xf numFmtId="0" fontId="24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25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25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5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25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25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25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111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0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" fontId="8" fillId="2" borderId="19" xfId="0" applyNumberFormat="1" applyFont="1" applyFill="1" applyBorder="1" applyAlignment="1">
      <alignment horizontal="center" vertical="center" wrapText="1"/>
    </xf>
    <xf numFmtId="1" fontId="9" fillId="2" borderId="20" xfId="0" applyNumberFormat="1" applyFont="1" applyFill="1" applyBorder="1" applyAlignment="1">
      <alignment horizontal="center" vertical="center" wrapText="1"/>
    </xf>
    <xf numFmtId="1" fontId="9" fillId="2" borderId="21" xfId="0" applyNumberFormat="1" applyFont="1" applyFill="1" applyBorder="1" applyAlignment="1">
      <alignment horizontal="center" vertical="center" wrapText="1"/>
    </xf>
    <xf numFmtId="1" fontId="9" fillId="0" borderId="19" xfId="0" applyNumberFormat="1" applyFont="1" applyFill="1" applyBorder="1" applyAlignment="1">
      <alignment horizontal="center" vertical="center" wrapText="1"/>
    </xf>
    <xf numFmtId="1" fontId="9" fillId="2" borderId="1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0" xfId="0" applyNumberFormat="1"/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91 MHz IF, HSLO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00801089583043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-20.971710000000002</c:v>
                </c:pt>
                <c:pt idx="1">
                  <c:v>-20.519929999999999</c:v>
                </c:pt>
                <c:pt idx="2">
                  <c:v>-20.013480999999999</c:v>
                </c:pt>
                <c:pt idx="3">
                  <c:v>-19.429248999999999</c:v>
                </c:pt>
                <c:pt idx="4">
                  <c:v>-18.815897</c:v>
                </c:pt>
                <c:pt idx="5">
                  <c:v>-18.251085</c:v>
                </c:pt>
                <c:pt idx="6">
                  <c:v>-17.744091000000001</c:v>
                </c:pt>
                <c:pt idx="7">
                  <c:v>-17.185448000000001</c:v>
                </c:pt>
                <c:pt idx="8">
                  <c:v>-16.608823999999998</c:v>
                </c:pt>
                <c:pt idx="9">
                  <c:v>-15.992035</c:v>
                </c:pt>
                <c:pt idx="10">
                  <c:v>-15.30411</c:v>
                </c:pt>
                <c:pt idx="11">
                  <c:v>-14.567043</c:v>
                </c:pt>
                <c:pt idx="12">
                  <c:v>-13.762873000000001</c:v>
                </c:pt>
                <c:pt idx="13">
                  <c:v>-12.912694999999999</c:v>
                </c:pt>
                <c:pt idx="14">
                  <c:v>-12.090997</c:v>
                </c:pt>
                <c:pt idx="15">
                  <c:v>-11.259624000000001</c:v>
                </c:pt>
                <c:pt idx="16">
                  <c:v>-10.424505999999999</c:v>
                </c:pt>
                <c:pt idx="17">
                  <c:v>-9.6214142000000002</c:v>
                </c:pt>
                <c:pt idx="18">
                  <c:v>-8.8395709999999994</c:v>
                </c:pt>
                <c:pt idx="19">
                  <c:v>-8.1417903999999997</c:v>
                </c:pt>
                <c:pt idx="20">
                  <c:v>-7.5662699</c:v>
                </c:pt>
                <c:pt idx="21">
                  <c:v>-7.1319584999999996</c:v>
                </c:pt>
                <c:pt idx="22">
                  <c:v>-6.7959322999999996</c:v>
                </c:pt>
                <c:pt idx="23">
                  <c:v>-6.5611134</c:v>
                </c:pt>
                <c:pt idx="24">
                  <c:v>-6.4016628000000004</c:v>
                </c:pt>
                <c:pt idx="25">
                  <c:v>-6.2914804999999996</c:v>
                </c:pt>
                <c:pt idx="26">
                  <c:v>-6.2148975999999996</c:v>
                </c:pt>
                <c:pt idx="27">
                  <c:v>-6.1717744000000003</c:v>
                </c:pt>
                <c:pt idx="28">
                  <c:v>-6.1489143000000004</c:v>
                </c:pt>
                <c:pt idx="29">
                  <c:v>-6.1404648000000002</c:v>
                </c:pt>
                <c:pt idx="30">
                  <c:v>-6.1692099999999996</c:v>
                </c:pt>
                <c:pt idx="31">
                  <c:v>-6.2184277000000003</c:v>
                </c:pt>
                <c:pt idx="32">
                  <c:v>-6.2928556999999996</c:v>
                </c:pt>
                <c:pt idx="33">
                  <c:v>-6.3792057</c:v>
                </c:pt>
                <c:pt idx="34">
                  <c:v>-6.4444828000000003</c:v>
                </c:pt>
                <c:pt idx="35">
                  <c:v>-6.4795813999999998</c:v>
                </c:pt>
                <c:pt idx="36">
                  <c:v>-6.4897809000000004</c:v>
                </c:pt>
                <c:pt idx="37">
                  <c:v>-6.4845233000000002</c:v>
                </c:pt>
                <c:pt idx="38">
                  <c:v>-6.4520983999999997</c:v>
                </c:pt>
                <c:pt idx="39">
                  <c:v>-6.4052758000000001</c:v>
                </c:pt>
                <c:pt idx="40">
                  <c:v>-6.3539304999999997</c:v>
                </c:pt>
                <c:pt idx="41">
                  <c:v>-6.3058218999999998</c:v>
                </c:pt>
                <c:pt idx="42">
                  <c:v>-6.2394904999999996</c:v>
                </c:pt>
                <c:pt idx="43">
                  <c:v>-6.1775928000000002</c:v>
                </c:pt>
                <c:pt idx="44">
                  <c:v>-6.1258701999999996</c:v>
                </c:pt>
                <c:pt idx="45">
                  <c:v>-6.0916762000000002</c:v>
                </c:pt>
                <c:pt idx="46">
                  <c:v>-6.0681405000000002</c:v>
                </c:pt>
                <c:pt idx="47">
                  <c:v>-6.0732340999999996</c:v>
                </c:pt>
                <c:pt idx="48">
                  <c:v>-6.0970067999999999</c:v>
                </c:pt>
                <c:pt idx="49">
                  <c:v>-6.1325507000000004</c:v>
                </c:pt>
                <c:pt idx="50">
                  <c:v>-6.1666913000000001</c:v>
                </c:pt>
                <c:pt idx="51">
                  <c:v>-6.2048763999999998</c:v>
                </c:pt>
                <c:pt idx="52">
                  <c:v>-6.2421021000000003</c:v>
                </c:pt>
                <c:pt idx="53">
                  <c:v>-6.2729464000000004</c:v>
                </c:pt>
                <c:pt idx="54">
                  <c:v>-6.2981981999999999</c:v>
                </c:pt>
                <c:pt idx="55">
                  <c:v>-6.3149442999999996</c:v>
                </c:pt>
                <c:pt idx="56">
                  <c:v>-6.3227396000000002</c:v>
                </c:pt>
                <c:pt idx="57">
                  <c:v>-6.3141847000000002</c:v>
                </c:pt>
                <c:pt idx="58">
                  <c:v>-6.3000197</c:v>
                </c:pt>
                <c:pt idx="59">
                  <c:v>-6.2884836000000002</c:v>
                </c:pt>
                <c:pt idx="60">
                  <c:v>-6.2825145999999998</c:v>
                </c:pt>
                <c:pt idx="61">
                  <c:v>-6.2858457999999997</c:v>
                </c:pt>
                <c:pt idx="62">
                  <c:v>-6.3038869000000002</c:v>
                </c:pt>
                <c:pt idx="63">
                  <c:v>-6.3255796000000002</c:v>
                </c:pt>
                <c:pt idx="64">
                  <c:v>-6.3574095000000002</c:v>
                </c:pt>
                <c:pt idx="65">
                  <c:v>-6.3950462000000003</c:v>
                </c:pt>
                <c:pt idx="66">
                  <c:v>-6.4331478999999998</c:v>
                </c:pt>
                <c:pt idx="67">
                  <c:v>-6.4670334</c:v>
                </c:pt>
                <c:pt idx="68">
                  <c:v>-6.5101066000000003</c:v>
                </c:pt>
                <c:pt idx="69">
                  <c:v>-6.5549970000000002</c:v>
                </c:pt>
                <c:pt idx="70">
                  <c:v>-6.6036592000000001</c:v>
                </c:pt>
                <c:pt idx="71">
                  <c:v>-6.6553735999999999</c:v>
                </c:pt>
                <c:pt idx="72">
                  <c:v>-6.7096586</c:v>
                </c:pt>
                <c:pt idx="73">
                  <c:v>-6.7527594999999998</c:v>
                </c:pt>
                <c:pt idx="74">
                  <c:v>-6.7891006000000003</c:v>
                </c:pt>
                <c:pt idx="75">
                  <c:v>-6.8287826000000003</c:v>
                </c:pt>
                <c:pt idx="76">
                  <c:v>-6.8800448999999997</c:v>
                </c:pt>
                <c:pt idx="77">
                  <c:v>-6.8973836999999998</c:v>
                </c:pt>
                <c:pt idx="78">
                  <c:v>-6.9025211000000004</c:v>
                </c:pt>
                <c:pt idx="79">
                  <c:v>-6.8963555999999997</c:v>
                </c:pt>
                <c:pt idx="80">
                  <c:v>-6.8748841000000001</c:v>
                </c:pt>
                <c:pt idx="81">
                  <c:v>-6.8386617000000003</c:v>
                </c:pt>
                <c:pt idx="82">
                  <c:v>-6.8383631999999999</c:v>
                </c:pt>
                <c:pt idx="83">
                  <c:v>-6.8718938999999999</c:v>
                </c:pt>
                <c:pt idx="84">
                  <c:v>-6.9227413999999996</c:v>
                </c:pt>
                <c:pt idx="85">
                  <c:v>-6.9842605999999998</c:v>
                </c:pt>
                <c:pt idx="86">
                  <c:v>-7.0402316999999996</c:v>
                </c:pt>
                <c:pt idx="87">
                  <c:v>-7.0894374999999998</c:v>
                </c:pt>
                <c:pt idx="88">
                  <c:v>-7.1232170999999997</c:v>
                </c:pt>
                <c:pt idx="89">
                  <c:v>-7.1452627</c:v>
                </c:pt>
                <c:pt idx="90">
                  <c:v>-7.1519937999999996</c:v>
                </c:pt>
                <c:pt idx="91">
                  <c:v>-7.1570125000000004</c:v>
                </c:pt>
                <c:pt idx="92">
                  <c:v>-7.1620134999999996</c:v>
                </c:pt>
                <c:pt idx="93">
                  <c:v>-7.1575084000000002</c:v>
                </c:pt>
                <c:pt idx="94">
                  <c:v>-7.1513958000000004</c:v>
                </c:pt>
                <c:pt idx="95">
                  <c:v>-7.1406469000000001</c:v>
                </c:pt>
                <c:pt idx="96">
                  <c:v>-7.1285981999999999</c:v>
                </c:pt>
                <c:pt idx="97">
                  <c:v>-7.1111082999999997</c:v>
                </c:pt>
                <c:pt idx="98">
                  <c:v>-7.1077665999999997</c:v>
                </c:pt>
                <c:pt idx="99">
                  <c:v>-7.1019144000000001</c:v>
                </c:pt>
                <c:pt idx="100">
                  <c:v>-7.1097083000000003</c:v>
                </c:pt>
                <c:pt idx="101">
                  <c:v>-7.1231589</c:v>
                </c:pt>
                <c:pt idx="102">
                  <c:v>-7.1373496000000003</c:v>
                </c:pt>
                <c:pt idx="103">
                  <c:v>-7.1460623999999999</c:v>
                </c:pt>
                <c:pt idx="104">
                  <c:v>-7.1634735999999997</c:v>
                </c:pt>
                <c:pt idx="105">
                  <c:v>-7.1891645999999998</c:v>
                </c:pt>
                <c:pt idx="106">
                  <c:v>-7.2147173999999996</c:v>
                </c:pt>
                <c:pt idx="107">
                  <c:v>-7.2487497000000003</c:v>
                </c:pt>
                <c:pt idx="108">
                  <c:v>-7.2753644</c:v>
                </c:pt>
                <c:pt idx="109">
                  <c:v>-7.2880267999999999</c:v>
                </c:pt>
                <c:pt idx="110">
                  <c:v>-7.2883787</c:v>
                </c:pt>
                <c:pt idx="111">
                  <c:v>-7.2808112999999999</c:v>
                </c:pt>
                <c:pt idx="112">
                  <c:v>-7.2628088000000002</c:v>
                </c:pt>
                <c:pt idx="113">
                  <c:v>-7.2391857999999996</c:v>
                </c:pt>
                <c:pt idx="114">
                  <c:v>-7.2144332000000002</c:v>
                </c:pt>
                <c:pt idx="115">
                  <c:v>-7.1809659000000003</c:v>
                </c:pt>
                <c:pt idx="116">
                  <c:v>-7.1443104999999996</c:v>
                </c:pt>
                <c:pt idx="117">
                  <c:v>-7.1066880000000001</c:v>
                </c:pt>
                <c:pt idx="118">
                  <c:v>-7.0749927000000001</c:v>
                </c:pt>
                <c:pt idx="119">
                  <c:v>-7.0645541999999999</c:v>
                </c:pt>
                <c:pt idx="120">
                  <c:v>-7.0690393</c:v>
                </c:pt>
                <c:pt idx="121">
                  <c:v>-7.0904322000000004</c:v>
                </c:pt>
                <c:pt idx="122">
                  <c:v>-7.1297560000000004</c:v>
                </c:pt>
                <c:pt idx="123">
                  <c:v>-7.1826739000000002</c:v>
                </c:pt>
                <c:pt idx="124">
                  <c:v>-7.2287936000000004</c:v>
                </c:pt>
                <c:pt idx="125">
                  <c:v>-7.2736320000000001</c:v>
                </c:pt>
                <c:pt idx="126">
                  <c:v>-7.3232907999999997</c:v>
                </c:pt>
                <c:pt idx="127">
                  <c:v>-7.3627753</c:v>
                </c:pt>
                <c:pt idx="128">
                  <c:v>-7.3978824999999997</c:v>
                </c:pt>
                <c:pt idx="129">
                  <c:v>-7.4335728000000003</c:v>
                </c:pt>
                <c:pt idx="130">
                  <c:v>-7.4643521000000002</c:v>
                </c:pt>
                <c:pt idx="131">
                  <c:v>-7.4784993999999996</c:v>
                </c:pt>
                <c:pt idx="132">
                  <c:v>-7.5015429999999999</c:v>
                </c:pt>
                <c:pt idx="133">
                  <c:v>-7.5218587000000001</c:v>
                </c:pt>
                <c:pt idx="134">
                  <c:v>-7.5426115999999999</c:v>
                </c:pt>
                <c:pt idx="135">
                  <c:v>-7.5727228999999996</c:v>
                </c:pt>
                <c:pt idx="136">
                  <c:v>-7.6246900999999996</c:v>
                </c:pt>
                <c:pt idx="137">
                  <c:v>-7.6935586999999996</c:v>
                </c:pt>
                <c:pt idx="138">
                  <c:v>-7.7953849000000002</c:v>
                </c:pt>
                <c:pt idx="139">
                  <c:v>-7.9265775999999999</c:v>
                </c:pt>
                <c:pt idx="140">
                  <c:v>-8.0734633999999996</c:v>
                </c:pt>
                <c:pt idx="141">
                  <c:v>-8.2331933999999993</c:v>
                </c:pt>
                <c:pt idx="142">
                  <c:v>-8.4035273000000004</c:v>
                </c:pt>
                <c:pt idx="143">
                  <c:v>-8.5626879000000002</c:v>
                </c:pt>
                <c:pt idx="144">
                  <c:v>-8.7127952999999998</c:v>
                </c:pt>
                <c:pt idx="145">
                  <c:v>-8.8646650000000005</c:v>
                </c:pt>
                <c:pt idx="146">
                  <c:v>-9.0025767999999999</c:v>
                </c:pt>
                <c:pt idx="147">
                  <c:v>-9.1128464000000005</c:v>
                </c:pt>
                <c:pt idx="148">
                  <c:v>-9.2025623000000003</c:v>
                </c:pt>
                <c:pt idx="149">
                  <c:v>-9.2729826000000006</c:v>
                </c:pt>
                <c:pt idx="150">
                  <c:v>-9.3195695999999995</c:v>
                </c:pt>
                <c:pt idx="151">
                  <c:v>-9.3416099999999993</c:v>
                </c:pt>
                <c:pt idx="152">
                  <c:v>-9.3584118000000007</c:v>
                </c:pt>
                <c:pt idx="153">
                  <c:v>-9.3718299999999992</c:v>
                </c:pt>
                <c:pt idx="154">
                  <c:v>-9.3616676000000005</c:v>
                </c:pt>
                <c:pt idx="155">
                  <c:v>-9.3416090000000001</c:v>
                </c:pt>
                <c:pt idx="156">
                  <c:v>-9.3166484999999994</c:v>
                </c:pt>
                <c:pt idx="157">
                  <c:v>-9.2803020000000007</c:v>
                </c:pt>
                <c:pt idx="158">
                  <c:v>-9.2376708999999995</c:v>
                </c:pt>
                <c:pt idx="159">
                  <c:v>-9.1960134999999994</c:v>
                </c:pt>
                <c:pt idx="160">
                  <c:v>-9.1539593000000004</c:v>
                </c:pt>
                <c:pt idx="161">
                  <c:v>-9.1195488000000005</c:v>
                </c:pt>
                <c:pt idx="162">
                  <c:v>-9.0852603999999992</c:v>
                </c:pt>
                <c:pt idx="163">
                  <c:v>-9.0535364000000005</c:v>
                </c:pt>
                <c:pt idx="164">
                  <c:v>-9.0363492999999995</c:v>
                </c:pt>
                <c:pt idx="165">
                  <c:v>-9.0249223999999995</c:v>
                </c:pt>
                <c:pt idx="166">
                  <c:v>-9.0187758999999996</c:v>
                </c:pt>
                <c:pt idx="167">
                  <c:v>-9.0144072000000008</c:v>
                </c:pt>
                <c:pt idx="168">
                  <c:v>-9.0052775999999994</c:v>
                </c:pt>
                <c:pt idx="169">
                  <c:v>-8.9877357</c:v>
                </c:pt>
                <c:pt idx="170">
                  <c:v>-8.9637775000000008</c:v>
                </c:pt>
                <c:pt idx="171">
                  <c:v>-8.9163665999999999</c:v>
                </c:pt>
                <c:pt idx="172">
                  <c:v>-8.8718386000000002</c:v>
                </c:pt>
                <c:pt idx="173">
                  <c:v>-8.8253851000000001</c:v>
                </c:pt>
                <c:pt idx="174">
                  <c:v>-8.7785425000000004</c:v>
                </c:pt>
                <c:pt idx="175">
                  <c:v>-8.7225266000000001</c:v>
                </c:pt>
                <c:pt idx="176">
                  <c:v>-8.6872930999999998</c:v>
                </c:pt>
                <c:pt idx="177">
                  <c:v>-8.6566229000000003</c:v>
                </c:pt>
                <c:pt idx="178">
                  <c:v>-8.6563168000000008</c:v>
                </c:pt>
                <c:pt idx="179">
                  <c:v>-8.6713667000000001</c:v>
                </c:pt>
                <c:pt idx="180">
                  <c:v>-8.7188987999999998</c:v>
                </c:pt>
                <c:pt idx="181">
                  <c:v>-8.7904081000000005</c:v>
                </c:pt>
                <c:pt idx="182">
                  <c:v>-8.8689584999999997</c:v>
                </c:pt>
                <c:pt idx="183">
                  <c:v>-8.9212027000000003</c:v>
                </c:pt>
                <c:pt idx="184">
                  <c:v>-8.9947510000000008</c:v>
                </c:pt>
                <c:pt idx="185">
                  <c:v>-9.0770663999999996</c:v>
                </c:pt>
                <c:pt idx="186">
                  <c:v>-9.1670636999999999</c:v>
                </c:pt>
                <c:pt idx="187">
                  <c:v>-9.2825041000000006</c:v>
                </c:pt>
                <c:pt idx="188">
                  <c:v>-9.4328278999999995</c:v>
                </c:pt>
                <c:pt idx="189">
                  <c:v>-9.5911951000000002</c:v>
                </c:pt>
                <c:pt idx="190">
                  <c:v>-9.7653713</c:v>
                </c:pt>
                <c:pt idx="191">
                  <c:v>-9.9601231000000006</c:v>
                </c:pt>
                <c:pt idx="192">
                  <c:v>-10.172088</c:v>
                </c:pt>
                <c:pt idx="193">
                  <c:v>-10.423842</c:v>
                </c:pt>
                <c:pt idx="194">
                  <c:v>-10.699778</c:v>
                </c:pt>
                <c:pt idx="195">
                  <c:v>-10.985441</c:v>
                </c:pt>
                <c:pt idx="196">
                  <c:v>-11.271955</c:v>
                </c:pt>
                <c:pt idx="197">
                  <c:v>-11.553618999999999</c:v>
                </c:pt>
                <c:pt idx="198">
                  <c:v>-11.821184000000001</c:v>
                </c:pt>
                <c:pt idx="199">
                  <c:v>-12.028399</c:v>
                </c:pt>
                <c:pt idx="200">
                  <c:v>-12.184481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-20.469048999999998</c:v>
                </c:pt>
                <c:pt idx="1">
                  <c:v>-19.370851999999999</c:v>
                </c:pt>
                <c:pt idx="2">
                  <c:v>-18.163498000000001</c:v>
                </c:pt>
                <c:pt idx="3">
                  <c:v>-16.858248</c:v>
                </c:pt>
                <c:pt idx="4">
                  <c:v>-16.079771000000001</c:v>
                </c:pt>
                <c:pt idx="5">
                  <c:v>-15.626302000000001</c:v>
                </c:pt>
                <c:pt idx="6">
                  <c:v>-15.406397</c:v>
                </c:pt>
                <c:pt idx="7">
                  <c:v>-15.233763</c:v>
                </c:pt>
                <c:pt idx="8">
                  <c:v>-15.001749999999999</c:v>
                </c:pt>
                <c:pt idx="9">
                  <c:v>-14.686265000000001</c:v>
                </c:pt>
                <c:pt idx="10">
                  <c:v>-14.289388000000001</c:v>
                </c:pt>
                <c:pt idx="11">
                  <c:v>-13.812944</c:v>
                </c:pt>
                <c:pt idx="12">
                  <c:v>-13.293984999999999</c:v>
                </c:pt>
                <c:pt idx="13">
                  <c:v>-12.747135999999999</c:v>
                </c:pt>
                <c:pt idx="14">
                  <c:v>-12.139815</c:v>
                </c:pt>
                <c:pt idx="15">
                  <c:v>-11.516443000000001</c:v>
                </c:pt>
                <c:pt idx="16">
                  <c:v>-10.882833</c:v>
                </c:pt>
                <c:pt idx="17">
                  <c:v>-10.289472999999999</c:v>
                </c:pt>
                <c:pt idx="18">
                  <c:v>-9.8264932999999992</c:v>
                </c:pt>
                <c:pt idx="19">
                  <c:v>-9.4395170000000004</c:v>
                </c:pt>
                <c:pt idx="20">
                  <c:v>-9.0904635999999996</c:v>
                </c:pt>
                <c:pt idx="21">
                  <c:v>-8.7657851999999998</c:v>
                </c:pt>
                <c:pt idx="22">
                  <c:v>-8.4695835000000006</c:v>
                </c:pt>
                <c:pt idx="23">
                  <c:v>-8.1906833999999993</c:v>
                </c:pt>
                <c:pt idx="24">
                  <c:v>-7.9507526999999998</c:v>
                </c:pt>
                <c:pt idx="25">
                  <c:v>-7.7610359000000004</c:v>
                </c:pt>
                <c:pt idx="26">
                  <c:v>-7.6138263000000004</c:v>
                </c:pt>
                <c:pt idx="27">
                  <c:v>-7.4827155999999997</c:v>
                </c:pt>
                <c:pt idx="28">
                  <c:v>-7.3777647000000002</c:v>
                </c:pt>
                <c:pt idx="29">
                  <c:v>-7.2983446000000001</c:v>
                </c:pt>
                <c:pt idx="30">
                  <c:v>-7.2189755</c:v>
                </c:pt>
                <c:pt idx="31">
                  <c:v>-7.1397500000000003</c:v>
                </c:pt>
                <c:pt idx="32">
                  <c:v>-7.0771809000000001</c:v>
                </c:pt>
                <c:pt idx="33">
                  <c:v>-7.0275186999999999</c:v>
                </c:pt>
                <c:pt idx="34">
                  <c:v>-7.0030890000000001</c:v>
                </c:pt>
                <c:pt idx="35">
                  <c:v>-6.9961361999999996</c:v>
                </c:pt>
                <c:pt idx="36">
                  <c:v>-7.0151186000000001</c:v>
                </c:pt>
                <c:pt idx="37">
                  <c:v>-7.0494361000000003</c:v>
                </c:pt>
                <c:pt idx="38">
                  <c:v>-7.0897522000000004</c:v>
                </c:pt>
                <c:pt idx="39">
                  <c:v>-7.1298532000000003</c:v>
                </c:pt>
                <c:pt idx="40">
                  <c:v>-7.1733188999999999</c:v>
                </c:pt>
                <c:pt idx="41">
                  <c:v>-7.2094994000000003</c:v>
                </c:pt>
                <c:pt idx="42">
                  <c:v>-7.2455878</c:v>
                </c:pt>
                <c:pt idx="43">
                  <c:v>-7.2777181000000004</c:v>
                </c:pt>
                <c:pt idx="44">
                  <c:v>-7.3080658999999999</c:v>
                </c:pt>
                <c:pt idx="45">
                  <c:v>-7.3397383999999999</c:v>
                </c:pt>
                <c:pt idx="46">
                  <c:v>-7.3664832000000002</c:v>
                </c:pt>
                <c:pt idx="47">
                  <c:v>-7.3833814000000002</c:v>
                </c:pt>
                <c:pt idx="48">
                  <c:v>-7.3888803000000003</c:v>
                </c:pt>
                <c:pt idx="49">
                  <c:v>-7.3874563999999996</c:v>
                </c:pt>
                <c:pt idx="50">
                  <c:v>-7.3791690000000001</c:v>
                </c:pt>
                <c:pt idx="51">
                  <c:v>-7.3807197000000002</c:v>
                </c:pt>
                <c:pt idx="52">
                  <c:v>-7.3917041000000001</c:v>
                </c:pt>
                <c:pt idx="53">
                  <c:v>-7.4220867000000004</c:v>
                </c:pt>
                <c:pt idx="54">
                  <c:v>-7.4653926000000004</c:v>
                </c:pt>
                <c:pt idx="55">
                  <c:v>-7.5190562999999999</c:v>
                </c:pt>
                <c:pt idx="56">
                  <c:v>-7.5706538999999999</c:v>
                </c:pt>
                <c:pt idx="57">
                  <c:v>-7.6194372000000001</c:v>
                </c:pt>
                <c:pt idx="58">
                  <c:v>-7.6659626999999997</c:v>
                </c:pt>
                <c:pt idx="59">
                  <c:v>-7.7151455999999996</c:v>
                </c:pt>
                <c:pt idx="60">
                  <c:v>-7.7653793999999996</c:v>
                </c:pt>
                <c:pt idx="61">
                  <c:v>-7.8147086999999997</c:v>
                </c:pt>
                <c:pt idx="62">
                  <c:v>-7.8534088000000004</c:v>
                </c:pt>
                <c:pt idx="63">
                  <c:v>-7.8626332000000003</c:v>
                </c:pt>
                <c:pt idx="64">
                  <c:v>-7.8517159999999997</c:v>
                </c:pt>
                <c:pt idx="65">
                  <c:v>-7.8288012</c:v>
                </c:pt>
                <c:pt idx="66">
                  <c:v>-7.7968297</c:v>
                </c:pt>
                <c:pt idx="67">
                  <c:v>-7.7498678999999999</c:v>
                </c:pt>
                <c:pt idx="68">
                  <c:v>-7.7126283999999998</c:v>
                </c:pt>
                <c:pt idx="69">
                  <c:v>-7.6776390000000001</c:v>
                </c:pt>
                <c:pt idx="70">
                  <c:v>-7.6485747999999996</c:v>
                </c:pt>
                <c:pt idx="71">
                  <c:v>-7.6315169000000003</c:v>
                </c:pt>
                <c:pt idx="72">
                  <c:v>-7.6439070999999998</c:v>
                </c:pt>
                <c:pt idx="73">
                  <c:v>-7.6802731</c:v>
                </c:pt>
                <c:pt idx="74">
                  <c:v>-7.7261949000000003</c:v>
                </c:pt>
                <c:pt idx="75">
                  <c:v>-7.7773471000000001</c:v>
                </c:pt>
                <c:pt idx="76">
                  <c:v>-7.8376245000000004</c:v>
                </c:pt>
                <c:pt idx="77">
                  <c:v>-7.8619189</c:v>
                </c:pt>
                <c:pt idx="78">
                  <c:v>-7.8781619000000003</c:v>
                </c:pt>
                <c:pt idx="79">
                  <c:v>-7.8899087999999997</c:v>
                </c:pt>
                <c:pt idx="80">
                  <c:v>-7.8955970000000004</c:v>
                </c:pt>
                <c:pt idx="81">
                  <c:v>-7.8773203000000001</c:v>
                </c:pt>
                <c:pt idx="82">
                  <c:v>-7.8769054000000001</c:v>
                </c:pt>
                <c:pt idx="83">
                  <c:v>-7.8588781000000001</c:v>
                </c:pt>
                <c:pt idx="84">
                  <c:v>-7.8302569000000002</c:v>
                </c:pt>
                <c:pt idx="85">
                  <c:v>-7.7947316000000004</c:v>
                </c:pt>
                <c:pt idx="86">
                  <c:v>-7.7615457000000001</c:v>
                </c:pt>
                <c:pt idx="87">
                  <c:v>-7.7384243000000001</c:v>
                </c:pt>
                <c:pt idx="88">
                  <c:v>-7.7344027000000004</c:v>
                </c:pt>
                <c:pt idx="89">
                  <c:v>-7.7410015999999997</c:v>
                </c:pt>
                <c:pt idx="90">
                  <c:v>-7.7509322000000003</c:v>
                </c:pt>
                <c:pt idx="91">
                  <c:v>-7.7748765999999998</c:v>
                </c:pt>
                <c:pt idx="92">
                  <c:v>-7.8019524000000002</c:v>
                </c:pt>
                <c:pt idx="93">
                  <c:v>-7.8384065999999999</c:v>
                </c:pt>
                <c:pt idx="94">
                  <c:v>-7.8868441999999996</c:v>
                </c:pt>
                <c:pt idx="95">
                  <c:v>-7.9508853000000004</c:v>
                </c:pt>
                <c:pt idx="96">
                  <c:v>-8.0106754000000002</c:v>
                </c:pt>
                <c:pt idx="97">
                  <c:v>-8.0720243000000007</c:v>
                </c:pt>
                <c:pt idx="98">
                  <c:v>-8.1235503999999992</c:v>
                </c:pt>
                <c:pt idx="99">
                  <c:v>-8.1647166999999996</c:v>
                </c:pt>
                <c:pt idx="100">
                  <c:v>-8.1911544999999997</c:v>
                </c:pt>
                <c:pt idx="101">
                  <c:v>-8.2129545000000004</c:v>
                </c:pt>
                <c:pt idx="102">
                  <c:v>-8.2277726999999992</c:v>
                </c:pt>
                <c:pt idx="103">
                  <c:v>-8.2414693999999997</c:v>
                </c:pt>
                <c:pt idx="104">
                  <c:v>-8.2550334999999997</c:v>
                </c:pt>
                <c:pt idx="105">
                  <c:v>-8.2629871000000001</c:v>
                </c:pt>
                <c:pt idx="106">
                  <c:v>-8.2658424000000004</c:v>
                </c:pt>
                <c:pt idx="107">
                  <c:v>-8.2687930999999999</c:v>
                </c:pt>
                <c:pt idx="108">
                  <c:v>-8.2780141999999994</c:v>
                </c:pt>
                <c:pt idx="109">
                  <c:v>-8.2925739000000007</c:v>
                </c:pt>
                <c:pt idx="110">
                  <c:v>-8.3159293999999999</c:v>
                </c:pt>
                <c:pt idx="111">
                  <c:v>-8.3498401999999992</c:v>
                </c:pt>
                <c:pt idx="112">
                  <c:v>-8.3854693999999999</c:v>
                </c:pt>
                <c:pt idx="113">
                  <c:v>-8.4121922999999992</c:v>
                </c:pt>
                <c:pt idx="114">
                  <c:v>-8.4293957000000006</c:v>
                </c:pt>
                <c:pt idx="115">
                  <c:v>-8.4508095000000001</c:v>
                </c:pt>
                <c:pt idx="116">
                  <c:v>-8.4752530999999998</c:v>
                </c:pt>
                <c:pt idx="117">
                  <c:v>-8.5070744000000005</c:v>
                </c:pt>
                <c:pt idx="118">
                  <c:v>-8.5526285000000009</c:v>
                </c:pt>
                <c:pt idx="119">
                  <c:v>-8.6176089999999999</c:v>
                </c:pt>
                <c:pt idx="120">
                  <c:v>-8.6728392000000003</c:v>
                </c:pt>
                <c:pt idx="121">
                  <c:v>-8.7266645</c:v>
                </c:pt>
                <c:pt idx="122">
                  <c:v>-8.7663726999999998</c:v>
                </c:pt>
                <c:pt idx="123">
                  <c:v>-8.7688521999999995</c:v>
                </c:pt>
                <c:pt idx="124">
                  <c:v>-8.7471894999999993</c:v>
                </c:pt>
                <c:pt idx="125">
                  <c:v>-8.7197341999999995</c:v>
                </c:pt>
                <c:pt idx="126">
                  <c:v>-8.6896953999999997</c:v>
                </c:pt>
                <c:pt idx="127">
                  <c:v>-8.6584176999999993</c:v>
                </c:pt>
                <c:pt idx="128">
                  <c:v>-8.6430159</c:v>
                </c:pt>
                <c:pt idx="129">
                  <c:v>-8.6231145999999992</c:v>
                </c:pt>
                <c:pt idx="130">
                  <c:v>-8.6099748999999992</c:v>
                </c:pt>
                <c:pt idx="131">
                  <c:v>-8.5881796000000001</c:v>
                </c:pt>
                <c:pt idx="132">
                  <c:v>-8.5779599999999991</c:v>
                </c:pt>
                <c:pt idx="133">
                  <c:v>-8.5787972999999997</c:v>
                </c:pt>
                <c:pt idx="134">
                  <c:v>-8.5918016000000001</c:v>
                </c:pt>
                <c:pt idx="135">
                  <c:v>-8.6050462999999997</c:v>
                </c:pt>
                <c:pt idx="136">
                  <c:v>-8.6049948000000001</c:v>
                </c:pt>
                <c:pt idx="137">
                  <c:v>-8.5856332999999996</c:v>
                </c:pt>
                <c:pt idx="138">
                  <c:v>-8.5574359999999992</c:v>
                </c:pt>
                <c:pt idx="139">
                  <c:v>-8.5220412999999997</c:v>
                </c:pt>
                <c:pt idx="140">
                  <c:v>-8.4929980999999994</c:v>
                </c:pt>
                <c:pt idx="141">
                  <c:v>-8.4789046999999993</c:v>
                </c:pt>
                <c:pt idx="142">
                  <c:v>-8.4837378999999995</c:v>
                </c:pt>
                <c:pt idx="143">
                  <c:v>-8.4928922999999994</c:v>
                </c:pt>
                <c:pt idx="144">
                  <c:v>-8.5145415999999994</c:v>
                </c:pt>
                <c:pt idx="145">
                  <c:v>-8.5309544000000006</c:v>
                </c:pt>
                <c:pt idx="146">
                  <c:v>-8.5629282</c:v>
                </c:pt>
                <c:pt idx="147">
                  <c:v>-8.5967225999999997</c:v>
                </c:pt>
                <c:pt idx="148">
                  <c:v>-8.6400471000000003</c:v>
                </c:pt>
                <c:pt idx="149">
                  <c:v>-8.6809548999999997</c:v>
                </c:pt>
                <c:pt idx="150">
                  <c:v>-8.7384768000000008</c:v>
                </c:pt>
                <c:pt idx="151">
                  <c:v>-8.7894334999999995</c:v>
                </c:pt>
                <c:pt idx="152">
                  <c:v>-8.8427705999999997</c:v>
                </c:pt>
                <c:pt idx="153">
                  <c:v>-8.8946790999999994</c:v>
                </c:pt>
                <c:pt idx="154">
                  <c:v>-8.9522075999999995</c:v>
                </c:pt>
                <c:pt idx="155">
                  <c:v>-9.0088015000000006</c:v>
                </c:pt>
                <c:pt idx="156">
                  <c:v>-9.0816134999999996</c:v>
                </c:pt>
                <c:pt idx="157">
                  <c:v>-9.1626414999999994</c:v>
                </c:pt>
                <c:pt idx="158">
                  <c:v>-9.2478990999999997</c:v>
                </c:pt>
                <c:pt idx="159">
                  <c:v>-9.3329239000000008</c:v>
                </c:pt>
                <c:pt idx="160">
                  <c:v>-9.4241437999999995</c:v>
                </c:pt>
                <c:pt idx="161">
                  <c:v>-9.5131721000000002</c:v>
                </c:pt>
                <c:pt idx="162">
                  <c:v>-9.5977259000000004</c:v>
                </c:pt>
                <c:pt idx="163">
                  <c:v>-9.7097235000000008</c:v>
                </c:pt>
                <c:pt idx="164">
                  <c:v>-9.8401089000000006</c:v>
                </c:pt>
                <c:pt idx="165">
                  <c:v>-9.9969090999999999</c:v>
                </c:pt>
                <c:pt idx="166">
                  <c:v>-10.170311</c:v>
                </c:pt>
                <c:pt idx="167">
                  <c:v>-10.359534</c:v>
                </c:pt>
                <c:pt idx="168">
                  <c:v>-10.516669</c:v>
                </c:pt>
                <c:pt idx="169">
                  <c:v>-10.654040999999999</c:v>
                </c:pt>
                <c:pt idx="170">
                  <c:v>-10.72486</c:v>
                </c:pt>
                <c:pt idx="171">
                  <c:v>-10.730492</c:v>
                </c:pt>
                <c:pt idx="172">
                  <c:v>-10.707717000000001</c:v>
                </c:pt>
                <c:pt idx="173">
                  <c:v>-10.664267000000001</c:v>
                </c:pt>
                <c:pt idx="174">
                  <c:v>-10.595216000000001</c:v>
                </c:pt>
                <c:pt idx="175">
                  <c:v>-10.548232</c:v>
                </c:pt>
                <c:pt idx="176">
                  <c:v>-10.504771</c:v>
                </c:pt>
                <c:pt idx="177">
                  <c:v>-10.45557</c:v>
                </c:pt>
                <c:pt idx="178">
                  <c:v>-10.429271</c:v>
                </c:pt>
                <c:pt idx="179">
                  <c:v>-10.416608999999999</c:v>
                </c:pt>
                <c:pt idx="180">
                  <c:v>-10.442955</c:v>
                </c:pt>
                <c:pt idx="181">
                  <c:v>-10.489171000000001</c:v>
                </c:pt>
                <c:pt idx="182">
                  <c:v>-10.580916999999999</c:v>
                </c:pt>
                <c:pt idx="183">
                  <c:v>-10.684085</c:v>
                </c:pt>
                <c:pt idx="184">
                  <c:v>-10.800075</c:v>
                </c:pt>
                <c:pt idx="185">
                  <c:v>-10.883623999999999</c:v>
                </c:pt>
                <c:pt idx="186">
                  <c:v>-10.960238</c:v>
                </c:pt>
                <c:pt idx="187">
                  <c:v>-10.986001</c:v>
                </c:pt>
                <c:pt idx="188">
                  <c:v>-10.991799</c:v>
                </c:pt>
                <c:pt idx="189">
                  <c:v>-10.966284</c:v>
                </c:pt>
                <c:pt idx="190">
                  <c:v>-10.932931</c:v>
                </c:pt>
                <c:pt idx="191">
                  <c:v>-10.870982</c:v>
                </c:pt>
                <c:pt idx="192">
                  <c:v>-10.795569</c:v>
                </c:pt>
                <c:pt idx="193">
                  <c:v>-10.693543</c:v>
                </c:pt>
                <c:pt idx="194">
                  <c:v>-10.586054000000001</c:v>
                </c:pt>
                <c:pt idx="195">
                  <c:v>-10.468778</c:v>
                </c:pt>
                <c:pt idx="196">
                  <c:v>-10.342093</c:v>
                </c:pt>
                <c:pt idx="197">
                  <c:v>-10.219879000000001</c:v>
                </c:pt>
                <c:pt idx="198">
                  <c:v>-10.119799</c:v>
                </c:pt>
                <c:pt idx="199">
                  <c:v>-10.045818000000001</c:v>
                </c:pt>
                <c:pt idx="200">
                  <c:v>-9.9968214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5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14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0</c:v>
                </c:pt>
                <c:pt idx="1">
                  <c:v>-1.6044600000000742E-2</c:v>
                </c:pt>
                <c:pt idx="2">
                  <c:v>-5.4826200000000824E-2</c:v>
                </c:pt>
                <c:pt idx="3">
                  <c:v>-9.9401000000000295E-2</c:v>
                </c:pt>
                <c:pt idx="4">
                  <c:v>-0.1118579000000004</c:v>
                </c:pt>
                <c:pt idx="5">
                  <c:v>-9.3196800000000302E-2</c:v>
                </c:pt>
                <c:pt idx="6">
                  <c:v>-7.1404900000000104E-2</c:v>
                </c:pt>
                <c:pt idx="7">
                  <c:v>-7.5212500000000126E-2</c:v>
                </c:pt>
                <c:pt idx="8">
                  <c:v>-6.6593100000000405E-2</c:v>
                </c:pt>
                <c:pt idx="9">
                  <c:v>-5.2510200000000395E-2</c:v>
                </c:pt>
                <c:pt idx="10">
                  <c:v>-2.9373100000000818E-2</c:v>
                </c:pt>
                <c:pt idx="11">
                  <c:v>-3.1079700000000265E-2</c:v>
                </c:pt>
                <c:pt idx="12">
                  <c:v>-4.7574500000000519E-2</c:v>
                </c:pt>
                <c:pt idx="13">
                  <c:v>-6.4194200000000201E-2</c:v>
                </c:pt>
                <c:pt idx="14">
                  <c:v>-0.10254480000000044</c:v>
                </c:pt>
                <c:pt idx="15">
                  <c:v>-0.11937189999999998</c:v>
                </c:pt>
                <c:pt idx="16">
                  <c:v>-0.14203930000000042</c:v>
                </c:pt>
                <c:pt idx="17">
                  <c:v>-0.1329059000000008</c:v>
                </c:pt>
                <c:pt idx="18">
                  <c:v>-0.1382532000000003</c:v>
                </c:pt>
                <c:pt idx="19">
                  <c:v>-0.13640070000000026</c:v>
                </c:pt>
                <c:pt idx="20">
                  <c:v>-0.12740470000000048</c:v>
                </c:pt>
                <c:pt idx="21">
                  <c:v>-0.11926220000000054</c:v>
                </c:pt>
                <c:pt idx="22">
                  <c:v>-0.10542100000000065</c:v>
                </c:pt>
                <c:pt idx="23">
                  <c:v>-0.12653350000000074</c:v>
                </c:pt>
                <c:pt idx="24">
                  <c:v>-0.13302990000000037</c:v>
                </c:pt>
                <c:pt idx="25">
                  <c:v>-0.15427490000000077</c:v>
                </c:pt>
                <c:pt idx="26">
                  <c:v>-0.14862200000000048</c:v>
                </c:pt>
                <c:pt idx="27">
                  <c:v>-0.15893790000000063</c:v>
                </c:pt>
                <c:pt idx="28">
                  <c:v>-0.17351770000000055</c:v>
                </c:pt>
                <c:pt idx="29">
                  <c:v>-0.20328660000000021</c:v>
                </c:pt>
                <c:pt idx="30">
                  <c:v>-0.25768090000000043</c:v>
                </c:pt>
                <c:pt idx="31">
                  <c:v>-0.31912130000000083</c:v>
                </c:pt>
                <c:pt idx="32">
                  <c:v>-0.40062850000000072</c:v>
                </c:pt>
                <c:pt idx="33">
                  <c:v>-0.45919650000000001</c:v>
                </c:pt>
                <c:pt idx="34">
                  <c:v>-0.5085172</c:v>
                </c:pt>
                <c:pt idx="35">
                  <c:v>-0.54372790000000037</c:v>
                </c:pt>
                <c:pt idx="36">
                  <c:v>-0.57797290000000068</c:v>
                </c:pt>
                <c:pt idx="37">
                  <c:v>-0.61843300000000045</c:v>
                </c:pt>
                <c:pt idx="38">
                  <c:v>-0.63746210000000048</c:v>
                </c:pt>
                <c:pt idx="39">
                  <c:v>-0.65445989999999998</c:v>
                </c:pt>
                <c:pt idx="40">
                  <c:v>-0.64989330000000045</c:v>
                </c:pt>
                <c:pt idx="41">
                  <c:v>-0.66183900000000051</c:v>
                </c:pt>
                <c:pt idx="42">
                  <c:v>-0.67662240000000029</c:v>
                </c:pt>
                <c:pt idx="43">
                  <c:v>-0.71047970000000049</c:v>
                </c:pt>
                <c:pt idx="44">
                  <c:v>-0.75178290000000025</c:v>
                </c:pt>
                <c:pt idx="45">
                  <c:v>-0.78914590000000029</c:v>
                </c:pt>
                <c:pt idx="46">
                  <c:v>-0.83146050000000038</c:v>
                </c:pt>
                <c:pt idx="47">
                  <c:v>-0.86967280000000002</c:v>
                </c:pt>
                <c:pt idx="48">
                  <c:v>-0.92048790000000036</c:v>
                </c:pt>
                <c:pt idx="49">
                  <c:v>-0.96015740000000083</c:v>
                </c:pt>
                <c:pt idx="50">
                  <c:v>-0.98241610000000001</c:v>
                </c:pt>
                <c:pt idx="51">
                  <c:v>-0.98579690000000042</c:v>
                </c:pt>
                <c:pt idx="52">
                  <c:v>-0.9779687000000008</c:v>
                </c:pt>
                <c:pt idx="53">
                  <c:v>-0.96855690000000028</c:v>
                </c:pt>
                <c:pt idx="54">
                  <c:v>-0.97157380000000071</c:v>
                </c:pt>
                <c:pt idx="55">
                  <c:v>-0.97417160000000003</c:v>
                </c:pt>
                <c:pt idx="56">
                  <c:v>-0.98505830000000039</c:v>
                </c:pt>
                <c:pt idx="57">
                  <c:v>-0.98219110000000054</c:v>
                </c:pt>
                <c:pt idx="58">
                  <c:v>-0.9944563000000004</c:v>
                </c:pt>
                <c:pt idx="59">
                  <c:v>-1.0383901</c:v>
                </c:pt>
                <c:pt idx="60">
                  <c:v>-1.0865154000000006</c:v>
                </c:pt>
                <c:pt idx="61">
                  <c:v>-1.1526737000000002</c:v>
                </c:pt>
                <c:pt idx="62">
                  <c:v>-1.2062306000000005</c:v>
                </c:pt>
                <c:pt idx="63">
                  <c:v>-1.2720852000000002</c:v>
                </c:pt>
                <c:pt idx="64">
                  <c:v>-1.3138056000000002</c:v>
                </c:pt>
                <c:pt idx="65">
                  <c:v>-1.3406696</c:v>
                </c:pt>
                <c:pt idx="66">
                  <c:v>-1.3752928000000004</c:v>
                </c:pt>
                <c:pt idx="67">
                  <c:v>-1.4384513000000005</c:v>
                </c:pt>
                <c:pt idx="68">
                  <c:v>-1.5356517000000007</c:v>
                </c:pt>
                <c:pt idx="69">
                  <c:v>-1.6223864000000008</c:v>
                </c:pt>
                <c:pt idx="70">
                  <c:v>-1.7160797000000008</c:v>
                </c:pt>
                <c:pt idx="71">
                  <c:v>-1.7996044000000007</c:v>
                </c:pt>
                <c:pt idx="72">
                  <c:v>-1.9345245000000011</c:v>
                </c:pt>
                <c:pt idx="73">
                  <c:v>-2.1072159000000008</c:v>
                </c:pt>
                <c:pt idx="74">
                  <c:v>-2.2994469999999998</c:v>
                </c:pt>
                <c:pt idx="75">
                  <c:v>-2.472015400000001</c:v>
                </c:pt>
                <c:pt idx="76">
                  <c:v>-2.6395187000000009</c:v>
                </c:pt>
                <c:pt idx="77">
                  <c:v>-2.8037643000000001</c:v>
                </c:pt>
                <c:pt idx="78">
                  <c:v>-3.007391000000001</c:v>
                </c:pt>
                <c:pt idx="79">
                  <c:v>-3.2175339999999997</c:v>
                </c:pt>
                <c:pt idx="80">
                  <c:v>-3.4596720000000003</c:v>
                </c:pt>
                <c:pt idx="81">
                  <c:v>-3.6540211999999999</c:v>
                </c:pt>
                <c:pt idx="82">
                  <c:v>-3.8616765000000006</c:v>
                </c:pt>
                <c:pt idx="83">
                  <c:v>-4.0808214999999999</c:v>
                </c:pt>
                <c:pt idx="84">
                  <c:v>-4.3487014999999998</c:v>
                </c:pt>
                <c:pt idx="85">
                  <c:v>-4.6751235000000007</c:v>
                </c:pt>
                <c:pt idx="86">
                  <c:v>-5.0300865000000003</c:v>
                </c:pt>
                <c:pt idx="87">
                  <c:v>-5.4556475000000004</c:v>
                </c:pt>
                <c:pt idx="88">
                  <c:v>-5.8952464999999998</c:v>
                </c:pt>
                <c:pt idx="89">
                  <c:v>-6.4341274999999998</c:v>
                </c:pt>
                <c:pt idx="90">
                  <c:v>-7.018094500000001</c:v>
                </c:pt>
                <c:pt idx="91">
                  <c:v>-7.6726704999999997</c:v>
                </c:pt>
                <c:pt idx="92">
                  <c:v>-8.3323494999999994</c:v>
                </c:pt>
                <c:pt idx="93">
                  <c:v>-9.0145714999999988</c:v>
                </c:pt>
                <c:pt idx="94">
                  <c:v>-9.7023085000000009</c:v>
                </c:pt>
                <c:pt idx="95">
                  <c:v>-10.3720955</c:v>
                </c:pt>
                <c:pt idx="96">
                  <c:v>-11.0353505</c:v>
                </c:pt>
                <c:pt idx="97">
                  <c:v>-11.675241499999998</c:v>
                </c:pt>
                <c:pt idx="98">
                  <c:v>-12.3151665</c:v>
                </c:pt>
                <c:pt idx="99">
                  <c:v>-12.922044499999998</c:v>
                </c:pt>
                <c:pt idx="100">
                  <c:v>-13.320276499999999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14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-1.4001799999999953E-2</c:v>
                </c:pt>
                <c:pt idx="1">
                  <c:v>0</c:v>
                </c:pt>
                <c:pt idx="2">
                  <c:v>-2.051639999999999E-2</c:v>
                </c:pt>
                <c:pt idx="3">
                  <c:v>-7.747219999999988E-2</c:v>
                </c:pt>
                <c:pt idx="4">
                  <c:v>-0.12789439999999974</c:v>
                </c:pt>
                <c:pt idx="5">
                  <c:v>-0.15275339999999993</c:v>
                </c:pt>
                <c:pt idx="6">
                  <c:v>-0.17831039999999998</c:v>
                </c:pt>
                <c:pt idx="7">
                  <c:v>-0.22570940000000039</c:v>
                </c:pt>
                <c:pt idx="8">
                  <c:v>-0.26587769999999988</c:v>
                </c:pt>
                <c:pt idx="9">
                  <c:v>-0.30859850000000044</c:v>
                </c:pt>
                <c:pt idx="10">
                  <c:v>-0.34438279999999999</c:v>
                </c:pt>
                <c:pt idx="11">
                  <c:v>-0.39899920000000044</c:v>
                </c:pt>
                <c:pt idx="12">
                  <c:v>-0.42280099999999976</c:v>
                </c:pt>
                <c:pt idx="13">
                  <c:v>-0.46240140000000007</c:v>
                </c:pt>
                <c:pt idx="14">
                  <c:v>-0.47426179999999984</c:v>
                </c:pt>
                <c:pt idx="15">
                  <c:v>-0.49152039999999975</c:v>
                </c:pt>
                <c:pt idx="16">
                  <c:v>-0.49129869999999976</c:v>
                </c:pt>
                <c:pt idx="17">
                  <c:v>-0.49746939999999995</c:v>
                </c:pt>
                <c:pt idx="18">
                  <c:v>-0.50535580000000024</c:v>
                </c:pt>
                <c:pt idx="19">
                  <c:v>-0.48685840000000002</c:v>
                </c:pt>
                <c:pt idx="20">
                  <c:v>-0.46307469999999995</c:v>
                </c:pt>
                <c:pt idx="21">
                  <c:v>-0.40918300000000052</c:v>
                </c:pt>
                <c:pt idx="22">
                  <c:v>-0.38340659999999982</c:v>
                </c:pt>
                <c:pt idx="23">
                  <c:v>-0.36166430000000016</c:v>
                </c:pt>
                <c:pt idx="24">
                  <c:v>-0.38166239999999974</c:v>
                </c:pt>
                <c:pt idx="25">
                  <c:v>-0.39163969999999981</c:v>
                </c:pt>
                <c:pt idx="26">
                  <c:v>-0.42836050000000014</c:v>
                </c:pt>
                <c:pt idx="27">
                  <c:v>-0.46654700000000027</c:v>
                </c:pt>
                <c:pt idx="28">
                  <c:v>-0.52043820000000007</c:v>
                </c:pt>
                <c:pt idx="29">
                  <c:v>-0.5662465000000001</c:v>
                </c:pt>
                <c:pt idx="30">
                  <c:v>-0.61646370000000061</c:v>
                </c:pt>
                <c:pt idx="31">
                  <c:v>-0.67181159999999984</c:v>
                </c:pt>
                <c:pt idx="32">
                  <c:v>-0.72459410000000002</c:v>
                </c:pt>
                <c:pt idx="33">
                  <c:v>-0.78447960000000094</c:v>
                </c:pt>
                <c:pt idx="34">
                  <c:v>-0.82578610000000019</c:v>
                </c:pt>
                <c:pt idx="35">
                  <c:v>-0.85973790000000072</c:v>
                </c:pt>
                <c:pt idx="36">
                  <c:v>-0.88004830000000034</c:v>
                </c:pt>
                <c:pt idx="37">
                  <c:v>-0.9021764000000001</c:v>
                </c:pt>
                <c:pt idx="38">
                  <c:v>-0.92579980000000006</c:v>
                </c:pt>
                <c:pt idx="39">
                  <c:v>-0.94479890000000033</c:v>
                </c:pt>
                <c:pt idx="40">
                  <c:v>-0.96823359999999958</c:v>
                </c:pt>
                <c:pt idx="41">
                  <c:v>-0.97165060000000025</c:v>
                </c:pt>
                <c:pt idx="42">
                  <c:v>-0.96949530000000017</c:v>
                </c:pt>
                <c:pt idx="43">
                  <c:v>-0.94330640000000088</c:v>
                </c:pt>
                <c:pt idx="44">
                  <c:v>-0.93534039999999941</c:v>
                </c:pt>
                <c:pt idx="45">
                  <c:v>-0.93617010000000001</c:v>
                </c:pt>
                <c:pt idx="46">
                  <c:v>-0.96538969999999935</c:v>
                </c:pt>
                <c:pt idx="47">
                  <c:v>-0.99737790000000004</c:v>
                </c:pt>
                <c:pt idx="48">
                  <c:v>-1.025905100000001</c:v>
                </c:pt>
                <c:pt idx="49">
                  <c:v>-1.0605139999999995</c:v>
                </c:pt>
                <c:pt idx="50">
                  <c:v>-1.1246524000000004</c:v>
                </c:pt>
                <c:pt idx="51">
                  <c:v>-1.204467300000001</c:v>
                </c:pt>
                <c:pt idx="52">
                  <c:v>-1.2864927999999995</c:v>
                </c:pt>
                <c:pt idx="53">
                  <c:v>-1.3238138999999993</c:v>
                </c:pt>
                <c:pt idx="54">
                  <c:v>-1.3332686000000002</c:v>
                </c:pt>
                <c:pt idx="55">
                  <c:v>-1.339682100000001</c:v>
                </c:pt>
                <c:pt idx="56">
                  <c:v>-1.3691887999999999</c:v>
                </c:pt>
                <c:pt idx="57">
                  <c:v>-1.4432302000000004</c:v>
                </c:pt>
                <c:pt idx="58">
                  <c:v>-1.4923482000000003</c:v>
                </c:pt>
                <c:pt idx="59">
                  <c:v>-1.5312590999999998</c:v>
                </c:pt>
                <c:pt idx="60">
                  <c:v>-1.5237279000000008</c:v>
                </c:pt>
                <c:pt idx="61">
                  <c:v>-1.518422600000001</c:v>
                </c:pt>
                <c:pt idx="62">
                  <c:v>-1.5222440000000006</c:v>
                </c:pt>
                <c:pt idx="63">
                  <c:v>-1.5310720999999994</c:v>
                </c:pt>
                <c:pt idx="64">
                  <c:v>-1.5774740999999999</c:v>
                </c:pt>
                <c:pt idx="65">
                  <c:v>-1.6057381999999993</c:v>
                </c:pt>
                <c:pt idx="66">
                  <c:v>-1.648586700000001</c:v>
                </c:pt>
                <c:pt idx="67">
                  <c:v>-1.6732353999999994</c:v>
                </c:pt>
                <c:pt idx="68">
                  <c:v>-1.7197890000000005</c:v>
                </c:pt>
                <c:pt idx="69">
                  <c:v>-1.7932611000000005</c:v>
                </c:pt>
                <c:pt idx="70">
                  <c:v>-1.8866610999999995</c:v>
                </c:pt>
                <c:pt idx="71">
                  <c:v>-1.9844507999999994</c:v>
                </c:pt>
                <c:pt idx="72">
                  <c:v>-2.0552030000000006</c:v>
                </c:pt>
                <c:pt idx="73">
                  <c:v>-2.1327949000000004</c:v>
                </c:pt>
                <c:pt idx="74">
                  <c:v>-2.258734200000001</c:v>
                </c:pt>
                <c:pt idx="75">
                  <c:v>-2.4529280999999994</c:v>
                </c:pt>
                <c:pt idx="76">
                  <c:v>-2.6782193000000003</c:v>
                </c:pt>
                <c:pt idx="77">
                  <c:v>-2.8972870999999998</c:v>
                </c:pt>
                <c:pt idx="78">
                  <c:v>-3.1144070999999993</c:v>
                </c:pt>
                <c:pt idx="79">
                  <c:v>-3.3690140999999993</c:v>
                </c:pt>
                <c:pt idx="80">
                  <c:v>-3.6783231000000001</c:v>
                </c:pt>
                <c:pt idx="81">
                  <c:v>-4.075944100000001</c:v>
                </c:pt>
                <c:pt idx="82">
                  <c:v>-4.4891360999999996</c:v>
                </c:pt>
                <c:pt idx="83">
                  <c:v>-4.9621501000000006</c:v>
                </c:pt>
                <c:pt idx="84">
                  <c:v>-5.4313000999999996</c:v>
                </c:pt>
                <c:pt idx="85">
                  <c:v>-5.9602401</c:v>
                </c:pt>
                <c:pt idx="86">
                  <c:v>-6.5021511000000007</c:v>
                </c:pt>
                <c:pt idx="87">
                  <c:v>-7.0285720999999999</c:v>
                </c:pt>
                <c:pt idx="88">
                  <c:v>-7.5215591000000011</c:v>
                </c:pt>
                <c:pt idx="89">
                  <c:v>-7.9127241000000001</c:v>
                </c:pt>
                <c:pt idx="90">
                  <c:v>-8.2959261000000009</c:v>
                </c:pt>
                <c:pt idx="91">
                  <c:v>-8.6098260999999994</c:v>
                </c:pt>
                <c:pt idx="92">
                  <c:v>-8.9435081000000007</c:v>
                </c:pt>
                <c:pt idx="93">
                  <c:v>-9.1995771000000008</c:v>
                </c:pt>
                <c:pt idx="94">
                  <c:v>-9.4880040999999995</c:v>
                </c:pt>
                <c:pt idx="95">
                  <c:v>-9.7582050999999996</c:v>
                </c:pt>
                <c:pt idx="96">
                  <c:v>-10.135326099999999</c:v>
                </c:pt>
                <c:pt idx="97">
                  <c:v>-10.569419099999999</c:v>
                </c:pt>
                <c:pt idx="98">
                  <c:v>-11.114478100000001</c:v>
                </c:pt>
                <c:pt idx="99">
                  <c:v>-11.700082100000001</c:v>
                </c:pt>
                <c:pt idx="100">
                  <c:v>-12.113490100000002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2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</a:t>
            </a:r>
          </a:p>
        </c:rich>
      </c:tx>
      <c:layout>
        <c:manualLayout>
          <c:xMode val="edge"/>
          <c:yMode val="edge"/>
          <c:x val="0.4145970393573573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18.328665000000001</c:v>
                </c:pt>
                <c:pt idx="1">
                  <c:v>15.646775999999999</c:v>
                </c:pt>
                <c:pt idx="2">
                  <c:v>18.555250000000001</c:v>
                </c:pt>
                <c:pt idx="3">
                  <c:v>15.581731</c:v>
                </c:pt>
                <c:pt idx="4">
                  <c:v>15.710005000000001</c:v>
                </c:pt>
                <c:pt idx="5">
                  <c:v>17.485474</c:v>
                </c:pt>
                <c:pt idx="6">
                  <c:v>19.438504999999999</c:v>
                </c:pt>
                <c:pt idx="7">
                  <c:v>15.420952</c:v>
                </c:pt>
                <c:pt idx="8">
                  <c:v>10.906001</c:v>
                </c:pt>
                <c:pt idx="9">
                  <c:v>6.7599210999999997</c:v>
                </c:pt>
                <c:pt idx="10">
                  <c:v>4.4488577999999999</c:v>
                </c:pt>
                <c:pt idx="11">
                  <c:v>3.6098968999999999</c:v>
                </c:pt>
                <c:pt idx="12">
                  <c:v>3.5253386</c:v>
                </c:pt>
                <c:pt idx="13">
                  <c:v>5.1021872000000004</c:v>
                </c:pt>
                <c:pt idx="14">
                  <c:v>6.4640307000000004</c:v>
                </c:pt>
                <c:pt idx="15">
                  <c:v>7.5152720999999998</c:v>
                </c:pt>
                <c:pt idx="16">
                  <c:v>8.3275967000000009</c:v>
                </c:pt>
                <c:pt idx="17">
                  <c:v>9.0002774999999993</c:v>
                </c:pt>
                <c:pt idx="18">
                  <c:v>8.9657306999999999</c:v>
                </c:pt>
                <c:pt idx="19">
                  <c:v>9.1001577000000005</c:v>
                </c:pt>
                <c:pt idx="20">
                  <c:v>9.0515766000000006</c:v>
                </c:pt>
                <c:pt idx="21">
                  <c:v>9.3673915999999995</c:v>
                </c:pt>
                <c:pt idx="22">
                  <c:v>10.268203</c:v>
                </c:pt>
                <c:pt idx="23">
                  <c:v>11.660228999999999</c:v>
                </c:pt>
                <c:pt idx="24">
                  <c:v>12.845757000000001</c:v>
                </c:pt>
                <c:pt idx="25">
                  <c:v>13.409976</c:v>
                </c:pt>
                <c:pt idx="26">
                  <c:v>13.667566000000001</c:v>
                </c:pt>
                <c:pt idx="27">
                  <c:v>13.699415</c:v>
                </c:pt>
                <c:pt idx="28">
                  <c:v>14.260009999999999</c:v>
                </c:pt>
                <c:pt idx="29">
                  <c:v>13.6455</c:v>
                </c:pt>
                <c:pt idx="30">
                  <c:v>13.268966000000001</c:v>
                </c:pt>
                <c:pt idx="31">
                  <c:v>13.059697999999999</c:v>
                </c:pt>
                <c:pt idx="32">
                  <c:v>13.21209</c:v>
                </c:pt>
                <c:pt idx="33">
                  <c:v>14.102201000000001</c:v>
                </c:pt>
                <c:pt idx="34">
                  <c:v>14.199183</c:v>
                </c:pt>
                <c:pt idx="35">
                  <c:v>13.010999</c:v>
                </c:pt>
                <c:pt idx="36">
                  <c:v>12.300508000000001</c:v>
                </c:pt>
                <c:pt idx="37">
                  <c:v>11.440409000000001</c:v>
                </c:pt>
                <c:pt idx="38">
                  <c:v>11.149881000000001</c:v>
                </c:pt>
                <c:pt idx="39">
                  <c:v>10.966021</c:v>
                </c:pt>
                <c:pt idx="40">
                  <c:v>10.894985999999999</c:v>
                </c:pt>
                <c:pt idx="41">
                  <c:v>11.176296000000001</c:v>
                </c:pt>
                <c:pt idx="42">
                  <c:v>11.400748</c:v>
                </c:pt>
                <c:pt idx="43">
                  <c:v>11.931449000000001</c:v>
                </c:pt>
                <c:pt idx="44">
                  <c:v>12.107863999999999</c:v>
                </c:pt>
                <c:pt idx="45">
                  <c:v>11.862594</c:v>
                </c:pt>
                <c:pt idx="46">
                  <c:v>11.07521</c:v>
                </c:pt>
                <c:pt idx="47">
                  <c:v>10.658697999999999</c:v>
                </c:pt>
                <c:pt idx="48">
                  <c:v>10.641499</c:v>
                </c:pt>
                <c:pt idx="49">
                  <c:v>11.037350999999999</c:v>
                </c:pt>
                <c:pt idx="50">
                  <c:v>11.814413999999999</c:v>
                </c:pt>
                <c:pt idx="51">
                  <c:v>12.275641999999999</c:v>
                </c:pt>
                <c:pt idx="52">
                  <c:v>12.449315</c:v>
                </c:pt>
                <c:pt idx="53">
                  <c:v>12.405957000000001</c:v>
                </c:pt>
                <c:pt idx="54">
                  <c:v>12.60234</c:v>
                </c:pt>
                <c:pt idx="55">
                  <c:v>13.681941999999999</c:v>
                </c:pt>
                <c:pt idx="56">
                  <c:v>12.854253999999999</c:v>
                </c:pt>
                <c:pt idx="57">
                  <c:v>13.046488</c:v>
                </c:pt>
                <c:pt idx="58">
                  <c:v>12.824187999999999</c:v>
                </c:pt>
                <c:pt idx="59">
                  <c:v>13.154615</c:v>
                </c:pt>
                <c:pt idx="60">
                  <c:v>13.950224</c:v>
                </c:pt>
                <c:pt idx="61">
                  <c:v>14.337692000000001</c:v>
                </c:pt>
                <c:pt idx="62">
                  <c:v>15.451015</c:v>
                </c:pt>
                <c:pt idx="63">
                  <c:v>16.268566</c:v>
                </c:pt>
                <c:pt idx="64">
                  <c:v>16.005095000000001</c:v>
                </c:pt>
                <c:pt idx="65">
                  <c:v>16.226027999999999</c:v>
                </c:pt>
                <c:pt idx="66">
                  <c:v>15.721458</c:v>
                </c:pt>
                <c:pt idx="67">
                  <c:v>15.525577999999999</c:v>
                </c:pt>
                <c:pt idx="68">
                  <c:v>15.655682000000001</c:v>
                </c:pt>
                <c:pt idx="69">
                  <c:v>15.112568</c:v>
                </c:pt>
                <c:pt idx="70">
                  <c:v>15.038993</c:v>
                </c:pt>
                <c:pt idx="71">
                  <c:v>14.624634</c:v>
                </c:pt>
                <c:pt idx="72">
                  <c:v>15.255138000000001</c:v>
                </c:pt>
                <c:pt idx="73">
                  <c:v>16.263183999999999</c:v>
                </c:pt>
                <c:pt idx="74">
                  <c:v>17.460267999999999</c:v>
                </c:pt>
                <c:pt idx="75">
                  <c:v>18.041491000000001</c:v>
                </c:pt>
                <c:pt idx="76">
                  <c:v>16.032045</c:v>
                </c:pt>
                <c:pt idx="77">
                  <c:v>14.993876999999999</c:v>
                </c:pt>
                <c:pt idx="78">
                  <c:v>15.395193000000001</c:v>
                </c:pt>
                <c:pt idx="79">
                  <c:v>15.629686</c:v>
                </c:pt>
                <c:pt idx="80">
                  <c:v>15.11825</c:v>
                </c:pt>
                <c:pt idx="81">
                  <c:v>15.132936000000001</c:v>
                </c:pt>
                <c:pt idx="82">
                  <c:v>13.946959</c:v>
                </c:pt>
                <c:pt idx="83">
                  <c:v>13.845283999999999</c:v>
                </c:pt>
                <c:pt idx="84">
                  <c:v>13.892401</c:v>
                </c:pt>
                <c:pt idx="85">
                  <c:v>15.065248</c:v>
                </c:pt>
                <c:pt idx="86">
                  <c:v>14.896864000000001</c:v>
                </c:pt>
                <c:pt idx="87">
                  <c:v>14.466187</c:v>
                </c:pt>
                <c:pt idx="88">
                  <c:v>13.768164000000001</c:v>
                </c:pt>
                <c:pt idx="89">
                  <c:v>12.841338</c:v>
                </c:pt>
                <c:pt idx="90">
                  <c:v>12.744076</c:v>
                </c:pt>
                <c:pt idx="91">
                  <c:v>12.303300999999999</c:v>
                </c:pt>
                <c:pt idx="92">
                  <c:v>12.144543000000001</c:v>
                </c:pt>
                <c:pt idx="93">
                  <c:v>12.384031999999999</c:v>
                </c:pt>
                <c:pt idx="94">
                  <c:v>13.287539000000001</c:v>
                </c:pt>
                <c:pt idx="95">
                  <c:v>13.507546</c:v>
                </c:pt>
                <c:pt idx="96">
                  <c:v>14.216625000000001</c:v>
                </c:pt>
                <c:pt idx="97">
                  <c:v>14.711123000000001</c:v>
                </c:pt>
                <c:pt idx="98">
                  <c:v>14.532419000000001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3.1681769000000002</c:v>
                </c:pt>
                <c:pt idx="1">
                  <c:v>6.8953351999999999</c:v>
                </c:pt>
                <c:pt idx="2">
                  <c:v>11.21139</c:v>
                </c:pt>
                <c:pt idx="3">
                  <c:v>10.031426</c:v>
                </c:pt>
                <c:pt idx="4">
                  <c:v>10.748049999999999</c:v>
                </c:pt>
                <c:pt idx="5">
                  <c:v>13.240750999999999</c:v>
                </c:pt>
                <c:pt idx="6">
                  <c:v>20.041512000000001</c:v>
                </c:pt>
                <c:pt idx="7">
                  <c:v>16.089165000000001</c:v>
                </c:pt>
                <c:pt idx="8">
                  <c:v>13.414635000000001</c:v>
                </c:pt>
                <c:pt idx="9">
                  <c:v>12.611103</c:v>
                </c:pt>
                <c:pt idx="10">
                  <c:v>9.8905077000000006</c:v>
                </c:pt>
                <c:pt idx="11">
                  <c:v>7.7365246000000001</c:v>
                </c:pt>
                <c:pt idx="12">
                  <c:v>7.5254145000000001</c:v>
                </c:pt>
                <c:pt idx="13">
                  <c:v>7.6072059000000003</c:v>
                </c:pt>
                <c:pt idx="14">
                  <c:v>6.6742792</c:v>
                </c:pt>
                <c:pt idx="15">
                  <c:v>6.2012925000000001</c:v>
                </c:pt>
                <c:pt idx="16">
                  <c:v>6.6772365999999996</c:v>
                </c:pt>
                <c:pt idx="17">
                  <c:v>7.4265103000000003</c:v>
                </c:pt>
                <c:pt idx="18">
                  <c:v>7.8392124000000001</c:v>
                </c:pt>
                <c:pt idx="19">
                  <c:v>8.7887410999999993</c:v>
                </c:pt>
                <c:pt idx="20">
                  <c:v>10.145818</c:v>
                </c:pt>
                <c:pt idx="21">
                  <c:v>10.945947</c:v>
                </c:pt>
                <c:pt idx="22">
                  <c:v>12.241960000000001</c:v>
                </c:pt>
                <c:pt idx="23">
                  <c:v>12.78579</c:v>
                </c:pt>
                <c:pt idx="24">
                  <c:v>13.734776</c:v>
                </c:pt>
                <c:pt idx="25">
                  <c:v>13.838571999999999</c:v>
                </c:pt>
                <c:pt idx="26">
                  <c:v>14.340039000000001</c:v>
                </c:pt>
                <c:pt idx="27">
                  <c:v>13.564007</c:v>
                </c:pt>
                <c:pt idx="28">
                  <c:v>12.716355999999999</c:v>
                </c:pt>
                <c:pt idx="29">
                  <c:v>12.822585</c:v>
                </c:pt>
                <c:pt idx="30">
                  <c:v>14.433821999999999</c:v>
                </c:pt>
                <c:pt idx="31">
                  <c:v>15.770626999999999</c:v>
                </c:pt>
                <c:pt idx="32">
                  <c:v>17.689629</c:v>
                </c:pt>
                <c:pt idx="33">
                  <c:v>16.531773000000001</c:v>
                </c:pt>
                <c:pt idx="34">
                  <c:v>17.239208000000001</c:v>
                </c:pt>
                <c:pt idx="35">
                  <c:v>16.482588</c:v>
                </c:pt>
                <c:pt idx="36">
                  <c:v>13.810219</c:v>
                </c:pt>
                <c:pt idx="37">
                  <c:v>12.954950999999999</c:v>
                </c:pt>
                <c:pt idx="38">
                  <c:v>12.331898000000001</c:v>
                </c:pt>
                <c:pt idx="39">
                  <c:v>11.585694</c:v>
                </c:pt>
                <c:pt idx="40">
                  <c:v>11.565735</c:v>
                </c:pt>
                <c:pt idx="41">
                  <c:v>11.307641</c:v>
                </c:pt>
                <c:pt idx="42">
                  <c:v>11.282451999999999</c:v>
                </c:pt>
                <c:pt idx="43">
                  <c:v>11.096995</c:v>
                </c:pt>
                <c:pt idx="44">
                  <c:v>11.492874</c:v>
                </c:pt>
                <c:pt idx="45">
                  <c:v>11.733826000000001</c:v>
                </c:pt>
                <c:pt idx="46">
                  <c:v>13.689095</c:v>
                </c:pt>
                <c:pt idx="47">
                  <c:v>14.395776</c:v>
                </c:pt>
                <c:pt idx="48">
                  <c:v>15.067937000000001</c:v>
                </c:pt>
                <c:pt idx="49">
                  <c:v>14.760736</c:v>
                </c:pt>
                <c:pt idx="50">
                  <c:v>14.247451999999999</c:v>
                </c:pt>
                <c:pt idx="51">
                  <c:v>14.357706</c:v>
                </c:pt>
                <c:pt idx="52">
                  <c:v>13.914275</c:v>
                </c:pt>
                <c:pt idx="53">
                  <c:v>14.880471</c:v>
                </c:pt>
                <c:pt idx="54">
                  <c:v>14.949335</c:v>
                </c:pt>
                <c:pt idx="55">
                  <c:v>15.531431</c:v>
                </c:pt>
                <c:pt idx="56">
                  <c:v>15.890029</c:v>
                </c:pt>
                <c:pt idx="57">
                  <c:v>15.993622</c:v>
                </c:pt>
                <c:pt idx="58">
                  <c:v>16.333967000000001</c:v>
                </c:pt>
                <c:pt idx="59">
                  <c:v>15.209401</c:v>
                </c:pt>
                <c:pt idx="60">
                  <c:v>13.852092000000001</c:v>
                </c:pt>
                <c:pt idx="61">
                  <c:v>14.588198999999999</c:v>
                </c:pt>
                <c:pt idx="62">
                  <c:v>14.729733</c:v>
                </c:pt>
                <c:pt idx="63">
                  <c:v>16.699611999999998</c:v>
                </c:pt>
                <c:pt idx="64">
                  <c:v>17.968952000000002</c:v>
                </c:pt>
                <c:pt idx="65">
                  <c:v>19.805630000000001</c:v>
                </c:pt>
                <c:pt idx="66">
                  <c:v>18.186015999999999</c:v>
                </c:pt>
                <c:pt idx="67">
                  <c:v>16.822990000000001</c:v>
                </c:pt>
                <c:pt idx="68">
                  <c:v>16.974606000000001</c:v>
                </c:pt>
                <c:pt idx="69">
                  <c:v>16.52496</c:v>
                </c:pt>
                <c:pt idx="70">
                  <c:v>15.262637</c:v>
                </c:pt>
                <c:pt idx="71">
                  <c:v>14.327806000000001</c:v>
                </c:pt>
                <c:pt idx="72">
                  <c:v>13.881451999999999</c:v>
                </c:pt>
                <c:pt idx="73">
                  <c:v>13.951703999999999</c:v>
                </c:pt>
                <c:pt idx="74">
                  <c:v>14.808506</c:v>
                </c:pt>
                <c:pt idx="75">
                  <c:v>15.089127</c:v>
                </c:pt>
                <c:pt idx="76">
                  <c:v>15.004481999999999</c:v>
                </c:pt>
                <c:pt idx="77">
                  <c:v>14.355857</c:v>
                </c:pt>
                <c:pt idx="78">
                  <c:v>14.715887</c:v>
                </c:pt>
                <c:pt idx="79">
                  <c:v>15.090771999999999</c:v>
                </c:pt>
                <c:pt idx="80">
                  <c:v>14.239191999999999</c:v>
                </c:pt>
                <c:pt idx="81">
                  <c:v>15.072704999999999</c:v>
                </c:pt>
                <c:pt idx="82">
                  <c:v>14.063369</c:v>
                </c:pt>
                <c:pt idx="83">
                  <c:v>15.191585999999999</c:v>
                </c:pt>
                <c:pt idx="84">
                  <c:v>14.847526</c:v>
                </c:pt>
                <c:pt idx="85">
                  <c:v>16.415537</c:v>
                </c:pt>
                <c:pt idx="86">
                  <c:v>17.133762000000001</c:v>
                </c:pt>
                <c:pt idx="87">
                  <c:v>17.450098000000001</c:v>
                </c:pt>
                <c:pt idx="88">
                  <c:v>17.496362999999999</c:v>
                </c:pt>
                <c:pt idx="89">
                  <c:v>16.044218000000001</c:v>
                </c:pt>
                <c:pt idx="90">
                  <c:v>15.152849</c:v>
                </c:pt>
                <c:pt idx="91">
                  <c:v>15.341957000000001</c:v>
                </c:pt>
                <c:pt idx="92">
                  <c:v>14.432546</c:v>
                </c:pt>
                <c:pt idx="93">
                  <c:v>12.913751</c:v>
                </c:pt>
                <c:pt idx="94">
                  <c:v>13.663221999999999</c:v>
                </c:pt>
                <c:pt idx="95">
                  <c:v>14.223113</c:v>
                </c:pt>
                <c:pt idx="96">
                  <c:v>14.469328000000001</c:v>
                </c:pt>
                <c:pt idx="97">
                  <c:v>13.265141</c:v>
                </c:pt>
                <c:pt idx="98">
                  <c:v>13.031040000000001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9</c:v>
                </c:pt>
                <c:pt idx="1">
                  <c:v>9.3566785714286009</c:v>
                </c:pt>
                <c:pt idx="2">
                  <c:v>9.7133571428570988</c:v>
                </c:pt>
                <c:pt idx="3">
                  <c:v>10.070035714286</c:v>
                </c:pt>
                <c:pt idx="4">
                  <c:v>10.426714285714</c:v>
                </c:pt>
                <c:pt idx="5">
                  <c:v>10.783392857142999</c:v>
                </c:pt>
                <c:pt idx="6">
                  <c:v>11.140071428571</c:v>
                </c:pt>
                <c:pt idx="7">
                  <c:v>11.49675</c:v>
                </c:pt>
                <c:pt idx="8">
                  <c:v>11.853428571429001</c:v>
                </c:pt>
                <c:pt idx="9">
                  <c:v>12.210107142857</c:v>
                </c:pt>
                <c:pt idx="10">
                  <c:v>12.566785714285999</c:v>
                </c:pt>
                <c:pt idx="11">
                  <c:v>12.923464285714001</c:v>
                </c:pt>
                <c:pt idx="12">
                  <c:v>13.280142857143</c:v>
                </c:pt>
                <c:pt idx="13">
                  <c:v>13.636821428570999</c:v>
                </c:pt>
                <c:pt idx="14">
                  <c:v>13.993499999999999</c:v>
                </c:pt>
                <c:pt idx="15">
                  <c:v>14.350178571429002</c:v>
                </c:pt>
                <c:pt idx="16">
                  <c:v>14.706857142857</c:v>
                </c:pt>
                <c:pt idx="17">
                  <c:v>15.063535714285999</c:v>
                </c:pt>
                <c:pt idx="18">
                  <c:v>15.420214285714001</c:v>
                </c:pt>
                <c:pt idx="19">
                  <c:v>15.776892857143</c:v>
                </c:pt>
                <c:pt idx="20">
                  <c:v>16.133571428570999</c:v>
                </c:pt>
                <c:pt idx="21">
                  <c:v>16.49025</c:v>
                </c:pt>
                <c:pt idx="22">
                  <c:v>16.846928571429</c:v>
                </c:pt>
                <c:pt idx="23">
                  <c:v>17.203607142856999</c:v>
                </c:pt>
                <c:pt idx="24">
                  <c:v>17.560285714286</c:v>
                </c:pt>
                <c:pt idx="25">
                  <c:v>17.916964285714002</c:v>
                </c:pt>
                <c:pt idx="26">
                  <c:v>18.273642857143003</c:v>
                </c:pt>
                <c:pt idx="27">
                  <c:v>18.630321428570998</c:v>
                </c:pt>
                <c:pt idx="28">
                  <c:v>18.986999999999998</c:v>
                </c:pt>
                <c:pt idx="29">
                  <c:v>19.343678571429002</c:v>
                </c:pt>
                <c:pt idx="30">
                  <c:v>19.700357142856998</c:v>
                </c:pt>
                <c:pt idx="31">
                  <c:v>20.057035714285998</c:v>
                </c:pt>
                <c:pt idx="32">
                  <c:v>20.413714285714001</c:v>
                </c:pt>
                <c:pt idx="33">
                  <c:v>20.770392857143001</c:v>
                </c:pt>
                <c:pt idx="34">
                  <c:v>21.127071428571</c:v>
                </c:pt>
                <c:pt idx="35">
                  <c:v>21.483750000000001</c:v>
                </c:pt>
                <c:pt idx="36">
                  <c:v>21.840428571429001</c:v>
                </c:pt>
                <c:pt idx="37">
                  <c:v>22.197107142857</c:v>
                </c:pt>
                <c:pt idx="38">
                  <c:v>22.553785714286001</c:v>
                </c:pt>
                <c:pt idx="39">
                  <c:v>22.910464285713999</c:v>
                </c:pt>
                <c:pt idx="40">
                  <c:v>23.267142857143</c:v>
                </c:pt>
                <c:pt idx="41">
                  <c:v>23.623821428570999</c:v>
                </c:pt>
                <c:pt idx="42">
                  <c:v>23.980499999999999</c:v>
                </c:pt>
                <c:pt idx="43">
                  <c:v>24.337178571429</c:v>
                </c:pt>
                <c:pt idx="44">
                  <c:v>24.693857142856999</c:v>
                </c:pt>
                <c:pt idx="45">
                  <c:v>25.050535714285999</c:v>
                </c:pt>
                <c:pt idx="46">
                  <c:v>25.407214285714002</c:v>
                </c:pt>
                <c:pt idx="47">
                  <c:v>25.763892857143002</c:v>
                </c:pt>
                <c:pt idx="48">
                  <c:v>26.120571428571001</c:v>
                </c:pt>
                <c:pt idx="49">
                  <c:v>26.477250000000002</c:v>
                </c:pt>
                <c:pt idx="50">
                  <c:v>26.833928571429002</c:v>
                </c:pt>
                <c:pt idx="51">
                  <c:v>27.190607142856997</c:v>
                </c:pt>
                <c:pt idx="52">
                  <c:v>27.547285714285998</c:v>
                </c:pt>
                <c:pt idx="53">
                  <c:v>27.903964285714</c:v>
                </c:pt>
                <c:pt idx="54">
                  <c:v>28.260642857143001</c:v>
                </c:pt>
                <c:pt idx="55">
                  <c:v>28.617321428571</c:v>
                </c:pt>
                <c:pt idx="56">
                  <c:v>28.974</c:v>
                </c:pt>
                <c:pt idx="57">
                  <c:v>29.330678571429001</c:v>
                </c:pt>
                <c:pt idx="58">
                  <c:v>29.687357142857</c:v>
                </c:pt>
                <c:pt idx="59">
                  <c:v>30.044035714286</c:v>
                </c:pt>
                <c:pt idx="60">
                  <c:v>30.400714285714002</c:v>
                </c:pt>
                <c:pt idx="61">
                  <c:v>30.757392857143003</c:v>
                </c:pt>
                <c:pt idx="62">
                  <c:v>31.114071428570998</c:v>
                </c:pt>
                <c:pt idx="63">
                  <c:v>31.470749999999999</c:v>
                </c:pt>
                <c:pt idx="64">
                  <c:v>31.827428571429</c:v>
                </c:pt>
                <c:pt idx="65">
                  <c:v>32.184107142857002</c:v>
                </c:pt>
                <c:pt idx="66">
                  <c:v>32.540785714286002</c:v>
                </c:pt>
                <c:pt idx="67">
                  <c:v>32.897464285714001</c:v>
                </c:pt>
                <c:pt idx="68">
                  <c:v>33.254142857143002</c:v>
                </c:pt>
                <c:pt idx="69">
                  <c:v>33.610821428571001</c:v>
                </c:pt>
                <c:pt idx="70">
                  <c:v>33.967500000000001</c:v>
                </c:pt>
                <c:pt idx="71">
                  <c:v>34.324178571429002</c:v>
                </c:pt>
                <c:pt idx="72">
                  <c:v>34.680857142857</c:v>
                </c:pt>
                <c:pt idx="73">
                  <c:v>35.037535714286001</c:v>
                </c:pt>
                <c:pt idx="74">
                  <c:v>35.394214285714</c:v>
                </c:pt>
                <c:pt idx="75">
                  <c:v>35.750892857143</c:v>
                </c:pt>
                <c:pt idx="76">
                  <c:v>36.107571428570999</c:v>
                </c:pt>
                <c:pt idx="77">
                  <c:v>36.46425</c:v>
                </c:pt>
                <c:pt idx="78">
                  <c:v>36.820928571429</c:v>
                </c:pt>
                <c:pt idx="79">
                  <c:v>37.177607142856999</c:v>
                </c:pt>
                <c:pt idx="80">
                  <c:v>37.534285714286</c:v>
                </c:pt>
                <c:pt idx="81">
                  <c:v>37.890964285713999</c:v>
                </c:pt>
                <c:pt idx="82">
                  <c:v>38.247642857142999</c:v>
                </c:pt>
                <c:pt idx="83">
                  <c:v>38.604321428570998</c:v>
                </c:pt>
                <c:pt idx="84">
                  <c:v>38.960999999999999</c:v>
                </c:pt>
                <c:pt idx="85">
                  <c:v>39.317678571428999</c:v>
                </c:pt>
                <c:pt idx="86">
                  <c:v>39.674357142857005</c:v>
                </c:pt>
                <c:pt idx="87">
                  <c:v>40.031035714286006</c:v>
                </c:pt>
                <c:pt idx="88">
                  <c:v>40.387714285713997</c:v>
                </c:pt>
                <c:pt idx="89">
                  <c:v>40.744392857142998</c:v>
                </c:pt>
                <c:pt idx="90">
                  <c:v>41.101071428570997</c:v>
                </c:pt>
                <c:pt idx="91">
                  <c:v>41.457749999999997</c:v>
                </c:pt>
                <c:pt idx="92">
                  <c:v>41.814428571428998</c:v>
                </c:pt>
                <c:pt idx="93">
                  <c:v>42.171107142857004</c:v>
                </c:pt>
                <c:pt idx="94">
                  <c:v>42.527785714286004</c:v>
                </c:pt>
                <c:pt idx="95">
                  <c:v>42.884464285713996</c:v>
                </c:pt>
                <c:pt idx="96">
                  <c:v>43.241142857142997</c:v>
                </c:pt>
                <c:pt idx="97">
                  <c:v>43.597821428571002</c:v>
                </c:pt>
                <c:pt idx="98">
                  <c:v>43.954500000000003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-66.828011000000004</c:v>
                </c:pt>
                <c:pt idx="1">
                  <c:v>-64.752003000000002</c:v>
                </c:pt>
                <c:pt idx="2">
                  <c:v>-61.916069</c:v>
                </c:pt>
                <c:pt idx="3">
                  <c:v>-60.214821000000001</c:v>
                </c:pt>
                <c:pt idx="4">
                  <c:v>-59.670082000000001</c:v>
                </c:pt>
                <c:pt idx="5">
                  <c:v>-60.876109999999997</c:v>
                </c:pt>
                <c:pt idx="6">
                  <c:v>-62.448295999999999</c:v>
                </c:pt>
                <c:pt idx="7">
                  <c:v>-63.883591000000003</c:v>
                </c:pt>
                <c:pt idx="8">
                  <c:v>-64.951056999999992</c:v>
                </c:pt>
                <c:pt idx="9">
                  <c:v>-66.045192999999998</c:v>
                </c:pt>
                <c:pt idx="10">
                  <c:v>-68.343983000000009</c:v>
                </c:pt>
                <c:pt idx="11">
                  <c:v>-70.120391999999995</c:v>
                </c:pt>
                <c:pt idx="12">
                  <c:v>-70.926315000000002</c:v>
                </c:pt>
                <c:pt idx="13">
                  <c:v>-70.182877000000005</c:v>
                </c:pt>
                <c:pt idx="14">
                  <c:v>-69.585723999999999</c:v>
                </c:pt>
                <c:pt idx="15">
                  <c:v>-69.601219</c:v>
                </c:pt>
                <c:pt idx="16">
                  <c:v>-71.255179999999996</c:v>
                </c:pt>
                <c:pt idx="17">
                  <c:v>-72.676024999999996</c:v>
                </c:pt>
                <c:pt idx="18">
                  <c:v>-75.715964999999997</c:v>
                </c:pt>
                <c:pt idx="19">
                  <c:v>-77.467833999999996</c:v>
                </c:pt>
                <c:pt idx="20">
                  <c:v>-81.256393000000003</c:v>
                </c:pt>
                <c:pt idx="21">
                  <c:v>-79.645576000000005</c:v>
                </c:pt>
                <c:pt idx="22">
                  <c:v>-79.547370999999998</c:v>
                </c:pt>
                <c:pt idx="23">
                  <c:v>-75.469031999999999</c:v>
                </c:pt>
                <c:pt idx="24">
                  <c:v>-73.018722999999994</c:v>
                </c:pt>
                <c:pt idx="25">
                  <c:v>-69.147537</c:v>
                </c:pt>
                <c:pt idx="26">
                  <c:v>-66.815658999999997</c:v>
                </c:pt>
                <c:pt idx="27">
                  <c:v>-66.979636999999997</c:v>
                </c:pt>
                <c:pt idx="28">
                  <c:v>-67.806652</c:v>
                </c:pt>
                <c:pt idx="29">
                  <c:v>-69.777953999999994</c:v>
                </c:pt>
                <c:pt idx="30">
                  <c:v>-70.910622000000004</c:v>
                </c:pt>
                <c:pt idx="31">
                  <c:v>-70.471100000000007</c:v>
                </c:pt>
                <c:pt idx="32">
                  <c:v>-69.284554</c:v>
                </c:pt>
                <c:pt idx="33">
                  <c:v>-66.936554000000001</c:v>
                </c:pt>
                <c:pt idx="34">
                  <c:v>-66.893009000000006</c:v>
                </c:pt>
                <c:pt idx="35">
                  <c:v>-65.666798</c:v>
                </c:pt>
                <c:pt idx="36">
                  <c:v>-66.892685</c:v>
                </c:pt>
                <c:pt idx="37">
                  <c:v>-66.803725999999997</c:v>
                </c:pt>
                <c:pt idx="38">
                  <c:v>-67.096283</c:v>
                </c:pt>
                <c:pt idx="39">
                  <c:v>-67.318722000000008</c:v>
                </c:pt>
                <c:pt idx="40">
                  <c:v>-67.897830999999996</c:v>
                </c:pt>
                <c:pt idx="41">
                  <c:v>-69.207413000000003</c:v>
                </c:pt>
                <c:pt idx="42">
                  <c:v>-69.145409000000001</c:v>
                </c:pt>
                <c:pt idx="43">
                  <c:v>-66.856383999999991</c:v>
                </c:pt>
                <c:pt idx="44">
                  <c:v>-64.636684000000002</c:v>
                </c:pt>
                <c:pt idx="45">
                  <c:v>-61.809539999999998</c:v>
                </c:pt>
                <c:pt idx="46">
                  <c:v>-61.481949</c:v>
                </c:pt>
                <c:pt idx="47">
                  <c:v>-62.642783999999999</c:v>
                </c:pt>
                <c:pt idx="48">
                  <c:v>-65.562260000000009</c:v>
                </c:pt>
                <c:pt idx="49">
                  <c:v>-66.941246000000007</c:v>
                </c:pt>
                <c:pt idx="50">
                  <c:v>-67.371765000000011</c:v>
                </c:pt>
                <c:pt idx="51">
                  <c:v>-66.180683000000002</c:v>
                </c:pt>
                <c:pt idx="52">
                  <c:v>-66.623131000000001</c:v>
                </c:pt>
                <c:pt idx="53">
                  <c:v>-66.968086</c:v>
                </c:pt>
                <c:pt idx="54">
                  <c:v>-66.030417999999997</c:v>
                </c:pt>
                <c:pt idx="55">
                  <c:v>-63.213031999999998</c:v>
                </c:pt>
                <c:pt idx="56">
                  <c:v>-60.507773999999998</c:v>
                </c:pt>
                <c:pt idx="57">
                  <c:v>-61.643639</c:v>
                </c:pt>
                <c:pt idx="58">
                  <c:v>-65.140540999999999</c:v>
                </c:pt>
                <c:pt idx="59">
                  <c:v>-68.46756400000001</c:v>
                </c:pt>
                <c:pt idx="60">
                  <c:v>-69.470969999999994</c:v>
                </c:pt>
                <c:pt idx="61">
                  <c:v>-68.385536000000002</c:v>
                </c:pt>
                <c:pt idx="62">
                  <c:v>-66.95469700000001</c:v>
                </c:pt>
                <c:pt idx="63">
                  <c:v>-66.627040999999991</c:v>
                </c:pt>
                <c:pt idx="64">
                  <c:v>-69.745543999999995</c:v>
                </c:pt>
                <c:pt idx="65">
                  <c:v>-72.388762999999997</c:v>
                </c:pt>
                <c:pt idx="66">
                  <c:v>-73.882118000000006</c:v>
                </c:pt>
                <c:pt idx="67">
                  <c:v>-73.235809000000003</c:v>
                </c:pt>
                <c:pt idx="68">
                  <c:v>-71.586708000000002</c:v>
                </c:pt>
                <c:pt idx="69">
                  <c:v>-67.364979000000005</c:v>
                </c:pt>
                <c:pt idx="70">
                  <c:v>-62.784301999999997</c:v>
                </c:pt>
                <c:pt idx="71">
                  <c:v>-58.979771</c:v>
                </c:pt>
                <c:pt idx="72">
                  <c:v>-58.908344</c:v>
                </c:pt>
                <c:pt idx="73">
                  <c:v>-58.467059999999996</c:v>
                </c:pt>
                <c:pt idx="74">
                  <c:v>-58.403537999999998</c:v>
                </c:pt>
                <c:pt idx="75">
                  <c:v>-56.869919000000003</c:v>
                </c:pt>
                <c:pt idx="76">
                  <c:v>-54.627274</c:v>
                </c:pt>
                <c:pt idx="77">
                  <c:v>-52.297587999999998</c:v>
                </c:pt>
                <c:pt idx="78">
                  <c:v>-50.458691000000002</c:v>
                </c:pt>
                <c:pt idx="79">
                  <c:v>-49.805058000000002</c:v>
                </c:pt>
                <c:pt idx="80">
                  <c:v>-49.545451999999997</c:v>
                </c:pt>
                <c:pt idx="81">
                  <c:v>-49.827499000000003</c:v>
                </c:pt>
                <c:pt idx="82">
                  <c:v>-49.574215000000002</c:v>
                </c:pt>
                <c:pt idx="83">
                  <c:v>-49.703457</c:v>
                </c:pt>
                <c:pt idx="84">
                  <c:v>-49.723553000000003</c:v>
                </c:pt>
                <c:pt idx="85">
                  <c:v>-51.094036000000003</c:v>
                </c:pt>
                <c:pt idx="86">
                  <c:v>-52.374557000000003</c:v>
                </c:pt>
                <c:pt idx="87">
                  <c:v>-53.730949000000003</c:v>
                </c:pt>
                <c:pt idx="88">
                  <c:v>-54.155949</c:v>
                </c:pt>
                <c:pt idx="89">
                  <c:v>-53.811863000000002</c:v>
                </c:pt>
                <c:pt idx="90">
                  <c:v>-52.975014000000002</c:v>
                </c:pt>
                <c:pt idx="91">
                  <c:v>-52.842461</c:v>
                </c:pt>
                <c:pt idx="92">
                  <c:v>-53.207633999999999</c:v>
                </c:pt>
                <c:pt idx="93">
                  <c:v>-54.203339</c:v>
                </c:pt>
                <c:pt idx="94">
                  <c:v>-54.167023</c:v>
                </c:pt>
                <c:pt idx="95">
                  <c:v>-53.730789000000001</c:v>
                </c:pt>
                <c:pt idx="96">
                  <c:v>-53.148311999999997</c:v>
                </c:pt>
                <c:pt idx="97">
                  <c:v>-53.236347000000002</c:v>
                </c:pt>
                <c:pt idx="98">
                  <c:v>-53.662345999999999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9</c:v>
                </c:pt>
                <c:pt idx="1">
                  <c:v>9.3566785714286009</c:v>
                </c:pt>
                <c:pt idx="2">
                  <c:v>9.7133571428570988</c:v>
                </c:pt>
                <c:pt idx="3">
                  <c:v>10.070035714286</c:v>
                </c:pt>
                <c:pt idx="4">
                  <c:v>10.426714285714</c:v>
                </c:pt>
                <c:pt idx="5">
                  <c:v>10.783392857142999</c:v>
                </c:pt>
                <c:pt idx="6">
                  <c:v>11.140071428571</c:v>
                </c:pt>
                <c:pt idx="7">
                  <c:v>11.49675</c:v>
                </c:pt>
                <c:pt idx="8">
                  <c:v>11.853428571429001</c:v>
                </c:pt>
                <c:pt idx="9">
                  <c:v>12.210107142857</c:v>
                </c:pt>
                <c:pt idx="10">
                  <c:v>12.566785714285999</c:v>
                </c:pt>
                <c:pt idx="11">
                  <c:v>12.923464285714001</c:v>
                </c:pt>
                <c:pt idx="12">
                  <c:v>13.280142857143</c:v>
                </c:pt>
                <c:pt idx="13">
                  <c:v>13.636821428570999</c:v>
                </c:pt>
                <c:pt idx="14">
                  <c:v>13.993499999999999</c:v>
                </c:pt>
                <c:pt idx="15">
                  <c:v>14.350178571429002</c:v>
                </c:pt>
                <c:pt idx="16">
                  <c:v>14.706857142857</c:v>
                </c:pt>
                <c:pt idx="17">
                  <c:v>15.063535714285999</c:v>
                </c:pt>
                <c:pt idx="18">
                  <c:v>15.420214285714001</c:v>
                </c:pt>
                <c:pt idx="19">
                  <c:v>15.776892857143</c:v>
                </c:pt>
                <c:pt idx="20">
                  <c:v>16.133571428570999</c:v>
                </c:pt>
                <c:pt idx="21">
                  <c:v>16.49025</c:v>
                </c:pt>
                <c:pt idx="22">
                  <c:v>16.846928571429</c:v>
                </c:pt>
                <c:pt idx="23">
                  <c:v>17.203607142856999</c:v>
                </c:pt>
                <c:pt idx="24">
                  <c:v>17.560285714286</c:v>
                </c:pt>
                <c:pt idx="25">
                  <c:v>17.916964285714002</c:v>
                </c:pt>
                <c:pt idx="26">
                  <c:v>18.273642857143003</c:v>
                </c:pt>
                <c:pt idx="27">
                  <c:v>18.630321428570998</c:v>
                </c:pt>
                <c:pt idx="28">
                  <c:v>18.986999999999998</c:v>
                </c:pt>
                <c:pt idx="29">
                  <c:v>19.343678571429002</c:v>
                </c:pt>
                <c:pt idx="30">
                  <c:v>19.700357142856998</c:v>
                </c:pt>
                <c:pt idx="31">
                  <c:v>20.057035714285998</c:v>
                </c:pt>
                <c:pt idx="32">
                  <c:v>20.413714285714001</c:v>
                </c:pt>
                <c:pt idx="33">
                  <c:v>20.770392857143001</c:v>
                </c:pt>
                <c:pt idx="34">
                  <c:v>21.127071428571</c:v>
                </c:pt>
                <c:pt idx="35">
                  <c:v>21.483750000000001</c:v>
                </c:pt>
                <c:pt idx="36">
                  <c:v>21.840428571429001</c:v>
                </c:pt>
                <c:pt idx="37">
                  <c:v>22.197107142857</c:v>
                </c:pt>
                <c:pt idx="38">
                  <c:v>22.553785714286001</c:v>
                </c:pt>
                <c:pt idx="39">
                  <c:v>22.910464285713999</c:v>
                </c:pt>
                <c:pt idx="40">
                  <c:v>23.267142857143</c:v>
                </c:pt>
                <c:pt idx="41">
                  <c:v>23.623821428570999</c:v>
                </c:pt>
                <c:pt idx="42">
                  <c:v>23.980499999999999</c:v>
                </c:pt>
                <c:pt idx="43">
                  <c:v>24.337178571429</c:v>
                </c:pt>
                <c:pt idx="44">
                  <c:v>24.693857142856999</c:v>
                </c:pt>
                <c:pt idx="45">
                  <c:v>25.050535714285999</c:v>
                </c:pt>
                <c:pt idx="46">
                  <c:v>25.407214285714002</c:v>
                </c:pt>
                <c:pt idx="47">
                  <c:v>25.763892857143002</c:v>
                </c:pt>
                <c:pt idx="48">
                  <c:v>26.120571428571001</c:v>
                </c:pt>
                <c:pt idx="49">
                  <c:v>26.477250000000002</c:v>
                </c:pt>
                <c:pt idx="50">
                  <c:v>26.833928571429002</c:v>
                </c:pt>
                <c:pt idx="51">
                  <c:v>27.190607142856997</c:v>
                </c:pt>
                <c:pt idx="52">
                  <c:v>27.547285714285998</c:v>
                </c:pt>
                <c:pt idx="53">
                  <c:v>27.903964285714</c:v>
                </c:pt>
                <c:pt idx="54">
                  <c:v>28.260642857143001</c:v>
                </c:pt>
                <c:pt idx="55">
                  <c:v>28.617321428571</c:v>
                </c:pt>
                <c:pt idx="56">
                  <c:v>28.974</c:v>
                </c:pt>
                <c:pt idx="57">
                  <c:v>29.330678571429001</c:v>
                </c:pt>
                <c:pt idx="58">
                  <c:v>29.687357142857</c:v>
                </c:pt>
                <c:pt idx="59">
                  <c:v>30.044035714286</c:v>
                </c:pt>
                <c:pt idx="60">
                  <c:v>30.400714285714002</c:v>
                </c:pt>
                <c:pt idx="61">
                  <c:v>30.757392857143003</c:v>
                </c:pt>
                <c:pt idx="62">
                  <c:v>31.114071428570998</c:v>
                </c:pt>
                <c:pt idx="63">
                  <c:v>31.470749999999999</c:v>
                </c:pt>
                <c:pt idx="64">
                  <c:v>31.827428571429</c:v>
                </c:pt>
                <c:pt idx="65">
                  <c:v>32.184107142857002</c:v>
                </c:pt>
                <c:pt idx="66">
                  <c:v>32.540785714286002</c:v>
                </c:pt>
                <c:pt idx="67">
                  <c:v>32.897464285714001</c:v>
                </c:pt>
                <c:pt idx="68">
                  <c:v>33.254142857143002</c:v>
                </c:pt>
                <c:pt idx="69">
                  <c:v>33.610821428571001</c:v>
                </c:pt>
                <c:pt idx="70">
                  <c:v>33.967500000000001</c:v>
                </c:pt>
                <c:pt idx="71">
                  <c:v>34.324178571429002</c:v>
                </c:pt>
                <c:pt idx="72">
                  <c:v>34.680857142857</c:v>
                </c:pt>
                <c:pt idx="73">
                  <c:v>35.037535714286001</c:v>
                </c:pt>
                <c:pt idx="74">
                  <c:v>35.394214285714</c:v>
                </c:pt>
                <c:pt idx="75">
                  <c:v>35.750892857143</c:v>
                </c:pt>
                <c:pt idx="76">
                  <c:v>36.107571428570999</c:v>
                </c:pt>
                <c:pt idx="77">
                  <c:v>36.46425</c:v>
                </c:pt>
                <c:pt idx="78">
                  <c:v>36.820928571429</c:v>
                </c:pt>
                <c:pt idx="79">
                  <c:v>37.177607142856999</c:v>
                </c:pt>
                <c:pt idx="80">
                  <c:v>37.534285714286</c:v>
                </c:pt>
                <c:pt idx="81">
                  <c:v>37.890964285713999</c:v>
                </c:pt>
                <c:pt idx="82">
                  <c:v>38.247642857142999</c:v>
                </c:pt>
                <c:pt idx="83">
                  <c:v>38.604321428570998</c:v>
                </c:pt>
                <c:pt idx="84">
                  <c:v>38.960999999999999</c:v>
                </c:pt>
                <c:pt idx="85">
                  <c:v>39.317678571428999</c:v>
                </c:pt>
                <c:pt idx="86">
                  <c:v>39.674357142857005</c:v>
                </c:pt>
                <c:pt idx="87">
                  <c:v>40.031035714286006</c:v>
                </c:pt>
                <c:pt idx="88">
                  <c:v>40.387714285713997</c:v>
                </c:pt>
                <c:pt idx="89">
                  <c:v>40.744392857142998</c:v>
                </c:pt>
                <c:pt idx="90">
                  <c:v>41.101071428570997</c:v>
                </c:pt>
                <c:pt idx="91">
                  <c:v>41.457749999999997</c:v>
                </c:pt>
                <c:pt idx="92">
                  <c:v>41.814428571428998</c:v>
                </c:pt>
                <c:pt idx="93">
                  <c:v>42.171107142857004</c:v>
                </c:pt>
                <c:pt idx="94">
                  <c:v>42.527785714286004</c:v>
                </c:pt>
                <c:pt idx="95">
                  <c:v>42.884464285713996</c:v>
                </c:pt>
                <c:pt idx="96">
                  <c:v>43.241142857142997</c:v>
                </c:pt>
                <c:pt idx="97">
                  <c:v>43.597821428571002</c:v>
                </c:pt>
                <c:pt idx="98">
                  <c:v>43.954500000000003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-79.532364000000001</c:v>
                </c:pt>
                <c:pt idx="1">
                  <c:v>-75.604095000000001</c:v>
                </c:pt>
                <c:pt idx="2">
                  <c:v>-70.757277999999999</c:v>
                </c:pt>
                <c:pt idx="3">
                  <c:v>-67.160956999999996</c:v>
                </c:pt>
                <c:pt idx="4">
                  <c:v>-67.29087100000001</c:v>
                </c:pt>
                <c:pt idx="5">
                  <c:v>-68.361500000000007</c:v>
                </c:pt>
                <c:pt idx="6">
                  <c:v>-67.971576999999996</c:v>
                </c:pt>
                <c:pt idx="7">
                  <c:v>-66.282996999999995</c:v>
                </c:pt>
                <c:pt idx="8">
                  <c:v>-63.386322</c:v>
                </c:pt>
                <c:pt idx="9">
                  <c:v>-61.222724999999997</c:v>
                </c:pt>
                <c:pt idx="10">
                  <c:v>-59.672184000000001</c:v>
                </c:pt>
                <c:pt idx="11">
                  <c:v>-60.374927999999997</c:v>
                </c:pt>
                <c:pt idx="12">
                  <c:v>-60.685733999999997</c:v>
                </c:pt>
                <c:pt idx="13">
                  <c:v>-61.688701999999999</c:v>
                </c:pt>
                <c:pt idx="14">
                  <c:v>-62.677452000000002</c:v>
                </c:pt>
                <c:pt idx="15">
                  <c:v>-64.235634000000005</c:v>
                </c:pt>
                <c:pt idx="16">
                  <c:v>-66.455073999999996</c:v>
                </c:pt>
                <c:pt idx="17">
                  <c:v>-68.005543000000003</c:v>
                </c:pt>
                <c:pt idx="18">
                  <c:v>-69.521889000000002</c:v>
                </c:pt>
                <c:pt idx="19">
                  <c:v>-70.268044000000003</c:v>
                </c:pt>
                <c:pt idx="20">
                  <c:v>-70.223297000000002</c:v>
                </c:pt>
                <c:pt idx="21">
                  <c:v>-68.938309000000004</c:v>
                </c:pt>
                <c:pt idx="22">
                  <c:v>-66.205982000000006</c:v>
                </c:pt>
                <c:pt idx="23">
                  <c:v>-63.794006000000003</c:v>
                </c:pt>
                <c:pt idx="24">
                  <c:v>-62.148319000000001</c:v>
                </c:pt>
                <c:pt idx="25">
                  <c:v>-62.919429999999998</c:v>
                </c:pt>
                <c:pt idx="26">
                  <c:v>-66.003428999999997</c:v>
                </c:pt>
                <c:pt idx="27">
                  <c:v>-72.845459000000005</c:v>
                </c:pt>
                <c:pt idx="28">
                  <c:v>-82.279221000000007</c:v>
                </c:pt>
                <c:pt idx="29">
                  <c:v>-83.753760999999997</c:v>
                </c:pt>
                <c:pt idx="30">
                  <c:v>-79.920212000000006</c:v>
                </c:pt>
                <c:pt idx="31">
                  <c:v>-71.542961000000005</c:v>
                </c:pt>
                <c:pt idx="32">
                  <c:v>-67.957840000000004</c:v>
                </c:pt>
                <c:pt idx="33">
                  <c:v>-66.171875</c:v>
                </c:pt>
                <c:pt idx="34">
                  <c:v>-64.627364999999998</c:v>
                </c:pt>
                <c:pt idx="35">
                  <c:v>-65.207751999999999</c:v>
                </c:pt>
                <c:pt idx="36">
                  <c:v>-64.976101</c:v>
                </c:pt>
                <c:pt idx="37">
                  <c:v>-65.842219999999998</c:v>
                </c:pt>
                <c:pt idx="38">
                  <c:v>-65.279819000000003</c:v>
                </c:pt>
                <c:pt idx="39">
                  <c:v>-66.721439000000004</c:v>
                </c:pt>
                <c:pt idx="40">
                  <c:v>-67.628818999999993</c:v>
                </c:pt>
                <c:pt idx="41">
                  <c:v>-68.57882699999999</c:v>
                </c:pt>
                <c:pt idx="42">
                  <c:v>-66.931080000000009</c:v>
                </c:pt>
                <c:pt idx="43">
                  <c:v>-64.721114999999998</c:v>
                </c:pt>
                <c:pt idx="44">
                  <c:v>-62.206245000000003</c:v>
                </c:pt>
                <c:pt idx="45">
                  <c:v>-61.400531999999998</c:v>
                </c:pt>
                <c:pt idx="46">
                  <c:v>-61.287765999999998</c:v>
                </c:pt>
                <c:pt idx="47">
                  <c:v>-62.243130000000001</c:v>
                </c:pt>
                <c:pt idx="48">
                  <c:v>-62.684387000000001</c:v>
                </c:pt>
                <c:pt idx="49">
                  <c:v>-62.567047000000002</c:v>
                </c:pt>
                <c:pt idx="50">
                  <c:v>-61.881630000000001</c:v>
                </c:pt>
                <c:pt idx="51">
                  <c:v>-61.635863999999998</c:v>
                </c:pt>
                <c:pt idx="52">
                  <c:v>-61.700961999999997</c:v>
                </c:pt>
                <c:pt idx="53">
                  <c:v>-61.572845000000001</c:v>
                </c:pt>
                <c:pt idx="54">
                  <c:v>-60.942000999999998</c:v>
                </c:pt>
                <c:pt idx="55">
                  <c:v>-60.471286999999997</c:v>
                </c:pt>
                <c:pt idx="56">
                  <c:v>-61.138728999999998</c:v>
                </c:pt>
                <c:pt idx="57">
                  <c:v>-62.80048</c:v>
                </c:pt>
                <c:pt idx="58">
                  <c:v>-64.842201000000003</c:v>
                </c:pt>
                <c:pt idx="59">
                  <c:v>-66.73574099999999</c:v>
                </c:pt>
                <c:pt idx="60">
                  <c:v>-67.249840000000006</c:v>
                </c:pt>
                <c:pt idx="61">
                  <c:v>-68.204661999999999</c:v>
                </c:pt>
                <c:pt idx="62">
                  <c:v>-68.841414999999998</c:v>
                </c:pt>
                <c:pt idx="63">
                  <c:v>-69.898369000000002</c:v>
                </c:pt>
                <c:pt idx="64">
                  <c:v>-70.659187000000003</c:v>
                </c:pt>
                <c:pt idx="65">
                  <c:v>-72.422873999999993</c:v>
                </c:pt>
                <c:pt idx="66">
                  <c:v>-74.963684000000001</c:v>
                </c:pt>
                <c:pt idx="67">
                  <c:v>-74.717934</c:v>
                </c:pt>
                <c:pt idx="68">
                  <c:v>-72.813438000000005</c:v>
                </c:pt>
                <c:pt idx="69">
                  <c:v>-70.449883</c:v>
                </c:pt>
                <c:pt idx="70">
                  <c:v>-71.461226999999994</c:v>
                </c:pt>
                <c:pt idx="71">
                  <c:v>-74.410636999999994</c:v>
                </c:pt>
                <c:pt idx="72">
                  <c:v>-75.019951000000006</c:v>
                </c:pt>
                <c:pt idx="73">
                  <c:v>-70.859009</c:v>
                </c:pt>
                <c:pt idx="74">
                  <c:v>-64.089039</c:v>
                </c:pt>
                <c:pt idx="75">
                  <c:v>-59.437190999999999</c:v>
                </c:pt>
                <c:pt idx="76">
                  <c:v>-58.279381000000001</c:v>
                </c:pt>
                <c:pt idx="77">
                  <c:v>-57.718032999999998</c:v>
                </c:pt>
                <c:pt idx="78">
                  <c:v>-56.771458000000003</c:v>
                </c:pt>
                <c:pt idx="79">
                  <c:v>-55.830624</c:v>
                </c:pt>
                <c:pt idx="80">
                  <c:v>-54.813037999999999</c:v>
                </c:pt>
                <c:pt idx="81">
                  <c:v>-54.340733</c:v>
                </c:pt>
                <c:pt idx="82">
                  <c:v>-54.048954000000002</c:v>
                </c:pt>
                <c:pt idx="83">
                  <c:v>-53.898913999999998</c:v>
                </c:pt>
                <c:pt idx="84">
                  <c:v>-54.075263999999997</c:v>
                </c:pt>
                <c:pt idx="85">
                  <c:v>-54.420848999999997</c:v>
                </c:pt>
                <c:pt idx="86">
                  <c:v>-55.15361</c:v>
                </c:pt>
                <c:pt idx="87">
                  <c:v>-55.773257999999998</c:v>
                </c:pt>
                <c:pt idx="88">
                  <c:v>-56.633521999999999</c:v>
                </c:pt>
                <c:pt idx="89">
                  <c:v>-57.256157000000002</c:v>
                </c:pt>
                <c:pt idx="90">
                  <c:v>-57.507370000000002</c:v>
                </c:pt>
                <c:pt idx="91">
                  <c:v>-57.232300000000002</c:v>
                </c:pt>
                <c:pt idx="92">
                  <c:v>-56.283070000000002</c:v>
                </c:pt>
                <c:pt idx="93">
                  <c:v>-55.432445999999999</c:v>
                </c:pt>
                <c:pt idx="94">
                  <c:v>-54.515307999999997</c:v>
                </c:pt>
                <c:pt idx="95">
                  <c:v>-54.067833</c:v>
                </c:pt>
                <c:pt idx="96">
                  <c:v>-53.975451999999997</c:v>
                </c:pt>
                <c:pt idx="97">
                  <c:v>-53.871834</c:v>
                </c:pt>
                <c:pt idx="98">
                  <c:v>-54.016303999999998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4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5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4045262455758592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-0.83845334999999999</c:v>
                </c:pt>
                <c:pt idx="1">
                  <c:v>-0.86212438000000002</c:v>
                </c:pt>
                <c:pt idx="2">
                  <c:v>-0.89242262000000006</c:v>
                </c:pt>
                <c:pt idx="3">
                  <c:v>-0.92768890000000004</c:v>
                </c:pt>
                <c:pt idx="4">
                  <c:v>-0.97060442000000002</c:v>
                </c:pt>
                <c:pt idx="5">
                  <c:v>-1.0231201999999999</c:v>
                </c:pt>
                <c:pt idx="6">
                  <c:v>-1.0836117000000001</c:v>
                </c:pt>
                <c:pt idx="7">
                  <c:v>-1.1556888000000001</c:v>
                </c:pt>
                <c:pt idx="8">
                  <c:v>-1.2466543999999999</c:v>
                </c:pt>
                <c:pt idx="9">
                  <c:v>-1.3613237</c:v>
                </c:pt>
                <c:pt idx="10">
                  <c:v>-1.5096172000000001</c:v>
                </c:pt>
                <c:pt idx="11">
                  <c:v>-1.6990988</c:v>
                </c:pt>
                <c:pt idx="12">
                  <c:v>-1.9419039</c:v>
                </c:pt>
                <c:pt idx="13">
                  <c:v>-2.2596910000000001</c:v>
                </c:pt>
                <c:pt idx="14">
                  <c:v>-2.6650866999999998</c:v>
                </c:pt>
                <c:pt idx="15">
                  <c:v>-3.1849870999999998</c:v>
                </c:pt>
                <c:pt idx="16">
                  <c:v>-3.8450489000000001</c:v>
                </c:pt>
                <c:pt idx="17">
                  <c:v>-4.684761</c:v>
                </c:pt>
                <c:pt idx="18">
                  <c:v>-5.7369871000000003</c:v>
                </c:pt>
                <c:pt idx="19">
                  <c:v>-7.0428677000000004</c:v>
                </c:pt>
                <c:pt idx="20">
                  <c:v>-8.6080731999999998</c:v>
                </c:pt>
                <c:pt idx="21">
                  <c:v>-10.303798</c:v>
                </c:pt>
                <c:pt idx="22">
                  <c:v>-11.842988999999999</c:v>
                </c:pt>
                <c:pt idx="23">
                  <c:v>-13.105043</c:v>
                </c:pt>
                <c:pt idx="24">
                  <c:v>-14.020382</c:v>
                </c:pt>
                <c:pt idx="25">
                  <c:v>-14.613593</c:v>
                </c:pt>
                <c:pt idx="26">
                  <c:v>-14.867136</c:v>
                </c:pt>
                <c:pt idx="27">
                  <c:v>-14.771034</c:v>
                </c:pt>
                <c:pt idx="28">
                  <c:v>-14.294573</c:v>
                </c:pt>
                <c:pt idx="29">
                  <c:v>-13.452916</c:v>
                </c:pt>
                <c:pt idx="30">
                  <c:v>-12.360620000000001</c:v>
                </c:pt>
                <c:pt idx="31">
                  <c:v>-11.310559</c:v>
                </c:pt>
                <c:pt idx="32">
                  <c:v>-10.422765999999999</c:v>
                </c:pt>
                <c:pt idx="33">
                  <c:v>-9.7508353999999997</c:v>
                </c:pt>
                <c:pt idx="34">
                  <c:v>-9.2602586999999996</c:v>
                </c:pt>
                <c:pt idx="35">
                  <c:v>-8.9342393999999992</c:v>
                </c:pt>
                <c:pt idx="36">
                  <c:v>-8.7721958000000004</c:v>
                </c:pt>
                <c:pt idx="37">
                  <c:v>-8.7524327999999993</c:v>
                </c:pt>
                <c:pt idx="38">
                  <c:v>-8.8648948999999995</c:v>
                </c:pt>
                <c:pt idx="39">
                  <c:v>-9.1025524000000004</c:v>
                </c:pt>
                <c:pt idx="40">
                  <c:v>-9.4881220000000006</c:v>
                </c:pt>
                <c:pt idx="41">
                  <c:v>-9.9668673999999999</c:v>
                </c:pt>
                <c:pt idx="42">
                  <c:v>-10.531358000000001</c:v>
                </c:pt>
                <c:pt idx="43">
                  <c:v>-11.098356000000001</c:v>
                </c:pt>
                <c:pt idx="44">
                  <c:v>-11.66197</c:v>
                </c:pt>
                <c:pt idx="45">
                  <c:v>-12.163812</c:v>
                </c:pt>
                <c:pt idx="46">
                  <c:v>-12.613282</c:v>
                </c:pt>
                <c:pt idx="47">
                  <c:v>-12.980055999999999</c:v>
                </c:pt>
                <c:pt idx="48">
                  <c:v>-13.271468</c:v>
                </c:pt>
                <c:pt idx="49">
                  <c:v>-13.440951</c:v>
                </c:pt>
                <c:pt idx="50">
                  <c:v>-13.551797000000001</c:v>
                </c:pt>
                <c:pt idx="51">
                  <c:v>-13.61985</c:v>
                </c:pt>
                <c:pt idx="52">
                  <c:v>-13.694304000000001</c:v>
                </c:pt>
                <c:pt idx="53">
                  <c:v>-13.848518</c:v>
                </c:pt>
                <c:pt idx="54">
                  <c:v>-14.071068</c:v>
                </c:pt>
                <c:pt idx="55">
                  <c:v>-14.418804</c:v>
                </c:pt>
                <c:pt idx="56">
                  <c:v>-14.845316</c:v>
                </c:pt>
                <c:pt idx="57">
                  <c:v>-15.348973000000001</c:v>
                </c:pt>
                <c:pt idx="58">
                  <c:v>-15.799742999999999</c:v>
                </c:pt>
                <c:pt idx="59">
                  <c:v>-16.237566000000001</c:v>
                </c:pt>
                <c:pt idx="60">
                  <c:v>-16.520119000000001</c:v>
                </c:pt>
                <c:pt idx="61">
                  <c:v>-16.747827999999998</c:v>
                </c:pt>
                <c:pt idx="62">
                  <c:v>-16.756187000000001</c:v>
                </c:pt>
                <c:pt idx="63">
                  <c:v>-16.618777999999999</c:v>
                </c:pt>
                <c:pt idx="64">
                  <c:v>-16.251991</c:v>
                </c:pt>
                <c:pt idx="65">
                  <c:v>-15.766500000000001</c:v>
                </c:pt>
                <c:pt idx="66">
                  <c:v>-15.165730999999999</c:v>
                </c:pt>
                <c:pt idx="67">
                  <c:v>-14.510838</c:v>
                </c:pt>
                <c:pt idx="68">
                  <c:v>-13.788591</c:v>
                </c:pt>
                <c:pt idx="69">
                  <c:v>-13.112897</c:v>
                </c:pt>
                <c:pt idx="70">
                  <c:v>-12.456885</c:v>
                </c:pt>
                <c:pt idx="71">
                  <c:v>-11.922363000000001</c:v>
                </c:pt>
                <c:pt idx="72">
                  <c:v>-11.513237999999999</c:v>
                </c:pt>
                <c:pt idx="73">
                  <c:v>-11.216848000000001</c:v>
                </c:pt>
                <c:pt idx="74">
                  <c:v>-10.990161000000001</c:v>
                </c:pt>
                <c:pt idx="75">
                  <c:v>-10.831982</c:v>
                </c:pt>
                <c:pt idx="76">
                  <c:v>-10.896903</c:v>
                </c:pt>
                <c:pt idx="77">
                  <c:v>-11.022862</c:v>
                </c:pt>
                <c:pt idx="78">
                  <c:v>-11.288347999999999</c:v>
                </c:pt>
                <c:pt idx="79">
                  <c:v>-11.511561</c:v>
                </c:pt>
                <c:pt idx="80">
                  <c:v>-11.740216999999999</c:v>
                </c:pt>
                <c:pt idx="81">
                  <c:v>-11.840517999999999</c:v>
                </c:pt>
                <c:pt idx="82">
                  <c:v>-11.898300000000001</c:v>
                </c:pt>
                <c:pt idx="83">
                  <c:v>-11.870198</c:v>
                </c:pt>
                <c:pt idx="84">
                  <c:v>-11.780995000000001</c:v>
                </c:pt>
                <c:pt idx="85">
                  <c:v>-11.541926</c:v>
                </c:pt>
                <c:pt idx="86">
                  <c:v>-11.305775000000001</c:v>
                </c:pt>
                <c:pt idx="87">
                  <c:v>-11.001836000000001</c:v>
                </c:pt>
                <c:pt idx="88">
                  <c:v>-10.756392</c:v>
                </c:pt>
                <c:pt idx="89">
                  <c:v>-10.546110000000001</c:v>
                </c:pt>
                <c:pt idx="90">
                  <c:v>-10.445506</c:v>
                </c:pt>
                <c:pt idx="91">
                  <c:v>-10.474511</c:v>
                </c:pt>
                <c:pt idx="92">
                  <c:v>-10.594768</c:v>
                </c:pt>
                <c:pt idx="93">
                  <c:v>-10.865932000000001</c:v>
                </c:pt>
                <c:pt idx="94">
                  <c:v>-11.205939000000001</c:v>
                </c:pt>
                <c:pt idx="95">
                  <c:v>-11.642524999999999</c:v>
                </c:pt>
                <c:pt idx="96">
                  <c:v>-12.028522000000001</c:v>
                </c:pt>
                <c:pt idx="97">
                  <c:v>-12.49126</c:v>
                </c:pt>
                <c:pt idx="98">
                  <c:v>-12.786447000000001</c:v>
                </c:pt>
                <c:pt idx="99">
                  <c:v>-13.098454</c:v>
                </c:pt>
                <c:pt idx="100">
                  <c:v>-13.20598</c:v>
                </c:pt>
                <c:pt idx="101">
                  <c:v>-13.272059</c:v>
                </c:pt>
                <c:pt idx="102">
                  <c:v>-13.146553000000001</c:v>
                </c:pt>
                <c:pt idx="103">
                  <c:v>-12.966354000000001</c:v>
                </c:pt>
                <c:pt idx="104">
                  <c:v>-12.647106000000001</c:v>
                </c:pt>
                <c:pt idx="105">
                  <c:v>-12.35933</c:v>
                </c:pt>
                <c:pt idx="106">
                  <c:v>-11.966820999999999</c:v>
                </c:pt>
                <c:pt idx="107">
                  <c:v>-11.700388999999999</c:v>
                </c:pt>
                <c:pt idx="108">
                  <c:v>-11.408916</c:v>
                </c:pt>
                <c:pt idx="109">
                  <c:v>-11.219106999999999</c:v>
                </c:pt>
                <c:pt idx="110">
                  <c:v>-11.079822999999999</c:v>
                </c:pt>
                <c:pt idx="111">
                  <c:v>-11.013344999999999</c:v>
                </c:pt>
                <c:pt idx="112">
                  <c:v>-11.024286999999999</c:v>
                </c:pt>
                <c:pt idx="113">
                  <c:v>-11.040734</c:v>
                </c:pt>
                <c:pt idx="114">
                  <c:v>-11.113111</c:v>
                </c:pt>
                <c:pt idx="115">
                  <c:v>-11.139818999999999</c:v>
                </c:pt>
                <c:pt idx="116">
                  <c:v>-11.196543</c:v>
                </c:pt>
                <c:pt idx="117">
                  <c:v>-11.149369</c:v>
                </c:pt>
                <c:pt idx="118">
                  <c:v>-11.102643</c:v>
                </c:pt>
                <c:pt idx="119">
                  <c:v>-10.956464</c:v>
                </c:pt>
                <c:pt idx="120">
                  <c:v>-10.819315</c:v>
                </c:pt>
                <c:pt idx="121">
                  <c:v>-10.569997000000001</c:v>
                </c:pt>
                <c:pt idx="122">
                  <c:v>-10.347415</c:v>
                </c:pt>
                <c:pt idx="123">
                  <c:v>-10.07342</c:v>
                </c:pt>
                <c:pt idx="124">
                  <c:v>-9.8667830999999993</c:v>
                </c:pt>
                <c:pt idx="125">
                  <c:v>-9.6177483000000006</c:v>
                </c:pt>
                <c:pt idx="126">
                  <c:v>-9.4488716000000004</c:v>
                </c:pt>
                <c:pt idx="127">
                  <c:v>-9.3001871000000005</c:v>
                </c:pt>
                <c:pt idx="128">
                  <c:v>-9.2237147999999998</c:v>
                </c:pt>
                <c:pt idx="129">
                  <c:v>-9.1696682000000003</c:v>
                </c:pt>
                <c:pt idx="130">
                  <c:v>-9.1585616999999999</c:v>
                </c:pt>
                <c:pt idx="131">
                  <c:v>-9.1779612999999998</c:v>
                </c:pt>
                <c:pt idx="132">
                  <c:v>-9.1554822999999992</c:v>
                </c:pt>
                <c:pt idx="133">
                  <c:v>-9.1300173000000004</c:v>
                </c:pt>
                <c:pt idx="134">
                  <c:v>-9.0441113000000009</c:v>
                </c:pt>
                <c:pt idx="135">
                  <c:v>-8.9400891999999992</c:v>
                </c:pt>
                <c:pt idx="136">
                  <c:v>-8.7438392999999994</c:v>
                </c:pt>
                <c:pt idx="137">
                  <c:v>-8.5022354</c:v>
                </c:pt>
                <c:pt idx="138">
                  <c:v>-8.1854229000000007</c:v>
                </c:pt>
                <c:pt idx="139">
                  <c:v>-7.8540305999999998</c:v>
                </c:pt>
                <c:pt idx="140">
                  <c:v>-7.4611101</c:v>
                </c:pt>
                <c:pt idx="141">
                  <c:v>-7.0931778000000003</c:v>
                </c:pt>
                <c:pt idx="142">
                  <c:v>-6.7059841000000002</c:v>
                </c:pt>
                <c:pt idx="143">
                  <c:v>-6.3654304000000002</c:v>
                </c:pt>
                <c:pt idx="144">
                  <c:v>-6.0345472999999998</c:v>
                </c:pt>
                <c:pt idx="145">
                  <c:v>-5.7751770000000002</c:v>
                </c:pt>
                <c:pt idx="146">
                  <c:v>-5.5531397</c:v>
                </c:pt>
                <c:pt idx="147">
                  <c:v>-5.3877258000000001</c:v>
                </c:pt>
                <c:pt idx="148">
                  <c:v>-5.2570652999999998</c:v>
                </c:pt>
                <c:pt idx="149">
                  <c:v>-5.1697097000000003</c:v>
                </c:pt>
                <c:pt idx="150">
                  <c:v>-5.1355300000000002</c:v>
                </c:pt>
                <c:pt idx="151">
                  <c:v>-5.1336788999999996</c:v>
                </c:pt>
                <c:pt idx="152">
                  <c:v>-5.1872306000000004</c:v>
                </c:pt>
                <c:pt idx="153">
                  <c:v>-5.2749686000000002</c:v>
                </c:pt>
                <c:pt idx="154">
                  <c:v>-5.4056182000000002</c:v>
                </c:pt>
                <c:pt idx="155">
                  <c:v>-5.5416470000000002</c:v>
                </c:pt>
                <c:pt idx="156">
                  <c:v>-5.7192764</c:v>
                </c:pt>
                <c:pt idx="157">
                  <c:v>-5.9143629000000004</c:v>
                </c:pt>
                <c:pt idx="158">
                  <c:v>-6.1464276</c:v>
                </c:pt>
                <c:pt idx="159">
                  <c:v>-6.3399067000000002</c:v>
                </c:pt>
                <c:pt idx="160">
                  <c:v>-6.5674934</c:v>
                </c:pt>
                <c:pt idx="161">
                  <c:v>-6.7656431000000001</c:v>
                </c:pt>
                <c:pt idx="162">
                  <c:v>-6.9825206</c:v>
                </c:pt>
                <c:pt idx="163">
                  <c:v>-7.1764764999999997</c:v>
                </c:pt>
                <c:pt idx="164">
                  <c:v>-7.4124255000000003</c:v>
                </c:pt>
                <c:pt idx="165">
                  <c:v>-7.6359881999999999</c:v>
                </c:pt>
                <c:pt idx="166">
                  <c:v>-7.9072393999999999</c:v>
                </c:pt>
                <c:pt idx="167">
                  <c:v>-8.2311858999999998</c:v>
                </c:pt>
                <c:pt idx="168">
                  <c:v>-8.6378678999999998</c:v>
                </c:pt>
                <c:pt idx="169">
                  <c:v>-9.0844660000000008</c:v>
                </c:pt>
                <c:pt idx="170">
                  <c:v>-9.6201410000000003</c:v>
                </c:pt>
                <c:pt idx="171">
                  <c:v>-10.268577000000001</c:v>
                </c:pt>
                <c:pt idx="172">
                  <c:v>-11.019393000000001</c:v>
                </c:pt>
                <c:pt idx="173">
                  <c:v>-11.932821000000001</c:v>
                </c:pt>
                <c:pt idx="174">
                  <c:v>-12.937927</c:v>
                </c:pt>
                <c:pt idx="175">
                  <c:v>-14.373861</c:v>
                </c:pt>
                <c:pt idx="176">
                  <c:v>-15.634838999999999</c:v>
                </c:pt>
                <c:pt idx="177">
                  <c:v>-17.209320000000002</c:v>
                </c:pt>
                <c:pt idx="178">
                  <c:v>-18.360078999999999</c:v>
                </c:pt>
                <c:pt idx="179">
                  <c:v>-19.236736000000001</c:v>
                </c:pt>
                <c:pt idx="180">
                  <c:v>-20.016960000000001</c:v>
                </c:pt>
                <c:pt idx="181">
                  <c:v>-20.388866</c:v>
                </c:pt>
                <c:pt idx="182">
                  <c:v>-20.529430000000001</c:v>
                </c:pt>
                <c:pt idx="183">
                  <c:v>-20.334372999999999</c:v>
                </c:pt>
                <c:pt idx="184">
                  <c:v>-19.665313999999999</c:v>
                </c:pt>
                <c:pt idx="185">
                  <c:v>-18.859299</c:v>
                </c:pt>
                <c:pt idx="186">
                  <c:v>-17.725474999999999</c:v>
                </c:pt>
                <c:pt idx="187">
                  <c:v>-16.669090000000001</c:v>
                </c:pt>
                <c:pt idx="188">
                  <c:v>-15.757565</c:v>
                </c:pt>
                <c:pt idx="189">
                  <c:v>-14.606026999999999</c:v>
                </c:pt>
                <c:pt idx="190">
                  <c:v>-13.678316000000001</c:v>
                </c:pt>
                <c:pt idx="191">
                  <c:v>-12.641912</c:v>
                </c:pt>
                <c:pt idx="192">
                  <c:v>-11.782982000000001</c:v>
                </c:pt>
                <c:pt idx="193">
                  <c:v>-10.816433</c:v>
                </c:pt>
                <c:pt idx="194">
                  <c:v>-10.038240999999999</c:v>
                </c:pt>
                <c:pt idx="195">
                  <c:v>-9.1541642999999997</c:v>
                </c:pt>
                <c:pt idx="196">
                  <c:v>-8.5155220000000007</c:v>
                </c:pt>
                <c:pt idx="197">
                  <c:v>-7.9113540999999996</c:v>
                </c:pt>
                <c:pt idx="198">
                  <c:v>-7.4950843000000003</c:v>
                </c:pt>
                <c:pt idx="199">
                  <c:v>-7.1482177</c:v>
                </c:pt>
                <c:pt idx="200">
                  <c:v>-6.9309769000000001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-2.2581758000000001</c:v>
                </c:pt>
                <c:pt idx="1">
                  <c:v>-2.3103547</c:v>
                </c:pt>
                <c:pt idx="2">
                  <c:v>-2.3639834</c:v>
                </c:pt>
                <c:pt idx="3">
                  <c:v>-2.4171665</c:v>
                </c:pt>
                <c:pt idx="4">
                  <c:v>-2.4670817999999999</c:v>
                </c:pt>
                <c:pt idx="5">
                  <c:v>-2.5137315</c:v>
                </c:pt>
                <c:pt idx="6">
                  <c:v>-2.5498826999999999</c:v>
                </c:pt>
                <c:pt idx="7">
                  <c:v>-2.5681772</c:v>
                </c:pt>
                <c:pt idx="8">
                  <c:v>-2.5753262000000001</c:v>
                </c:pt>
                <c:pt idx="9">
                  <c:v>-2.5712271000000002</c:v>
                </c:pt>
                <c:pt idx="10">
                  <c:v>-2.5672445000000002</c:v>
                </c:pt>
                <c:pt idx="11">
                  <c:v>-2.5741966000000001</c:v>
                </c:pt>
                <c:pt idx="12">
                  <c:v>-2.6017005000000002</c:v>
                </c:pt>
                <c:pt idx="13">
                  <c:v>-2.6509839999999998</c:v>
                </c:pt>
                <c:pt idx="14">
                  <c:v>-2.7272116999999998</c:v>
                </c:pt>
                <c:pt idx="15">
                  <c:v>-2.8266765999999999</c:v>
                </c:pt>
                <c:pt idx="16">
                  <c:v>-2.9628581999999999</c:v>
                </c:pt>
                <c:pt idx="17">
                  <c:v>-3.1366722999999999</c:v>
                </c:pt>
                <c:pt idx="18">
                  <c:v>-3.3541644000000002</c:v>
                </c:pt>
                <c:pt idx="19">
                  <c:v>-3.6087240999999999</c:v>
                </c:pt>
                <c:pt idx="20">
                  <c:v>-3.8944649999999998</c:v>
                </c:pt>
                <c:pt idx="21">
                  <c:v>-4.2113085000000003</c:v>
                </c:pt>
                <c:pt idx="22">
                  <c:v>-4.5611538999999999</c:v>
                </c:pt>
                <c:pt idx="23">
                  <c:v>-4.9440970000000002</c:v>
                </c:pt>
                <c:pt idx="24">
                  <c:v>-5.3570414</c:v>
                </c:pt>
                <c:pt idx="25">
                  <c:v>-5.7999115000000003</c:v>
                </c:pt>
                <c:pt idx="26">
                  <c:v>-6.2553400999999997</c:v>
                </c:pt>
                <c:pt idx="27">
                  <c:v>-6.7290311000000003</c:v>
                </c:pt>
                <c:pt idx="28">
                  <c:v>-7.2068534</c:v>
                </c:pt>
                <c:pt idx="29">
                  <c:v>-7.6937632999999996</c:v>
                </c:pt>
                <c:pt idx="30">
                  <c:v>-8.1540088999999991</c:v>
                </c:pt>
                <c:pt idx="31">
                  <c:v>-8.591939</c:v>
                </c:pt>
                <c:pt idx="32">
                  <c:v>-8.9786987000000007</c:v>
                </c:pt>
                <c:pt idx="33">
                  <c:v>-9.2945328000000007</c:v>
                </c:pt>
                <c:pt idx="34">
                  <c:v>-9.5325193000000006</c:v>
                </c:pt>
                <c:pt idx="35">
                  <c:v>-9.7015370999999995</c:v>
                </c:pt>
                <c:pt idx="36">
                  <c:v>-9.7822075000000002</c:v>
                </c:pt>
                <c:pt idx="37">
                  <c:v>-9.7950554000000007</c:v>
                </c:pt>
                <c:pt idx="38">
                  <c:v>-9.7386703000000008</c:v>
                </c:pt>
                <c:pt idx="39">
                  <c:v>-9.6300287000000004</c:v>
                </c:pt>
                <c:pt idx="40">
                  <c:v>-9.4779186000000006</c:v>
                </c:pt>
                <c:pt idx="41">
                  <c:v>-9.3154392000000001</c:v>
                </c:pt>
                <c:pt idx="42">
                  <c:v>-9.1680241000000002</c:v>
                </c:pt>
                <c:pt idx="43">
                  <c:v>-9.0316582000000007</c:v>
                </c:pt>
                <c:pt idx="44">
                  <c:v>-8.9165363000000006</c:v>
                </c:pt>
                <c:pt idx="45">
                  <c:v>-8.8241653000000007</c:v>
                </c:pt>
                <c:pt idx="46">
                  <c:v>-8.7648133999999995</c:v>
                </c:pt>
                <c:pt idx="47">
                  <c:v>-8.7066859999999995</c:v>
                </c:pt>
                <c:pt idx="48">
                  <c:v>-8.6924542999999996</c:v>
                </c:pt>
                <c:pt idx="49">
                  <c:v>-8.6648455000000002</c:v>
                </c:pt>
                <c:pt idx="50">
                  <c:v>-8.6479625999999996</c:v>
                </c:pt>
                <c:pt idx="51">
                  <c:v>-8.6045589000000007</c:v>
                </c:pt>
                <c:pt idx="52">
                  <c:v>-8.5662497999999996</c:v>
                </c:pt>
                <c:pt idx="53">
                  <c:v>-8.4995774999999991</c:v>
                </c:pt>
                <c:pt idx="54">
                  <c:v>-8.4510012000000003</c:v>
                </c:pt>
                <c:pt idx="55">
                  <c:v>-8.3687018999999996</c:v>
                </c:pt>
                <c:pt idx="56">
                  <c:v>-8.3173714000000007</c:v>
                </c:pt>
                <c:pt idx="57">
                  <c:v>-8.2199305999999996</c:v>
                </c:pt>
                <c:pt idx="58">
                  <c:v>-8.1614485000000005</c:v>
                </c:pt>
                <c:pt idx="59">
                  <c:v>-8.0945692000000005</c:v>
                </c:pt>
                <c:pt idx="60">
                  <c:v>-8.0771674999999998</c:v>
                </c:pt>
                <c:pt idx="61">
                  <c:v>-8.0943974999999995</c:v>
                </c:pt>
                <c:pt idx="62">
                  <c:v>-8.1945323999999999</c:v>
                </c:pt>
                <c:pt idx="63">
                  <c:v>-8.3140544999999992</c:v>
                </c:pt>
                <c:pt idx="64">
                  <c:v>-8.5113792000000004</c:v>
                </c:pt>
                <c:pt idx="65">
                  <c:v>-8.7422608999999998</c:v>
                </c:pt>
                <c:pt idx="66">
                  <c:v>-9.0527867999999998</c:v>
                </c:pt>
                <c:pt idx="67">
                  <c:v>-9.3726863999999992</c:v>
                </c:pt>
                <c:pt idx="68">
                  <c:v>-9.6898537000000005</c:v>
                </c:pt>
                <c:pt idx="69">
                  <c:v>-9.9995297999999995</c:v>
                </c:pt>
                <c:pt idx="70">
                  <c:v>-10.249487</c:v>
                </c:pt>
                <c:pt idx="71">
                  <c:v>-10.447562</c:v>
                </c:pt>
                <c:pt idx="72">
                  <c:v>-10.552284</c:v>
                </c:pt>
                <c:pt idx="73">
                  <c:v>-10.585302</c:v>
                </c:pt>
                <c:pt idx="74">
                  <c:v>-10.521844</c:v>
                </c:pt>
                <c:pt idx="75">
                  <c:v>-10.444917</c:v>
                </c:pt>
                <c:pt idx="76">
                  <c:v>-10.285363</c:v>
                </c:pt>
                <c:pt idx="77">
                  <c:v>-10.154241000000001</c:v>
                </c:pt>
                <c:pt idx="78">
                  <c:v>-9.9874363000000006</c:v>
                </c:pt>
                <c:pt idx="79">
                  <c:v>-9.9155072999999998</c:v>
                </c:pt>
                <c:pt idx="80">
                  <c:v>-9.8564977999999996</c:v>
                </c:pt>
                <c:pt idx="81">
                  <c:v>-9.9521169999999994</c:v>
                </c:pt>
                <c:pt idx="82">
                  <c:v>-10.107305999999999</c:v>
                </c:pt>
                <c:pt idx="83">
                  <c:v>-10.394432999999999</c:v>
                </c:pt>
                <c:pt idx="84">
                  <c:v>-10.734617</c:v>
                </c:pt>
                <c:pt idx="85">
                  <c:v>-11.157261999999999</c:v>
                </c:pt>
                <c:pt idx="86">
                  <c:v>-11.550374</c:v>
                </c:pt>
                <c:pt idx="87">
                  <c:v>-11.878209</c:v>
                </c:pt>
                <c:pt idx="88">
                  <c:v>-12.099503</c:v>
                </c:pt>
                <c:pt idx="89">
                  <c:v>-12.180289999999999</c:v>
                </c:pt>
                <c:pt idx="90">
                  <c:v>-12.133018</c:v>
                </c:pt>
                <c:pt idx="91">
                  <c:v>-11.922178000000001</c:v>
                </c:pt>
                <c:pt idx="92">
                  <c:v>-11.625673000000001</c:v>
                </c:pt>
                <c:pt idx="93">
                  <c:v>-11.167147</c:v>
                </c:pt>
                <c:pt idx="94">
                  <c:v>-10.705914999999999</c:v>
                </c:pt>
                <c:pt idx="95">
                  <c:v>-10.216313</c:v>
                </c:pt>
                <c:pt idx="96">
                  <c:v>-9.8559836999999995</c:v>
                </c:pt>
                <c:pt idx="97">
                  <c:v>-9.5118302999999997</c:v>
                </c:pt>
                <c:pt idx="98">
                  <c:v>-9.3710470000000008</c:v>
                </c:pt>
                <c:pt idx="99">
                  <c:v>-9.2491541000000002</c:v>
                </c:pt>
                <c:pt idx="100">
                  <c:v>-9.3182030000000005</c:v>
                </c:pt>
                <c:pt idx="101">
                  <c:v>-9.4078493000000005</c:v>
                </c:pt>
                <c:pt idx="102">
                  <c:v>-9.6330614000000008</c:v>
                </c:pt>
                <c:pt idx="103">
                  <c:v>-9.8652058</c:v>
                </c:pt>
                <c:pt idx="104">
                  <c:v>-10.148425</c:v>
                </c:pt>
                <c:pt idx="105">
                  <c:v>-10.394113000000001</c:v>
                </c:pt>
                <c:pt idx="106">
                  <c:v>-10.647093</c:v>
                </c:pt>
                <c:pt idx="107">
                  <c:v>-10.821598</c:v>
                </c:pt>
                <c:pt idx="108">
                  <c:v>-10.990375</c:v>
                </c:pt>
                <c:pt idx="109">
                  <c:v>-11.097594000000001</c:v>
                </c:pt>
                <c:pt idx="110">
                  <c:v>-11.124217</c:v>
                </c:pt>
                <c:pt idx="111">
                  <c:v>-11.122042</c:v>
                </c:pt>
                <c:pt idx="112">
                  <c:v>-11.044086</c:v>
                </c:pt>
                <c:pt idx="113">
                  <c:v>-11.000104</c:v>
                </c:pt>
                <c:pt idx="114">
                  <c:v>-10.909397</c:v>
                </c:pt>
                <c:pt idx="115">
                  <c:v>-10.888811</c:v>
                </c:pt>
                <c:pt idx="116">
                  <c:v>-10.843737000000001</c:v>
                </c:pt>
                <c:pt idx="117">
                  <c:v>-10.94009</c:v>
                </c:pt>
                <c:pt idx="118">
                  <c:v>-11.038614000000001</c:v>
                </c:pt>
                <c:pt idx="119">
                  <c:v>-11.293462999999999</c:v>
                </c:pt>
                <c:pt idx="120">
                  <c:v>-11.533381</c:v>
                </c:pt>
                <c:pt idx="121">
                  <c:v>-11.900392999999999</c:v>
                </c:pt>
                <c:pt idx="122">
                  <c:v>-12.226281</c:v>
                </c:pt>
                <c:pt idx="123">
                  <c:v>-12.558630000000001</c:v>
                </c:pt>
                <c:pt idx="124">
                  <c:v>-12.790789</c:v>
                </c:pt>
                <c:pt idx="125">
                  <c:v>-13.00798</c:v>
                </c:pt>
                <c:pt idx="126">
                  <c:v>-13.125294999999999</c:v>
                </c:pt>
                <c:pt idx="127">
                  <c:v>-13.188559</c:v>
                </c:pt>
                <c:pt idx="128">
                  <c:v>-13.194438999999999</c:v>
                </c:pt>
                <c:pt idx="129">
                  <c:v>-13.181492</c:v>
                </c:pt>
                <c:pt idx="130">
                  <c:v>-13.16643</c:v>
                </c:pt>
                <c:pt idx="131">
                  <c:v>-13.10835</c:v>
                </c:pt>
                <c:pt idx="132">
                  <c:v>-13.176333</c:v>
                </c:pt>
                <c:pt idx="133">
                  <c:v>-13.329723</c:v>
                </c:pt>
                <c:pt idx="134">
                  <c:v>-13.717482</c:v>
                </c:pt>
                <c:pt idx="135">
                  <c:v>-14.172065</c:v>
                </c:pt>
                <c:pt idx="136">
                  <c:v>-14.930057</c:v>
                </c:pt>
                <c:pt idx="137">
                  <c:v>-15.700187</c:v>
                </c:pt>
                <c:pt idx="138">
                  <c:v>-16.918531000000002</c:v>
                </c:pt>
                <c:pt idx="139">
                  <c:v>-18.387867</c:v>
                </c:pt>
                <c:pt idx="140">
                  <c:v>-20.292023</c:v>
                </c:pt>
                <c:pt idx="141">
                  <c:v>-21.458120000000001</c:v>
                </c:pt>
                <c:pt idx="142">
                  <c:v>-22.201954000000001</c:v>
                </c:pt>
                <c:pt idx="143">
                  <c:v>-22.480518</c:v>
                </c:pt>
                <c:pt idx="144">
                  <c:v>-22.415770999999999</c:v>
                </c:pt>
                <c:pt idx="145">
                  <c:v>-21.908225999999999</c:v>
                </c:pt>
                <c:pt idx="146">
                  <c:v>-21.157263</c:v>
                </c:pt>
                <c:pt idx="147">
                  <c:v>-19.870304000000001</c:v>
                </c:pt>
                <c:pt idx="148">
                  <c:v>-18.160715</c:v>
                </c:pt>
                <c:pt idx="149">
                  <c:v>-15.986777999999999</c:v>
                </c:pt>
                <c:pt idx="150">
                  <c:v>-14.407520999999999</c:v>
                </c:pt>
                <c:pt idx="151">
                  <c:v>-13.178205999999999</c:v>
                </c:pt>
                <c:pt idx="152">
                  <c:v>-12.185573</c:v>
                </c:pt>
                <c:pt idx="153">
                  <c:v>-11.439002</c:v>
                </c:pt>
                <c:pt idx="154">
                  <c:v>-10.840233</c:v>
                </c:pt>
                <c:pt idx="155">
                  <c:v>-10.39949</c:v>
                </c:pt>
                <c:pt idx="156">
                  <c:v>-10.026453</c:v>
                </c:pt>
                <c:pt idx="157">
                  <c:v>-9.7192954999999994</c:v>
                </c:pt>
                <c:pt idx="158">
                  <c:v>-9.4676199000000008</c:v>
                </c:pt>
                <c:pt idx="159">
                  <c:v>-9.1903886999999997</c:v>
                </c:pt>
                <c:pt idx="160">
                  <c:v>-8.9514665999999998</c:v>
                </c:pt>
                <c:pt idx="161">
                  <c:v>-8.7016735000000001</c:v>
                </c:pt>
                <c:pt idx="162">
                  <c:v>-8.4567508999999994</c:v>
                </c:pt>
                <c:pt idx="163">
                  <c:v>-8.1747408000000004</c:v>
                </c:pt>
                <c:pt idx="164">
                  <c:v>-7.9110303000000002</c:v>
                </c:pt>
                <c:pt idx="165">
                  <c:v>-7.6271566999999996</c:v>
                </c:pt>
                <c:pt idx="166">
                  <c:v>-7.3738884999999996</c:v>
                </c:pt>
                <c:pt idx="167">
                  <c:v>-7.1052847000000003</c:v>
                </c:pt>
                <c:pt idx="168">
                  <c:v>-6.9152532000000004</c:v>
                </c:pt>
                <c:pt idx="169">
                  <c:v>-6.7163830000000004</c:v>
                </c:pt>
                <c:pt idx="170">
                  <c:v>-6.5603379999999998</c:v>
                </c:pt>
                <c:pt idx="171">
                  <c:v>-6.4251728000000004</c:v>
                </c:pt>
                <c:pt idx="172">
                  <c:v>-6.3802032000000004</c:v>
                </c:pt>
                <c:pt idx="173">
                  <c:v>-6.3751272999999999</c:v>
                </c:pt>
                <c:pt idx="174">
                  <c:v>-6.4176335</c:v>
                </c:pt>
                <c:pt idx="175">
                  <c:v>-6.5073366000000004</c:v>
                </c:pt>
                <c:pt idx="176">
                  <c:v>-6.5891314000000003</c:v>
                </c:pt>
                <c:pt idx="177">
                  <c:v>-6.7246727999999996</c:v>
                </c:pt>
                <c:pt idx="178">
                  <c:v>-6.8301505999999996</c:v>
                </c:pt>
                <c:pt idx="179">
                  <c:v>-6.9736962</c:v>
                </c:pt>
                <c:pt idx="180">
                  <c:v>-7.0658374000000004</c:v>
                </c:pt>
                <c:pt idx="181">
                  <c:v>-7.1839513999999998</c:v>
                </c:pt>
                <c:pt idx="182">
                  <c:v>-7.1950827000000004</c:v>
                </c:pt>
                <c:pt idx="183">
                  <c:v>-7.1885656999999998</c:v>
                </c:pt>
                <c:pt idx="184">
                  <c:v>-7.0716242999999999</c:v>
                </c:pt>
                <c:pt idx="185">
                  <c:v>-7.0303116000000001</c:v>
                </c:pt>
                <c:pt idx="186">
                  <c:v>-6.8618316999999998</c:v>
                </c:pt>
                <c:pt idx="187">
                  <c:v>-6.8052486999999999</c:v>
                </c:pt>
                <c:pt idx="188">
                  <c:v>-6.6816468000000002</c:v>
                </c:pt>
                <c:pt idx="189">
                  <c:v>-6.6585764999999997</c:v>
                </c:pt>
                <c:pt idx="190">
                  <c:v>-6.5964999000000004</c:v>
                </c:pt>
                <c:pt idx="191">
                  <c:v>-6.7004523000000002</c:v>
                </c:pt>
                <c:pt idx="192">
                  <c:v>-6.7991694999999996</c:v>
                </c:pt>
                <c:pt idx="193">
                  <c:v>-7.0799345999999996</c:v>
                </c:pt>
                <c:pt idx="194">
                  <c:v>-7.3158364000000002</c:v>
                </c:pt>
                <c:pt idx="195">
                  <c:v>-7.7191811000000001</c:v>
                </c:pt>
                <c:pt idx="196">
                  <c:v>-8.0926484999999992</c:v>
                </c:pt>
                <c:pt idx="197">
                  <c:v>-8.4926928999999998</c:v>
                </c:pt>
                <c:pt idx="198">
                  <c:v>-8.8286037000000004</c:v>
                </c:pt>
                <c:pt idx="199">
                  <c:v>-9.1566839000000009</c:v>
                </c:pt>
                <c:pt idx="200">
                  <c:v>-9.4125042000000008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5"/>
      </c:valAx>
      <c:valAx>
        <c:axId val="113181824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8269770751281456"/>
          <c:y val="0.67052238261883934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9778725021602179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-3.1093446999999999</c:v>
                </c:pt>
                <c:pt idx="1">
                  <c:v>-3.1612699000000002</c:v>
                </c:pt>
                <c:pt idx="2">
                  <c:v>-3.2326689000000002</c:v>
                </c:pt>
                <c:pt idx="3">
                  <c:v>-3.3284452</c:v>
                </c:pt>
                <c:pt idx="4">
                  <c:v>-3.4276773999999999</c:v>
                </c:pt>
                <c:pt idx="5">
                  <c:v>-3.5158225999999999</c:v>
                </c:pt>
                <c:pt idx="6">
                  <c:v>-3.5999905999999999</c:v>
                </c:pt>
                <c:pt idx="7">
                  <c:v>-3.6715195</c:v>
                </c:pt>
                <c:pt idx="8">
                  <c:v>-3.7154655000000001</c:v>
                </c:pt>
                <c:pt idx="9">
                  <c:v>-3.7427923999999999</c:v>
                </c:pt>
                <c:pt idx="10">
                  <c:v>-3.7589624000000001</c:v>
                </c:pt>
                <c:pt idx="11">
                  <c:v>-3.7783367999999999</c:v>
                </c:pt>
                <c:pt idx="12">
                  <c:v>-3.7817492000000001</c:v>
                </c:pt>
                <c:pt idx="13">
                  <c:v>-3.7961371000000002</c:v>
                </c:pt>
                <c:pt idx="14">
                  <c:v>-3.8236867999999999</c:v>
                </c:pt>
                <c:pt idx="15">
                  <c:v>-3.8556670999999998</c:v>
                </c:pt>
                <c:pt idx="16">
                  <c:v>-3.8781755000000002</c:v>
                </c:pt>
                <c:pt idx="17">
                  <c:v>-3.9314656000000001</c:v>
                </c:pt>
                <c:pt idx="18">
                  <c:v>-3.9952257000000002</c:v>
                </c:pt>
                <c:pt idx="19">
                  <c:v>-4.0351081000000004</c:v>
                </c:pt>
                <c:pt idx="20">
                  <c:v>-4.1094603999999997</c:v>
                </c:pt>
                <c:pt idx="21">
                  <c:v>-4.1960363000000003</c:v>
                </c:pt>
                <c:pt idx="22">
                  <c:v>-4.2630591000000004</c:v>
                </c:pt>
                <c:pt idx="23">
                  <c:v>-4.3186064000000002</c:v>
                </c:pt>
                <c:pt idx="24">
                  <c:v>-4.3836842000000003</c:v>
                </c:pt>
                <c:pt idx="25">
                  <c:v>-4.4027143000000004</c:v>
                </c:pt>
                <c:pt idx="26">
                  <c:v>-4.3885354999999997</c:v>
                </c:pt>
                <c:pt idx="27">
                  <c:v>-4.3859854</c:v>
                </c:pt>
                <c:pt idx="28">
                  <c:v>-4.3613558000000001</c:v>
                </c:pt>
                <c:pt idx="29">
                  <c:v>-4.3544201999999999</c:v>
                </c:pt>
                <c:pt idx="30">
                  <c:v>-4.3434539000000001</c:v>
                </c:pt>
                <c:pt idx="31">
                  <c:v>-4.3385233999999997</c:v>
                </c:pt>
                <c:pt idx="32">
                  <c:v>-4.3154139999999996</c:v>
                </c:pt>
                <c:pt idx="33">
                  <c:v>-4.3035512000000002</c:v>
                </c:pt>
                <c:pt idx="34">
                  <c:v>-4.3095226000000002</c:v>
                </c:pt>
                <c:pt idx="35">
                  <c:v>-4.3232917999999998</c:v>
                </c:pt>
                <c:pt idx="36">
                  <c:v>-4.3559407999999999</c:v>
                </c:pt>
                <c:pt idx="37">
                  <c:v>-4.2366561999999997</c:v>
                </c:pt>
                <c:pt idx="38">
                  <c:v>-4.1112161</c:v>
                </c:pt>
                <c:pt idx="39">
                  <c:v>-3.9217428999999999</c:v>
                </c:pt>
                <c:pt idx="40">
                  <c:v>-3.8085548999999999</c:v>
                </c:pt>
                <c:pt idx="41">
                  <c:v>-3.6173782000000001</c:v>
                </c:pt>
                <c:pt idx="42">
                  <c:v>-3.6359751</c:v>
                </c:pt>
                <c:pt idx="43">
                  <c:v>-3.7232604</c:v>
                </c:pt>
                <c:pt idx="44">
                  <c:v>-3.9158723000000002</c:v>
                </c:pt>
                <c:pt idx="45">
                  <c:v>-4.0740938</c:v>
                </c:pt>
                <c:pt idx="46">
                  <c:v>-4.3956331999999998</c:v>
                </c:pt>
                <c:pt idx="47">
                  <c:v>-4.5773033999999999</c:v>
                </c:pt>
                <c:pt idx="48">
                  <c:v>-4.6444321000000004</c:v>
                </c:pt>
                <c:pt idx="49">
                  <c:v>-4.6682829999999997</c:v>
                </c:pt>
                <c:pt idx="50">
                  <c:v>-4.5803905</c:v>
                </c:pt>
                <c:pt idx="51">
                  <c:v>-4.4533544000000003</c:v>
                </c:pt>
                <c:pt idx="52">
                  <c:v>-4.4049196000000004</c:v>
                </c:pt>
                <c:pt idx="53">
                  <c:v>-4.5183062999999999</c:v>
                </c:pt>
                <c:pt idx="54">
                  <c:v>-4.7851644000000002</c:v>
                </c:pt>
                <c:pt idx="55">
                  <c:v>-5.1781058</c:v>
                </c:pt>
                <c:pt idx="56">
                  <c:v>-5.6827535999999998</c:v>
                </c:pt>
                <c:pt idx="57">
                  <c:v>-6.3085927999999996</c:v>
                </c:pt>
                <c:pt idx="58">
                  <c:v>-6.9581251000000002</c:v>
                </c:pt>
                <c:pt idx="59">
                  <c:v>-7.4933486</c:v>
                </c:pt>
                <c:pt idx="60">
                  <c:v>-8.1065225999999999</c:v>
                </c:pt>
                <c:pt idx="61">
                  <c:v>-8.7134590000000003</c:v>
                </c:pt>
                <c:pt idx="62">
                  <c:v>-9.3524531999999994</c:v>
                </c:pt>
                <c:pt idx="63">
                  <c:v>-9.9589976999999994</c:v>
                </c:pt>
                <c:pt idx="64">
                  <c:v>-10.731356</c:v>
                </c:pt>
                <c:pt idx="65">
                  <c:v>-11.307893</c:v>
                </c:pt>
                <c:pt idx="66">
                  <c:v>-11.78511</c:v>
                </c:pt>
                <c:pt idx="67">
                  <c:v>-12.015000000000001</c:v>
                </c:pt>
                <c:pt idx="68">
                  <c:v>-12.276721999999999</c:v>
                </c:pt>
                <c:pt idx="69">
                  <c:v>-12.284050000000001</c:v>
                </c:pt>
                <c:pt idx="70">
                  <c:v>-12.423575</c:v>
                </c:pt>
                <c:pt idx="71">
                  <c:v>-12.452192</c:v>
                </c:pt>
                <c:pt idx="72">
                  <c:v>-12.573133</c:v>
                </c:pt>
                <c:pt idx="73">
                  <c:v>-12.595931</c:v>
                </c:pt>
                <c:pt idx="74">
                  <c:v>-12.762988999999999</c:v>
                </c:pt>
                <c:pt idx="75">
                  <c:v>-12.877449</c:v>
                </c:pt>
                <c:pt idx="76">
                  <c:v>-13.137231</c:v>
                </c:pt>
                <c:pt idx="77">
                  <c:v>-13.59572</c:v>
                </c:pt>
                <c:pt idx="78">
                  <c:v>-14.064959</c:v>
                </c:pt>
                <c:pt idx="79">
                  <c:v>-14.507845</c:v>
                </c:pt>
                <c:pt idx="80">
                  <c:v>-15.084600999999999</c:v>
                </c:pt>
                <c:pt idx="81">
                  <c:v>-15.789485000000001</c:v>
                </c:pt>
                <c:pt idx="82">
                  <c:v>-16.483184999999999</c:v>
                </c:pt>
                <c:pt idx="83">
                  <c:v>-17.342886</c:v>
                </c:pt>
                <c:pt idx="84">
                  <c:v>-17.997561000000001</c:v>
                </c:pt>
                <c:pt idx="85">
                  <c:v>-18.459354000000001</c:v>
                </c:pt>
                <c:pt idx="86">
                  <c:v>-18.685697999999999</c:v>
                </c:pt>
                <c:pt idx="87">
                  <c:v>-18.314682000000001</c:v>
                </c:pt>
                <c:pt idx="88">
                  <c:v>-17.541874</c:v>
                </c:pt>
                <c:pt idx="89">
                  <c:v>-16.844446000000001</c:v>
                </c:pt>
                <c:pt idx="90">
                  <c:v>-16.110938999999998</c:v>
                </c:pt>
                <c:pt idx="91">
                  <c:v>-15.201278</c:v>
                </c:pt>
                <c:pt idx="92">
                  <c:v>-14.571576</c:v>
                </c:pt>
                <c:pt idx="93">
                  <c:v>-14.115760999999999</c:v>
                </c:pt>
                <c:pt idx="94">
                  <c:v>-13.63724</c:v>
                </c:pt>
                <c:pt idx="95">
                  <c:v>-13.209759999999999</c:v>
                </c:pt>
                <c:pt idx="96">
                  <c:v>-12.988441</c:v>
                </c:pt>
                <c:pt idx="97">
                  <c:v>-12.957617000000001</c:v>
                </c:pt>
                <c:pt idx="98">
                  <c:v>-13.027101</c:v>
                </c:pt>
                <c:pt idx="99">
                  <c:v>-13.256323</c:v>
                </c:pt>
                <c:pt idx="100">
                  <c:v>-13.610082999999999</c:v>
                </c:pt>
                <c:pt idx="101">
                  <c:v>-14.087317000000001</c:v>
                </c:pt>
                <c:pt idx="102">
                  <c:v>-14.594984</c:v>
                </c:pt>
                <c:pt idx="103">
                  <c:v>-15.124677</c:v>
                </c:pt>
                <c:pt idx="104">
                  <c:v>-15.754935</c:v>
                </c:pt>
                <c:pt idx="105">
                  <c:v>-16.347985999999999</c:v>
                </c:pt>
                <c:pt idx="106">
                  <c:v>-16.923475</c:v>
                </c:pt>
                <c:pt idx="107">
                  <c:v>-17.400220999999998</c:v>
                </c:pt>
                <c:pt idx="108">
                  <c:v>-17.716308999999999</c:v>
                </c:pt>
                <c:pt idx="109">
                  <c:v>-17.764994000000002</c:v>
                </c:pt>
                <c:pt idx="110">
                  <c:v>-17.671917000000001</c:v>
                </c:pt>
                <c:pt idx="111">
                  <c:v>-17.405049999999999</c:v>
                </c:pt>
                <c:pt idx="112">
                  <c:v>-17.140093</c:v>
                </c:pt>
                <c:pt idx="113">
                  <c:v>-16.937735</c:v>
                </c:pt>
                <c:pt idx="114">
                  <c:v>-16.815404999999998</c:v>
                </c:pt>
                <c:pt idx="115">
                  <c:v>-16.798655</c:v>
                </c:pt>
                <c:pt idx="116">
                  <c:v>-16.779295000000001</c:v>
                </c:pt>
                <c:pt idx="117">
                  <c:v>-16.925646</c:v>
                </c:pt>
                <c:pt idx="118">
                  <c:v>-17.165495</c:v>
                </c:pt>
                <c:pt idx="119">
                  <c:v>-17.302914000000001</c:v>
                </c:pt>
                <c:pt idx="120">
                  <c:v>-17.572925999999999</c:v>
                </c:pt>
                <c:pt idx="121">
                  <c:v>-17.652570999999998</c:v>
                </c:pt>
                <c:pt idx="122">
                  <c:v>-17.969545</c:v>
                </c:pt>
                <c:pt idx="123">
                  <c:v>-18.251294999999999</c:v>
                </c:pt>
                <c:pt idx="124">
                  <c:v>-18.899303</c:v>
                </c:pt>
                <c:pt idx="125">
                  <c:v>-19.672910999999999</c:v>
                </c:pt>
                <c:pt idx="126">
                  <c:v>-20.41358</c:v>
                </c:pt>
                <c:pt idx="127">
                  <c:v>-20.793672999999998</c:v>
                </c:pt>
                <c:pt idx="128">
                  <c:v>-20.897000999999999</c:v>
                </c:pt>
                <c:pt idx="129">
                  <c:v>-20.615597000000001</c:v>
                </c:pt>
                <c:pt idx="130">
                  <c:v>-19.974829</c:v>
                </c:pt>
                <c:pt idx="131">
                  <c:v>-19.782489999999999</c:v>
                </c:pt>
                <c:pt idx="132">
                  <c:v>-19.899469</c:v>
                </c:pt>
                <c:pt idx="133">
                  <c:v>-20.535931000000001</c:v>
                </c:pt>
                <c:pt idx="134">
                  <c:v>-20.944448000000001</c:v>
                </c:pt>
                <c:pt idx="135">
                  <c:v>-21.852169</c:v>
                </c:pt>
                <c:pt idx="136">
                  <c:v>-22.781580000000002</c:v>
                </c:pt>
                <c:pt idx="137">
                  <c:v>-23.235855000000001</c:v>
                </c:pt>
                <c:pt idx="138">
                  <c:v>-23.039852</c:v>
                </c:pt>
                <c:pt idx="139">
                  <c:v>-23.092834</c:v>
                </c:pt>
                <c:pt idx="140">
                  <c:v>-22.166519000000001</c:v>
                </c:pt>
                <c:pt idx="141">
                  <c:v>-20.708318999999999</c:v>
                </c:pt>
                <c:pt idx="142">
                  <c:v>-19.138403</c:v>
                </c:pt>
                <c:pt idx="143">
                  <c:v>-17.753983999999999</c:v>
                </c:pt>
                <c:pt idx="144">
                  <c:v>-16.357638999999999</c:v>
                </c:pt>
                <c:pt idx="145">
                  <c:v>-15.370452</c:v>
                </c:pt>
                <c:pt idx="146">
                  <c:v>-14.558233</c:v>
                </c:pt>
                <c:pt idx="147">
                  <c:v>-13.947232</c:v>
                </c:pt>
                <c:pt idx="148">
                  <c:v>-13.407361</c:v>
                </c:pt>
                <c:pt idx="149">
                  <c:v>-12.786016999999999</c:v>
                </c:pt>
                <c:pt idx="150">
                  <c:v>-12.259171</c:v>
                </c:pt>
                <c:pt idx="151">
                  <c:v>-11.817614000000001</c:v>
                </c:pt>
                <c:pt idx="152">
                  <c:v>-11.367751999999999</c:v>
                </c:pt>
                <c:pt idx="153">
                  <c:v>-10.941233</c:v>
                </c:pt>
                <c:pt idx="154">
                  <c:v>-10.591659999999999</c:v>
                </c:pt>
                <c:pt idx="155">
                  <c:v>-10.253052</c:v>
                </c:pt>
                <c:pt idx="156">
                  <c:v>-9.9127626000000006</c:v>
                </c:pt>
                <c:pt idx="157">
                  <c:v>-9.5365753000000009</c:v>
                </c:pt>
                <c:pt idx="158">
                  <c:v>-9.1648846000000006</c:v>
                </c:pt>
                <c:pt idx="159">
                  <c:v>-8.7837333999999991</c:v>
                </c:pt>
                <c:pt idx="160">
                  <c:v>-8.3537931000000007</c:v>
                </c:pt>
                <c:pt idx="161">
                  <c:v>-7.9258746999999996</c:v>
                </c:pt>
                <c:pt idx="162">
                  <c:v>-7.5850676999999997</c:v>
                </c:pt>
                <c:pt idx="163">
                  <c:v>-7.2561349999999996</c:v>
                </c:pt>
                <c:pt idx="164">
                  <c:v>-6.9230546999999998</c:v>
                </c:pt>
                <c:pt idx="165">
                  <c:v>-6.6300159000000001</c:v>
                </c:pt>
                <c:pt idx="166">
                  <c:v>-6.3936738999999996</c:v>
                </c:pt>
                <c:pt idx="167">
                  <c:v>-6.0884795</c:v>
                </c:pt>
                <c:pt idx="168">
                  <c:v>-5.7854738000000001</c:v>
                </c:pt>
                <c:pt idx="169">
                  <c:v>-5.5468779000000001</c:v>
                </c:pt>
                <c:pt idx="170">
                  <c:v>-5.3698153</c:v>
                </c:pt>
                <c:pt idx="171">
                  <c:v>-5.2003273999999999</c:v>
                </c:pt>
                <c:pt idx="172">
                  <c:v>-5.1448717000000004</c:v>
                </c:pt>
                <c:pt idx="173">
                  <c:v>-5.3119974000000001</c:v>
                </c:pt>
                <c:pt idx="174">
                  <c:v>-5.4735712999999997</c:v>
                </c:pt>
                <c:pt idx="175">
                  <c:v>-5.6421536999999997</c:v>
                </c:pt>
                <c:pt idx="176">
                  <c:v>-5.8722085999999996</c:v>
                </c:pt>
                <c:pt idx="177">
                  <c:v>-6.0653066999999998</c:v>
                </c:pt>
                <c:pt idx="178">
                  <c:v>-6.0572691000000001</c:v>
                </c:pt>
                <c:pt idx="179">
                  <c:v>-6.0813769999999998</c:v>
                </c:pt>
                <c:pt idx="180">
                  <c:v>-6.1170688000000002</c:v>
                </c:pt>
                <c:pt idx="181">
                  <c:v>-6.1171588999999997</c:v>
                </c:pt>
                <c:pt idx="182">
                  <c:v>-6.1009444999999998</c:v>
                </c:pt>
                <c:pt idx="183">
                  <c:v>-6.0237327000000001</c:v>
                </c:pt>
                <c:pt idx="184">
                  <c:v>-5.9452733999999996</c:v>
                </c:pt>
                <c:pt idx="185">
                  <c:v>-5.7829924000000004</c:v>
                </c:pt>
                <c:pt idx="186">
                  <c:v>-5.5941048000000002</c:v>
                </c:pt>
                <c:pt idx="187">
                  <c:v>-5.4482664999999999</c:v>
                </c:pt>
                <c:pt idx="188">
                  <c:v>-5.4405045999999997</c:v>
                </c:pt>
                <c:pt idx="189">
                  <c:v>-5.4975572000000001</c:v>
                </c:pt>
                <c:pt idx="190">
                  <c:v>-5.6135429999999999</c:v>
                </c:pt>
                <c:pt idx="191">
                  <c:v>-5.8795786000000003</c:v>
                </c:pt>
                <c:pt idx="192">
                  <c:v>-6.1334781999999999</c:v>
                </c:pt>
                <c:pt idx="193">
                  <c:v>-6.4584998999999996</c:v>
                </c:pt>
                <c:pt idx="194">
                  <c:v>-6.8154192</c:v>
                </c:pt>
                <c:pt idx="195">
                  <c:v>-7.2812476000000004</c:v>
                </c:pt>
                <c:pt idx="196">
                  <c:v>-7.6338667999999998</c:v>
                </c:pt>
                <c:pt idx="197">
                  <c:v>-8.1349459</c:v>
                </c:pt>
                <c:pt idx="198">
                  <c:v>-8.4748944999999996</c:v>
                </c:pt>
                <c:pt idx="199">
                  <c:v>-8.7331572000000008</c:v>
                </c:pt>
                <c:pt idx="200">
                  <c:v>-8.8823843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-0.94145268000000004</c:v>
                </c:pt>
                <c:pt idx="1">
                  <c:v>-0.97661513</c:v>
                </c:pt>
                <c:pt idx="2">
                  <c:v>-1.0272676000000001</c:v>
                </c:pt>
                <c:pt idx="3">
                  <c:v>-1.0883442000000001</c:v>
                </c:pt>
                <c:pt idx="4">
                  <c:v>-1.1577200999999999</c:v>
                </c:pt>
                <c:pt idx="5">
                  <c:v>-1.2332162</c:v>
                </c:pt>
                <c:pt idx="6">
                  <c:v>-1.3136108</c:v>
                </c:pt>
                <c:pt idx="7">
                  <c:v>-1.4001535000000001</c:v>
                </c:pt>
                <c:pt idx="8">
                  <c:v>-1.4946368000000001</c:v>
                </c:pt>
                <c:pt idx="9">
                  <c:v>-1.5860609999999999</c:v>
                </c:pt>
                <c:pt idx="10">
                  <c:v>-1.7000734</c:v>
                </c:pt>
                <c:pt idx="11">
                  <c:v>-1.8406998999999999</c:v>
                </c:pt>
                <c:pt idx="12">
                  <c:v>-1.9944974</c:v>
                </c:pt>
                <c:pt idx="13">
                  <c:v>-2.1544930999999998</c:v>
                </c:pt>
                <c:pt idx="14">
                  <c:v>-2.3635394999999999</c:v>
                </c:pt>
                <c:pt idx="15">
                  <c:v>-2.5494876</c:v>
                </c:pt>
                <c:pt idx="16">
                  <c:v>-2.7246709</c:v>
                </c:pt>
                <c:pt idx="17">
                  <c:v>-2.8967261</c:v>
                </c:pt>
                <c:pt idx="18">
                  <c:v>-3.0905526000000001</c:v>
                </c:pt>
                <c:pt idx="19">
                  <c:v>-3.2199407</c:v>
                </c:pt>
                <c:pt idx="20">
                  <c:v>-3.3823542999999998</c:v>
                </c:pt>
                <c:pt idx="21">
                  <c:v>-3.5561588</c:v>
                </c:pt>
                <c:pt idx="22">
                  <c:v>-3.7229877</c:v>
                </c:pt>
                <c:pt idx="23">
                  <c:v>-3.9225623999999999</c:v>
                </c:pt>
                <c:pt idx="24">
                  <c:v>-4.1788473000000002</c:v>
                </c:pt>
                <c:pt idx="25">
                  <c:v>-4.3965158000000004</c:v>
                </c:pt>
                <c:pt idx="26">
                  <c:v>-4.6128496999999999</c:v>
                </c:pt>
                <c:pt idx="27">
                  <c:v>-4.9050545999999997</c:v>
                </c:pt>
                <c:pt idx="28">
                  <c:v>-5.1908988999999996</c:v>
                </c:pt>
                <c:pt idx="29">
                  <c:v>-5.5469470000000003</c:v>
                </c:pt>
                <c:pt idx="30">
                  <c:v>-5.9892306</c:v>
                </c:pt>
                <c:pt idx="31">
                  <c:v>-6.5429373000000002</c:v>
                </c:pt>
                <c:pt idx="32">
                  <c:v>-7.1595820999999997</c:v>
                </c:pt>
                <c:pt idx="33">
                  <c:v>-7.8221420999999998</c:v>
                </c:pt>
                <c:pt idx="34">
                  <c:v>-8.5946826999999999</c:v>
                </c:pt>
                <c:pt idx="35">
                  <c:v>-9.3772696999999994</c:v>
                </c:pt>
                <c:pt idx="36">
                  <c:v>-10.101355999999999</c:v>
                </c:pt>
                <c:pt idx="37">
                  <c:v>-10.287006999999999</c:v>
                </c:pt>
                <c:pt idx="38">
                  <c:v>-10.385114</c:v>
                </c:pt>
                <c:pt idx="39">
                  <c:v>-10.191948</c:v>
                </c:pt>
                <c:pt idx="40">
                  <c:v>-9.8607607000000002</c:v>
                </c:pt>
                <c:pt idx="41">
                  <c:v>-9.3484248999999995</c:v>
                </c:pt>
                <c:pt idx="42">
                  <c:v>-9.2249040999999998</c:v>
                </c:pt>
                <c:pt idx="43">
                  <c:v>-9.1452235999999996</c:v>
                </c:pt>
                <c:pt idx="44">
                  <c:v>-9.2604380000000006</c:v>
                </c:pt>
                <c:pt idx="45">
                  <c:v>-9.4041461999999996</c:v>
                </c:pt>
                <c:pt idx="46">
                  <c:v>-9.7132501999999992</c:v>
                </c:pt>
                <c:pt idx="47">
                  <c:v>-9.8101424999999995</c:v>
                </c:pt>
                <c:pt idx="48">
                  <c:v>-10.045527</c:v>
                </c:pt>
                <c:pt idx="49">
                  <c:v>-9.9479561000000007</c:v>
                </c:pt>
                <c:pt idx="50">
                  <c:v>-9.9250688999999994</c:v>
                </c:pt>
                <c:pt idx="51">
                  <c:v>-9.8634663000000007</c:v>
                </c:pt>
                <c:pt idx="52">
                  <c:v>-9.7950134000000002</c:v>
                </c:pt>
                <c:pt idx="53">
                  <c:v>-9.7525739999999992</c:v>
                </c:pt>
                <c:pt idx="54">
                  <c:v>-9.8064374999999995</c:v>
                </c:pt>
                <c:pt idx="55">
                  <c:v>-9.7563399999999998</c:v>
                </c:pt>
                <c:pt idx="56">
                  <c:v>-9.6552161999999999</c:v>
                </c:pt>
                <c:pt idx="57">
                  <c:v>-9.6966496000000006</c:v>
                </c:pt>
                <c:pt idx="58">
                  <c:v>-9.4386481999999994</c:v>
                </c:pt>
                <c:pt idx="59">
                  <c:v>-9.2726764999999993</c:v>
                </c:pt>
                <c:pt idx="60">
                  <c:v>-9.1412458000000001</c:v>
                </c:pt>
                <c:pt idx="61">
                  <c:v>-9.1085405000000002</c:v>
                </c:pt>
                <c:pt idx="62">
                  <c:v>-9.1510228999999992</c:v>
                </c:pt>
                <c:pt idx="63">
                  <c:v>-9.3385735000000007</c:v>
                </c:pt>
                <c:pt idx="64">
                  <c:v>-9.6976624000000005</c:v>
                </c:pt>
                <c:pt idx="65">
                  <c:v>-9.9841566000000004</c:v>
                </c:pt>
                <c:pt idx="66">
                  <c:v>-10.129759</c:v>
                </c:pt>
                <c:pt idx="67">
                  <c:v>-10.451687</c:v>
                </c:pt>
                <c:pt idx="68">
                  <c:v>-10.69021</c:v>
                </c:pt>
                <c:pt idx="69">
                  <c:v>-10.903691999999999</c:v>
                </c:pt>
                <c:pt idx="70">
                  <c:v>-11.276807</c:v>
                </c:pt>
                <c:pt idx="71">
                  <c:v>-11.634789</c:v>
                </c:pt>
                <c:pt idx="72">
                  <c:v>-11.651182</c:v>
                </c:pt>
                <c:pt idx="73">
                  <c:v>-11.694322</c:v>
                </c:pt>
                <c:pt idx="74">
                  <c:v>-11.613693</c:v>
                </c:pt>
                <c:pt idx="75">
                  <c:v>-11.442821</c:v>
                </c:pt>
                <c:pt idx="76">
                  <c:v>-11.292586</c:v>
                </c:pt>
                <c:pt idx="77">
                  <c:v>-11.246829</c:v>
                </c:pt>
                <c:pt idx="78">
                  <c:v>-11.057956000000001</c:v>
                </c:pt>
                <c:pt idx="79">
                  <c:v>-10.907791</c:v>
                </c:pt>
                <c:pt idx="80">
                  <c:v>-10.839335</c:v>
                </c:pt>
                <c:pt idx="81">
                  <c:v>-10.970764000000001</c:v>
                </c:pt>
                <c:pt idx="82">
                  <c:v>-11.224106000000001</c:v>
                </c:pt>
                <c:pt idx="83">
                  <c:v>-11.865206000000001</c:v>
                </c:pt>
                <c:pt idx="84">
                  <c:v>-12.452643999999999</c:v>
                </c:pt>
                <c:pt idx="85">
                  <c:v>-13.236658</c:v>
                </c:pt>
                <c:pt idx="86">
                  <c:v>-13.998777</c:v>
                </c:pt>
                <c:pt idx="87">
                  <c:v>-15.011284</c:v>
                </c:pt>
                <c:pt idx="88">
                  <c:v>-15.997089000000001</c:v>
                </c:pt>
                <c:pt idx="89">
                  <c:v>-17.442715</c:v>
                </c:pt>
                <c:pt idx="90">
                  <c:v>-18.996956000000001</c:v>
                </c:pt>
                <c:pt idx="91">
                  <c:v>-20.182095</c:v>
                </c:pt>
                <c:pt idx="92">
                  <c:v>-20.559698000000001</c:v>
                </c:pt>
                <c:pt idx="93">
                  <c:v>-20.352695000000001</c:v>
                </c:pt>
                <c:pt idx="94">
                  <c:v>-19.878644999999999</c:v>
                </c:pt>
                <c:pt idx="95">
                  <c:v>-18.541979000000001</c:v>
                </c:pt>
                <c:pt idx="96">
                  <c:v>-17.202401999999999</c:v>
                </c:pt>
                <c:pt idx="97">
                  <c:v>-16.04937</c:v>
                </c:pt>
                <c:pt idx="98">
                  <c:v>-15.228400000000001</c:v>
                </c:pt>
                <c:pt idx="99">
                  <c:v>-14.043742</c:v>
                </c:pt>
                <c:pt idx="100">
                  <c:v>-13.468679</c:v>
                </c:pt>
                <c:pt idx="101">
                  <c:v>-13.129664999999999</c:v>
                </c:pt>
                <c:pt idx="102">
                  <c:v>-13.398303</c:v>
                </c:pt>
                <c:pt idx="103">
                  <c:v>-13.770491</c:v>
                </c:pt>
                <c:pt idx="104">
                  <c:v>-14.701627</c:v>
                </c:pt>
                <c:pt idx="105">
                  <c:v>-15.681789</c:v>
                </c:pt>
                <c:pt idx="106">
                  <c:v>-17.315109</c:v>
                </c:pt>
                <c:pt idx="107">
                  <c:v>-18.764900000000001</c:v>
                </c:pt>
                <c:pt idx="108">
                  <c:v>-21.307932000000001</c:v>
                </c:pt>
                <c:pt idx="109">
                  <c:v>-23.663036000000002</c:v>
                </c:pt>
                <c:pt idx="110">
                  <c:v>-26.509035000000001</c:v>
                </c:pt>
                <c:pt idx="111">
                  <c:v>-27.650652000000001</c:v>
                </c:pt>
                <c:pt idx="112">
                  <c:v>-27.269085</c:v>
                </c:pt>
                <c:pt idx="113">
                  <c:v>-25.154377</c:v>
                </c:pt>
                <c:pt idx="114">
                  <c:v>-22.316462999999999</c:v>
                </c:pt>
                <c:pt idx="115">
                  <c:v>-18.4848</c:v>
                </c:pt>
                <c:pt idx="116">
                  <c:v>-15.580216</c:v>
                </c:pt>
                <c:pt idx="117">
                  <c:v>-13.755141</c:v>
                </c:pt>
                <c:pt idx="118">
                  <c:v>-12.320665999999999</c:v>
                </c:pt>
                <c:pt idx="119">
                  <c:v>-11.384784</c:v>
                </c:pt>
                <c:pt idx="120">
                  <c:v>-10.697597</c:v>
                </c:pt>
                <c:pt idx="121">
                  <c:v>-10.153396000000001</c:v>
                </c:pt>
                <c:pt idx="122">
                  <c:v>-9.8313159999999993</c:v>
                </c:pt>
                <c:pt idx="123">
                  <c:v>-9.7380017999999993</c:v>
                </c:pt>
                <c:pt idx="124">
                  <c:v>-9.6297406999999993</c:v>
                </c:pt>
                <c:pt idx="125">
                  <c:v>-9.7066517000000001</c:v>
                </c:pt>
                <c:pt idx="126">
                  <c:v>-9.8269634000000003</c:v>
                </c:pt>
                <c:pt idx="127">
                  <c:v>-10.127568999999999</c:v>
                </c:pt>
                <c:pt idx="128">
                  <c:v>-10.406556</c:v>
                </c:pt>
                <c:pt idx="129">
                  <c:v>-10.848644</c:v>
                </c:pt>
                <c:pt idx="130">
                  <c:v>-11.146293999999999</c:v>
                </c:pt>
                <c:pt idx="131">
                  <c:v>-11.462154</c:v>
                </c:pt>
                <c:pt idx="132">
                  <c:v>-11.554477</c:v>
                </c:pt>
                <c:pt idx="133">
                  <c:v>-11.588295</c:v>
                </c:pt>
                <c:pt idx="134">
                  <c:v>-11.351198999999999</c:v>
                </c:pt>
                <c:pt idx="135">
                  <c:v>-11.091125</c:v>
                </c:pt>
                <c:pt idx="136">
                  <c:v>-10.528105999999999</c:v>
                </c:pt>
                <c:pt idx="137">
                  <c:v>-10.042843</c:v>
                </c:pt>
                <c:pt idx="138">
                  <c:v>-9.4123792999999996</c:v>
                </c:pt>
                <c:pt idx="139">
                  <c:v>-8.8844394999999992</c:v>
                </c:pt>
                <c:pt idx="140">
                  <c:v>-8.3113183999999993</c:v>
                </c:pt>
                <c:pt idx="141">
                  <c:v>-7.9049028999999997</c:v>
                </c:pt>
                <c:pt idx="142">
                  <c:v>-7.5274219999999996</c:v>
                </c:pt>
                <c:pt idx="143">
                  <c:v>-7.2640675999999997</c:v>
                </c:pt>
                <c:pt idx="144">
                  <c:v>-7.0385637000000001</c:v>
                </c:pt>
                <c:pt idx="145">
                  <c:v>-6.8686255999999997</c:v>
                </c:pt>
                <c:pt idx="146">
                  <c:v>-6.7605576999999997</c:v>
                </c:pt>
                <c:pt idx="147">
                  <c:v>-6.6140961999999996</c:v>
                </c:pt>
                <c:pt idx="148">
                  <c:v>-6.4959030000000002</c:v>
                </c:pt>
                <c:pt idx="149">
                  <c:v>-6.4163461000000002</c:v>
                </c:pt>
                <c:pt idx="150">
                  <c:v>-6.3707932999999999</c:v>
                </c:pt>
                <c:pt idx="151">
                  <c:v>-6.3690891000000001</c:v>
                </c:pt>
                <c:pt idx="152">
                  <c:v>-6.4548801999999998</c:v>
                </c:pt>
                <c:pt idx="153">
                  <c:v>-6.5447158999999999</c:v>
                </c:pt>
                <c:pt idx="154">
                  <c:v>-6.6085253000000002</c:v>
                </c:pt>
                <c:pt idx="155">
                  <c:v>-6.6635399</c:v>
                </c:pt>
                <c:pt idx="156">
                  <c:v>-6.6440358000000002</c:v>
                </c:pt>
                <c:pt idx="157">
                  <c:v>-6.5331073000000002</c:v>
                </c:pt>
                <c:pt idx="158">
                  <c:v>-6.4602265000000001</c:v>
                </c:pt>
                <c:pt idx="159">
                  <c:v>-6.2545394999999999</c:v>
                </c:pt>
                <c:pt idx="160">
                  <c:v>-6.0956720999999998</c:v>
                </c:pt>
                <c:pt idx="161">
                  <c:v>-5.8945974999999997</c:v>
                </c:pt>
                <c:pt idx="162">
                  <c:v>-5.9069557000000001</c:v>
                </c:pt>
                <c:pt idx="163">
                  <c:v>-5.9011588000000001</c:v>
                </c:pt>
                <c:pt idx="164">
                  <c:v>-5.9780449999999998</c:v>
                </c:pt>
                <c:pt idx="165">
                  <c:v>-6.0203056000000004</c:v>
                </c:pt>
                <c:pt idx="166">
                  <c:v>-6.2596154000000004</c:v>
                </c:pt>
                <c:pt idx="167">
                  <c:v>-6.3474731000000002</c:v>
                </c:pt>
                <c:pt idx="168">
                  <c:v>-6.4604401999999999</c:v>
                </c:pt>
                <c:pt idx="169">
                  <c:v>-6.6750245000000001</c:v>
                </c:pt>
                <c:pt idx="170">
                  <c:v>-7.0872507000000002</c:v>
                </c:pt>
                <c:pt idx="171">
                  <c:v>-7.4151983000000001</c:v>
                </c:pt>
                <c:pt idx="172">
                  <c:v>-8.0498943000000001</c:v>
                </c:pt>
                <c:pt idx="173">
                  <c:v>-9.3222465999999997</c:v>
                </c:pt>
                <c:pt idx="174">
                  <c:v>-10.462894</c:v>
                </c:pt>
                <c:pt idx="175">
                  <c:v>-11.594169000000001</c:v>
                </c:pt>
                <c:pt idx="176">
                  <c:v>-13.044494</c:v>
                </c:pt>
                <c:pt idx="177">
                  <c:v>-14.440602999999999</c:v>
                </c:pt>
                <c:pt idx="178">
                  <c:v>-15.170489999999999</c:v>
                </c:pt>
                <c:pt idx="179">
                  <c:v>-16.266468</c:v>
                </c:pt>
                <c:pt idx="180">
                  <c:v>-17.406393000000001</c:v>
                </c:pt>
                <c:pt idx="181">
                  <c:v>-19.203959000000001</c:v>
                </c:pt>
                <c:pt idx="182">
                  <c:v>-20.953029999999998</c:v>
                </c:pt>
                <c:pt idx="183">
                  <c:v>-24.103425999999999</c:v>
                </c:pt>
                <c:pt idx="184">
                  <c:v>-26.309661999999999</c:v>
                </c:pt>
                <c:pt idx="185">
                  <c:v>-27.824266000000001</c:v>
                </c:pt>
                <c:pt idx="186">
                  <c:v>-27.706785</c:v>
                </c:pt>
                <c:pt idx="187">
                  <c:v>-26.625412000000001</c:v>
                </c:pt>
                <c:pt idx="188">
                  <c:v>-23.772417000000001</c:v>
                </c:pt>
                <c:pt idx="189">
                  <c:v>-21.042090999999999</c:v>
                </c:pt>
                <c:pt idx="190">
                  <c:v>-18.469920999999999</c:v>
                </c:pt>
                <c:pt idx="191">
                  <c:v>-15.981384</c:v>
                </c:pt>
                <c:pt idx="192">
                  <c:v>-14.180915000000001</c:v>
                </c:pt>
                <c:pt idx="193">
                  <c:v>-12.365743</c:v>
                </c:pt>
                <c:pt idx="194">
                  <c:v>-11.011623999999999</c:v>
                </c:pt>
                <c:pt idx="195">
                  <c:v>-9.6999177999999997</c:v>
                </c:pt>
                <c:pt idx="196">
                  <c:v>-8.8884764000000001</c:v>
                </c:pt>
                <c:pt idx="197">
                  <c:v>-7.9945250000000003</c:v>
                </c:pt>
                <c:pt idx="198">
                  <c:v>-7.5355296000000003</c:v>
                </c:pt>
                <c:pt idx="199">
                  <c:v>-7.1398048000000003</c:v>
                </c:pt>
                <c:pt idx="200">
                  <c:v>-7.0099729999999996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5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7614574001603089"/>
          <c:y val="0.67370188101487305"/>
          <c:w val="0.28181977502427663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14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-16.876026</c:v>
                </c:pt>
                <c:pt idx="1">
                  <c:v>-16.869541000000002</c:v>
                </c:pt>
                <c:pt idx="2">
                  <c:v>-17.121131999999999</c:v>
                </c:pt>
                <c:pt idx="3">
                  <c:v>-17.669325000000001</c:v>
                </c:pt>
                <c:pt idx="4">
                  <c:v>-18.107240999999998</c:v>
                </c:pt>
                <c:pt idx="5">
                  <c:v>-18.737891999999999</c:v>
                </c:pt>
                <c:pt idx="6">
                  <c:v>-18.978096000000001</c:v>
                </c:pt>
                <c:pt idx="7">
                  <c:v>-19.329557000000001</c:v>
                </c:pt>
                <c:pt idx="8">
                  <c:v>-19.026092999999999</c:v>
                </c:pt>
                <c:pt idx="9">
                  <c:v>-18.902685000000002</c:v>
                </c:pt>
                <c:pt idx="10">
                  <c:v>-18.366796000000001</c:v>
                </c:pt>
                <c:pt idx="11">
                  <c:v>-18.181887</c:v>
                </c:pt>
                <c:pt idx="12">
                  <c:v>-17.636606</c:v>
                </c:pt>
                <c:pt idx="13">
                  <c:v>-16.990088</c:v>
                </c:pt>
                <c:pt idx="14">
                  <c:v>-16.625702</c:v>
                </c:pt>
                <c:pt idx="15">
                  <c:v>-16.273693000000002</c:v>
                </c:pt>
                <c:pt idx="16">
                  <c:v>-16.459876999999999</c:v>
                </c:pt>
                <c:pt idx="17">
                  <c:v>-16.605422999999998</c:v>
                </c:pt>
                <c:pt idx="18">
                  <c:v>-17.291015999999999</c:v>
                </c:pt>
                <c:pt idx="19">
                  <c:v>-17.922750000000001</c:v>
                </c:pt>
                <c:pt idx="20">
                  <c:v>-18.232294</c:v>
                </c:pt>
                <c:pt idx="21">
                  <c:v>-18.677931000000001</c:v>
                </c:pt>
                <c:pt idx="22">
                  <c:v>-18.678592999999999</c:v>
                </c:pt>
                <c:pt idx="23">
                  <c:v>-19.015243999999999</c:v>
                </c:pt>
                <c:pt idx="24">
                  <c:v>-18.812318999999999</c:v>
                </c:pt>
                <c:pt idx="25">
                  <c:v>-18.989336000000002</c:v>
                </c:pt>
                <c:pt idx="26">
                  <c:v>-18.872778</c:v>
                </c:pt>
                <c:pt idx="27">
                  <c:v>-18.946027999999998</c:v>
                </c:pt>
                <c:pt idx="28">
                  <c:v>-18.869071999999999</c:v>
                </c:pt>
                <c:pt idx="29">
                  <c:v>-18.672758000000002</c:v>
                </c:pt>
                <c:pt idx="30">
                  <c:v>-18.667947999999999</c:v>
                </c:pt>
                <c:pt idx="31">
                  <c:v>-18.133496999999998</c:v>
                </c:pt>
                <c:pt idx="32">
                  <c:v>-17.818565</c:v>
                </c:pt>
                <c:pt idx="33">
                  <c:v>-17.318262000000001</c:v>
                </c:pt>
                <c:pt idx="34">
                  <c:v>-17.096814999999999</c:v>
                </c:pt>
                <c:pt idx="35">
                  <c:v>-16.850031000000001</c:v>
                </c:pt>
                <c:pt idx="36">
                  <c:v>-16.743615999999999</c:v>
                </c:pt>
                <c:pt idx="37">
                  <c:v>-16.974646</c:v>
                </c:pt>
                <c:pt idx="38">
                  <c:v>-17.100891000000001</c:v>
                </c:pt>
                <c:pt idx="39">
                  <c:v>-17.432252999999999</c:v>
                </c:pt>
                <c:pt idx="40">
                  <c:v>-17.845573000000002</c:v>
                </c:pt>
                <c:pt idx="41">
                  <c:v>-18.389756999999999</c:v>
                </c:pt>
                <c:pt idx="42">
                  <c:v>-18.790956000000001</c:v>
                </c:pt>
                <c:pt idx="43">
                  <c:v>-19.028020999999999</c:v>
                </c:pt>
                <c:pt idx="44">
                  <c:v>-19.315937000000002</c:v>
                </c:pt>
                <c:pt idx="45">
                  <c:v>-19.426096000000001</c:v>
                </c:pt>
                <c:pt idx="46">
                  <c:v>-19.495148</c:v>
                </c:pt>
                <c:pt idx="47">
                  <c:v>-19.388165999999998</c:v>
                </c:pt>
                <c:pt idx="48">
                  <c:v>-19.448150999999999</c:v>
                </c:pt>
                <c:pt idx="49">
                  <c:v>-19.15991</c:v>
                </c:pt>
                <c:pt idx="50">
                  <c:v>-18.936699000000001</c:v>
                </c:pt>
                <c:pt idx="51">
                  <c:v>-18.718537999999999</c:v>
                </c:pt>
                <c:pt idx="52">
                  <c:v>-18.729520999999998</c:v>
                </c:pt>
                <c:pt idx="53">
                  <c:v>-18.78388</c:v>
                </c:pt>
                <c:pt idx="54">
                  <c:v>-18.986612000000001</c:v>
                </c:pt>
                <c:pt idx="55">
                  <c:v>-19.341953</c:v>
                </c:pt>
                <c:pt idx="56">
                  <c:v>-19.821460999999999</c:v>
                </c:pt>
                <c:pt idx="57">
                  <c:v>-20.653587000000002</c:v>
                </c:pt>
                <c:pt idx="58">
                  <c:v>-21.460453000000001</c:v>
                </c:pt>
                <c:pt idx="59">
                  <c:v>-22.876560000000001</c:v>
                </c:pt>
                <c:pt idx="60">
                  <c:v>-23.812548</c:v>
                </c:pt>
                <c:pt idx="61">
                  <c:v>-24.400047000000001</c:v>
                </c:pt>
                <c:pt idx="62">
                  <c:v>-24.206886000000001</c:v>
                </c:pt>
                <c:pt idx="63">
                  <c:v>-23.652387999999998</c:v>
                </c:pt>
                <c:pt idx="64">
                  <c:v>-22.403288</c:v>
                </c:pt>
                <c:pt idx="65">
                  <c:v>-21.108622</c:v>
                </c:pt>
                <c:pt idx="66">
                  <c:v>-19.628834000000001</c:v>
                </c:pt>
                <c:pt idx="67">
                  <c:v>-18.014838999999998</c:v>
                </c:pt>
                <c:pt idx="68">
                  <c:v>-16.542563999999999</c:v>
                </c:pt>
                <c:pt idx="69">
                  <c:v>-14.924181000000001</c:v>
                </c:pt>
                <c:pt idx="70">
                  <c:v>-13.614599999999999</c:v>
                </c:pt>
                <c:pt idx="71">
                  <c:v>-12.432693</c:v>
                </c:pt>
                <c:pt idx="72">
                  <c:v>-11.442531000000001</c:v>
                </c:pt>
                <c:pt idx="73">
                  <c:v>-10.563285</c:v>
                </c:pt>
                <c:pt idx="74">
                  <c:v>-9.7875899999999998</c:v>
                </c:pt>
                <c:pt idx="75">
                  <c:v>-9.0744018999999998</c:v>
                </c:pt>
                <c:pt idx="76">
                  <c:v>-8.5258512</c:v>
                </c:pt>
                <c:pt idx="77">
                  <c:v>-8.0735807000000008</c:v>
                </c:pt>
                <c:pt idx="78">
                  <c:v>-7.6740130999999998</c:v>
                </c:pt>
                <c:pt idx="79">
                  <c:v>-7.3018470000000004</c:v>
                </c:pt>
                <c:pt idx="80">
                  <c:v>-6.9883908999999997</c:v>
                </c:pt>
                <c:pt idx="81">
                  <c:v>-6.6680998999999996</c:v>
                </c:pt>
                <c:pt idx="82">
                  <c:v>-6.3769068999999998</c:v>
                </c:pt>
                <c:pt idx="83">
                  <c:v>-6.0887260000000003</c:v>
                </c:pt>
                <c:pt idx="84">
                  <c:v>-5.7904939999999998</c:v>
                </c:pt>
                <c:pt idx="85">
                  <c:v>-5.4484595999999996</c:v>
                </c:pt>
                <c:pt idx="86">
                  <c:v>-5.0883554999999996</c:v>
                </c:pt>
                <c:pt idx="87">
                  <c:v>-4.7223991999999999</c:v>
                </c:pt>
                <c:pt idx="88">
                  <c:v>-4.3425998999999997</c:v>
                </c:pt>
                <c:pt idx="89">
                  <c:v>-3.9844889999999999</c:v>
                </c:pt>
                <c:pt idx="90">
                  <c:v>-3.6388934000000002</c:v>
                </c:pt>
                <c:pt idx="91">
                  <c:v>-3.3248327</c:v>
                </c:pt>
                <c:pt idx="92">
                  <c:v>-3.0403433</c:v>
                </c:pt>
                <c:pt idx="93">
                  <c:v>-2.7995963000000001</c:v>
                </c:pt>
                <c:pt idx="94">
                  <c:v>-2.5967538000000001</c:v>
                </c:pt>
                <c:pt idx="95">
                  <c:v>-2.4334872000000001</c:v>
                </c:pt>
                <c:pt idx="96">
                  <c:v>-2.3083765999999999</c:v>
                </c:pt>
                <c:pt idx="97">
                  <c:v>-2.2138347999999999</c:v>
                </c:pt>
                <c:pt idx="98">
                  <c:v>-2.1498960999999999</c:v>
                </c:pt>
                <c:pt idx="99">
                  <c:v>-2.1111417000000001</c:v>
                </c:pt>
                <c:pt idx="100">
                  <c:v>-2.0910532000000002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14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-10.777927999999999</c:v>
                </c:pt>
                <c:pt idx="1">
                  <c:v>-11.043918</c:v>
                </c:pt>
                <c:pt idx="2">
                  <c:v>-11.348941</c:v>
                </c:pt>
                <c:pt idx="3">
                  <c:v>-11.651859999999999</c:v>
                </c:pt>
                <c:pt idx="4">
                  <c:v>-12.041722999999999</c:v>
                </c:pt>
                <c:pt idx="5">
                  <c:v>-12.352252999999999</c:v>
                </c:pt>
                <c:pt idx="6">
                  <c:v>-12.821301999999999</c:v>
                </c:pt>
                <c:pt idx="7">
                  <c:v>-13.181901999999999</c:v>
                </c:pt>
                <c:pt idx="8">
                  <c:v>-13.752528999999999</c:v>
                </c:pt>
                <c:pt idx="9">
                  <c:v>-14.220452999999999</c:v>
                </c:pt>
                <c:pt idx="10">
                  <c:v>-14.793746000000001</c:v>
                </c:pt>
                <c:pt idx="11">
                  <c:v>-15.147498000000001</c:v>
                </c:pt>
                <c:pt idx="12">
                  <c:v>-15.527557</c:v>
                </c:pt>
                <c:pt idx="13">
                  <c:v>-16.163371999999999</c:v>
                </c:pt>
                <c:pt idx="14">
                  <c:v>-16.403504999999999</c:v>
                </c:pt>
                <c:pt idx="15">
                  <c:v>-16.756523000000001</c:v>
                </c:pt>
                <c:pt idx="16">
                  <c:v>-16.740715000000002</c:v>
                </c:pt>
                <c:pt idx="17">
                  <c:v>-16.924040000000002</c:v>
                </c:pt>
                <c:pt idx="18">
                  <c:v>-16.496956000000001</c:v>
                </c:pt>
                <c:pt idx="19">
                  <c:v>-16.294847000000001</c:v>
                </c:pt>
                <c:pt idx="20">
                  <c:v>-15.938197000000001</c:v>
                </c:pt>
                <c:pt idx="21">
                  <c:v>-15.578804999999999</c:v>
                </c:pt>
                <c:pt idx="22">
                  <c:v>-15.264791000000001</c:v>
                </c:pt>
                <c:pt idx="23">
                  <c:v>-14.901216</c:v>
                </c:pt>
                <c:pt idx="24">
                  <c:v>-14.785280999999999</c:v>
                </c:pt>
                <c:pt idx="25">
                  <c:v>-14.399359</c:v>
                </c:pt>
                <c:pt idx="26">
                  <c:v>-14.257332</c:v>
                </c:pt>
                <c:pt idx="27">
                  <c:v>-13.867350999999999</c:v>
                </c:pt>
                <c:pt idx="28">
                  <c:v>-13.615477</c:v>
                </c:pt>
                <c:pt idx="29">
                  <c:v>-13.373319</c:v>
                </c:pt>
                <c:pt idx="30">
                  <c:v>-13.20481</c:v>
                </c:pt>
                <c:pt idx="31">
                  <c:v>-13.235182</c:v>
                </c:pt>
                <c:pt idx="32">
                  <c:v>-13.129047999999999</c:v>
                </c:pt>
                <c:pt idx="33">
                  <c:v>-13.116987</c:v>
                </c:pt>
                <c:pt idx="34">
                  <c:v>-13.039593999999999</c:v>
                </c:pt>
                <c:pt idx="35">
                  <c:v>-13.135567</c:v>
                </c:pt>
                <c:pt idx="36">
                  <c:v>-13.119942</c:v>
                </c:pt>
                <c:pt idx="37">
                  <c:v>-13.115613</c:v>
                </c:pt>
                <c:pt idx="38">
                  <c:v>-13.106374000000001</c:v>
                </c:pt>
                <c:pt idx="39">
                  <c:v>-13.077563</c:v>
                </c:pt>
                <c:pt idx="40">
                  <c:v>-13.164593</c:v>
                </c:pt>
                <c:pt idx="41">
                  <c:v>-13.293791000000001</c:v>
                </c:pt>
                <c:pt idx="42">
                  <c:v>-13.690105000000001</c:v>
                </c:pt>
                <c:pt idx="43">
                  <c:v>-14.266847</c:v>
                </c:pt>
                <c:pt idx="44">
                  <c:v>-14.906712000000001</c:v>
                </c:pt>
                <c:pt idx="45">
                  <c:v>-15.528776000000001</c:v>
                </c:pt>
                <c:pt idx="46">
                  <c:v>-16.231316</c:v>
                </c:pt>
                <c:pt idx="47">
                  <c:v>-16.958652000000001</c:v>
                </c:pt>
                <c:pt idx="48">
                  <c:v>-17.547297</c:v>
                </c:pt>
                <c:pt idx="49">
                  <c:v>-18.160515</c:v>
                </c:pt>
                <c:pt idx="50">
                  <c:v>-18.468852999999999</c:v>
                </c:pt>
                <c:pt idx="51">
                  <c:v>-18.430056</c:v>
                </c:pt>
                <c:pt idx="52">
                  <c:v>-18.062389</c:v>
                </c:pt>
                <c:pt idx="53">
                  <c:v>-17.577862</c:v>
                </c:pt>
                <c:pt idx="54">
                  <c:v>-16.719809999999999</c:v>
                </c:pt>
                <c:pt idx="55">
                  <c:v>-16.056125999999999</c:v>
                </c:pt>
                <c:pt idx="56">
                  <c:v>-15.346781</c:v>
                </c:pt>
                <c:pt idx="57">
                  <c:v>-14.688025</c:v>
                </c:pt>
                <c:pt idx="58">
                  <c:v>-14.153762</c:v>
                </c:pt>
                <c:pt idx="59">
                  <c:v>-13.888764</c:v>
                </c:pt>
                <c:pt idx="60">
                  <c:v>-13.795553</c:v>
                </c:pt>
                <c:pt idx="61">
                  <c:v>-13.902737</c:v>
                </c:pt>
                <c:pt idx="62">
                  <c:v>-14.271585</c:v>
                </c:pt>
                <c:pt idx="63">
                  <c:v>-14.388377</c:v>
                </c:pt>
                <c:pt idx="64">
                  <c:v>-14.506354999999999</c:v>
                </c:pt>
                <c:pt idx="65">
                  <c:v>-14.427704</c:v>
                </c:pt>
                <c:pt idx="66">
                  <c:v>-14.312792999999999</c:v>
                </c:pt>
                <c:pt idx="67">
                  <c:v>-14.038708</c:v>
                </c:pt>
                <c:pt idx="68">
                  <c:v>-13.759368</c:v>
                </c:pt>
                <c:pt idx="69">
                  <c:v>-13.364758999999999</c:v>
                </c:pt>
                <c:pt idx="70">
                  <c:v>-12.825436</c:v>
                </c:pt>
                <c:pt idx="71">
                  <c:v>-12.221132000000001</c:v>
                </c:pt>
                <c:pt idx="72">
                  <c:v>-11.528757000000001</c:v>
                </c:pt>
                <c:pt idx="73">
                  <c:v>-10.873346</c:v>
                </c:pt>
                <c:pt idx="74">
                  <c:v>-10.189202</c:v>
                </c:pt>
                <c:pt idx="75">
                  <c:v>-9.5346203000000003</c:v>
                </c:pt>
                <c:pt idx="76">
                  <c:v>-8.9173287999999999</c:v>
                </c:pt>
                <c:pt idx="77">
                  <c:v>-8.3669557999999995</c:v>
                </c:pt>
                <c:pt idx="78">
                  <c:v>-7.8595977000000001</c:v>
                </c:pt>
                <c:pt idx="79">
                  <c:v>-7.3992262000000002</c:v>
                </c:pt>
                <c:pt idx="80">
                  <c:v>-6.9430804000000004</c:v>
                </c:pt>
                <c:pt idx="81">
                  <c:v>-6.4967360000000003</c:v>
                </c:pt>
                <c:pt idx="82">
                  <c:v>-6.0430416999999998</c:v>
                </c:pt>
                <c:pt idx="83">
                  <c:v>-5.6070513999999996</c:v>
                </c:pt>
                <c:pt idx="84">
                  <c:v>-5.1971340000000001</c:v>
                </c:pt>
                <c:pt idx="85">
                  <c:v>-4.8146690999999997</c:v>
                </c:pt>
                <c:pt idx="86">
                  <c:v>-4.4488921000000001</c:v>
                </c:pt>
                <c:pt idx="87">
                  <c:v>-4.1066165000000003</c:v>
                </c:pt>
                <c:pt idx="88">
                  <c:v>-3.8054738000000001</c:v>
                </c:pt>
                <c:pt idx="89">
                  <c:v>-3.5262446000000001</c:v>
                </c:pt>
                <c:pt idx="90">
                  <c:v>-3.2912640999999998</c:v>
                </c:pt>
                <c:pt idx="91">
                  <c:v>-3.0766912</c:v>
                </c:pt>
                <c:pt idx="92">
                  <c:v>-2.9029623999999998</c:v>
                </c:pt>
                <c:pt idx="93">
                  <c:v>-2.7441911999999999</c:v>
                </c:pt>
                <c:pt idx="94">
                  <c:v>-2.6174176</c:v>
                </c:pt>
                <c:pt idx="95">
                  <c:v>-2.5092520999999999</c:v>
                </c:pt>
                <c:pt idx="96">
                  <c:v>-2.4237069999999998</c:v>
                </c:pt>
                <c:pt idx="97">
                  <c:v>-2.3481988999999999</c:v>
                </c:pt>
                <c:pt idx="98">
                  <c:v>-2.2890562999999999</c:v>
                </c:pt>
                <c:pt idx="99">
                  <c:v>-2.2449857999999998</c:v>
                </c:pt>
                <c:pt idx="100">
                  <c:v>-2.2175957999999998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2"/>
      </c:valAx>
      <c:valAx>
        <c:axId val="114420352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368234130208804"/>
          <c:y val="0.69686548535507686"/>
          <c:w val="0.51344987777994733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-3.9888902000000002</c:v>
                </c:pt>
                <c:pt idx="1">
                  <c:v>-4.7961549999999997</c:v>
                </c:pt>
                <c:pt idx="2">
                  <c:v>6.0825638000000001E-2</c:v>
                </c:pt>
                <c:pt idx="3">
                  <c:v>-1.9674331</c:v>
                </c:pt>
                <c:pt idx="4">
                  <c:v>-0.94636297000000003</c:v>
                </c:pt>
                <c:pt idx="5">
                  <c:v>1.5468196000000001</c:v>
                </c:pt>
                <c:pt idx="6">
                  <c:v>5.0997987</c:v>
                </c:pt>
                <c:pt idx="7">
                  <c:v>3.3573971</c:v>
                </c:pt>
                <c:pt idx="8">
                  <c:v>0.92531591999999996</c:v>
                </c:pt>
                <c:pt idx="9">
                  <c:v>-1.9205521000000001</c:v>
                </c:pt>
                <c:pt idx="10">
                  <c:v>-3.2753722999999999</c:v>
                </c:pt>
                <c:pt idx="11">
                  <c:v>-3.3849268000000001</c:v>
                </c:pt>
                <c:pt idx="12">
                  <c:v>-3.1572466000000001</c:v>
                </c:pt>
                <c:pt idx="13">
                  <c:v>-1.4716307</c:v>
                </c:pt>
                <c:pt idx="14">
                  <c:v>2.9937759000000001E-2</c:v>
                </c:pt>
                <c:pt idx="15">
                  <c:v>1.2762775</c:v>
                </c:pt>
                <c:pt idx="16">
                  <c:v>2.0101773999999999</c:v>
                </c:pt>
                <c:pt idx="17">
                  <c:v>2.5017326</c:v>
                </c:pt>
                <c:pt idx="18">
                  <c:v>2.3442778999999998</c:v>
                </c:pt>
                <c:pt idx="19">
                  <c:v>2.3577061000000001</c:v>
                </c:pt>
                <c:pt idx="20">
                  <c:v>2.5646303000000001</c:v>
                </c:pt>
                <c:pt idx="21">
                  <c:v>3.0845126999999999</c:v>
                </c:pt>
                <c:pt idx="22">
                  <c:v>4.0132871000000003</c:v>
                </c:pt>
                <c:pt idx="23">
                  <c:v>5.2403516999999997</c:v>
                </c:pt>
                <c:pt idx="24">
                  <c:v>6.4982933999999997</c:v>
                </c:pt>
                <c:pt idx="25">
                  <c:v>7.1461806000000001</c:v>
                </c:pt>
                <c:pt idx="26">
                  <c:v>7.4327946000000003</c:v>
                </c:pt>
                <c:pt idx="27">
                  <c:v>7.4717330999999998</c:v>
                </c:pt>
                <c:pt idx="28">
                  <c:v>7.9605288999999999</c:v>
                </c:pt>
                <c:pt idx="29">
                  <c:v>7.5052414000000001</c:v>
                </c:pt>
                <c:pt idx="30">
                  <c:v>7.4241085</c:v>
                </c:pt>
                <c:pt idx="31">
                  <c:v>6.3036117999999997</c:v>
                </c:pt>
                <c:pt idx="32">
                  <c:v>6.8545059999999998</c:v>
                </c:pt>
                <c:pt idx="33">
                  <c:v>7.8043598999999997</c:v>
                </c:pt>
                <c:pt idx="34">
                  <c:v>7.9990230000000002</c:v>
                </c:pt>
                <c:pt idx="35">
                  <c:v>6.3110508999999997</c:v>
                </c:pt>
                <c:pt idx="36">
                  <c:v>5.4483857000000002</c:v>
                </c:pt>
                <c:pt idx="37">
                  <c:v>4.5219250000000004</c:v>
                </c:pt>
                <c:pt idx="38">
                  <c:v>4.0104451000000001</c:v>
                </c:pt>
                <c:pt idx="39">
                  <c:v>3.9316925999999999</c:v>
                </c:pt>
                <c:pt idx="40">
                  <c:v>4.0608282000000004</c:v>
                </c:pt>
                <c:pt idx="41">
                  <c:v>4.3600078</c:v>
                </c:pt>
                <c:pt idx="42">
                  <c:v>4.3386889000000002</c:v>
                </c:pt>
                <c:pt idx="43">
                  <c:v>5.0782156000000001</c:v>
                </c:pt>
                <c:pt idx="44">
                  <c:v>5.0454998</c:v>
                </c:pt>
                <c:pt idx="45">
                  <c:v>4.8816880999999999</c:v>
                </c:pt>
                <c:pt idx="46">
                  <c:v>4.2194953000000002</c:v>
                </c:pt>
                <c:pt idx="47">
                  <c:v>3.7780125</c:v>
                </c:pt>
                <c:pt idx="48">
                  <c:v>3.4286143999999998</c:v>
                </c:pt>
                <c:pt idx="49">
                  <c:v>3.8469155000000002</c:v>
                </c:pt>
                <c:pt idx="50">
                  <c:v>4.7719883999999997</c:v>
                </c:pt>
                <c:pt idx="51">
                  <c:v>5.6000075000000002</c:v>
                </c:pt>
                <c:pt idx="52">
                  <c:v>5.5160961000000004</c:v>
                </c:pt>
                <c:pt idx="53">
                  <c:v>5.3665323000000003</c:v>
                </c:pt>
                <c:pt idx="54">
                  <c:v>5.4529848000000003</c:v>
                </c:pt>
                <c:pt idx="55">
                  <c:v>6.2472754000000004</c:v>
                </c:pt>
                <c:pt idx="56">
                  <c:v>6.0813421999999999</c:v>
                </c:pt>
                <c:pt idx="57">
                  <c:v>6.0439467000000002</c:v>
                </c:pt>
                <c:pt idx="58">
                  <c:v>5.7385305999999998</c:v>
                </c:pt>
                <c:pt idx="59">
                  <c:v>6.3984604000000003</c:v>
                </c:pt>
                <c:pt idx="60">
                  <c:v>7.0451331000000001</c:v>
                </c:pt>
                <c:pt idx="61">
                  <c:v>7.5193843999999999</c:v>
                </c:pt>
                <c:pt idx="62">
                  <c:v>8.9055061000000002</c:v>
                </c:pt>
                <c:pt idx="63">
                  <c:v>8.2360667999999997</c:v>
                </c:pt>
                <c:pt idx="64">
                  <c:v>8.5027627999999993</c:v>
                </c:pt>
                <c:pt idx="65">
                  <c:v>8.5530586</c:v>
                </c:pt>
                <c:pt idx="66">
                  <c:v>8.0254936000000008</c:v>
                </c:pt>
                <c:pt idx="67">
                  <c:v>7.7127872000000002</c:v>
                </c:pt>
                <c:pt idx="68">
                  <c:v>7.5479579000000001</c:v>
                </c:pt>
                <c:pt idx="69">
                  <c:v>6.9898781999999997</c:v>
                </c:pt>
                <c:pt idx="70">
                  <c:v>6.4217447999999999</c:v>
                </c:pt>
                <c:pt idx="71">
                  <c:v>6.0169028999999998</c:v>
                </c:pt>
                <c:pt idx="72">
                  <c:v>6.2927637000000001</c:v>
                </c:pt>
                <c:pt idx="73">
                  <c:v>6.7196474000000004</c:v>
                </c:pt>
                <c:pt idx="74">
                  <c:v>7.2591963000000002</c:v>
                </c:pt>
                <c:pt idx="75">
                  <c:v>8.0264301000000007</c:v>
                </c:pt>
                <c:pt idx="76">
                  <c:v>6.6797589999999998</c:v>
                </c:pt>
                <c:pt idx="77">
                  <c:v>5.9571214000000001</c:v>
                </c:pt>
                <c:pt idx="78">
                  <c:v>6.3813696000000002</c:v>
                </c:pt>
                <c:pt idx="79">
                  <c:v>6.1799903</c:v>
                </c:pt>
                <c:pt idx="80">
                  <c:v>5.6948537999999997</c:v>
                </c:pt>
                <c:pt idx="81">
                  <c:v>5.9344130000000002</c:v>
                </c:pt>
                <c:pt idx="82">
                  <c:v>5.1690106</c:v>
                </c:pt>
                <c:pt idx="83">
                  <c:v>5.0797729</c:v>
                </c:pt>
                <c:pt idx="84">
                  <c:v>5.0471902000000002</c:v>
                </c:pt>
                <c:pt idx="85">
                  <c:v>6.2089286000000001</c:v>
                </c:pt>
                <c:pt idx="86">
                  <c:v>6.0448132000000001</c:v>
                </c:pt>
                <c:pt idx="87">
                  <c:v>5.6323819000000004</c:v>
                </c:pt>
                <c:pt idx="88">
                  <c:v>4.9243803000000002</c:v>
                </c:pt>
                <c:pt idx="89">
                  <c:v>3.8009851000000001</c:v>
                </c:pt>
                <c:pt idx="90">
                  <c:v>3.5578395999999999</c:v>
                </c:pt>
                <c:pt idx="91">
                  <c:v>3.0482361</c:v>
                </c:pt>
                <c:pt idx="92">
                  <c:v>2.6646776000000001</c:v>
                </c:pt>
                <c:pt idx="93">
                  <c:v>2.5474231000000001</c:v>
                </c:pt>
                <c:pt idx="94">
                  <c:v>3.2905262</c:v>
                </c:pt>
                <c:pt idx="95">
                  <c:v>3.3323846000000001</c:v>
                </c:pt>
                <c:pt idx="96">
                  <c:v>3.7222976999999999</c:v>
                </c:pt>
                <c:pt idx="97">
                  <c:v>3.7668514000000002</c:v>
                </c:pt>
                <c:pt idx="98">
                  <c:v>3.1847639000000001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-24.03689</c:v>
                </c:pt>
                <c:pt idx="1">
                  <c:v>-14.692323</c:v>
                </c:pt>
                <c:pt idx="2">
                  <c:v>-7.2296041999999998</c:v>
                </c:pt>
                <c:pt idx="3">
                  <c:v>-7.2389115999999998</c:v>
                </c:pt>
                <c:pt idx="4">
                  <c:v>-6.1128736000000004</c:v>
                </c:pt>
                <c:pt idx="5">
                  <c:v>-1.1535055999999999</c:v>
                </c:pt>
                <c:pt idx="6">
                  <c:v>7.1418147000000003</c:v>
                </c:pt>
                <c:pt idx="7">
                  <c:v>3.9048538000000002</c:v>
                </c:pt>
                <c:pt idx="8">
                  <c:v>2.2535069000000001</c:v>
                </c:pt>
                <c:pt idx="9">
                  <c:v>2.4388819000000002</c:v>
                </c:pt>
                <c:pt idx="10">
                  <c:v>0.89833187999999997</c:v>
                </c:pt>
                <c:pt idx="11">
                  <c:v>-0.41296408000000001</c:v>
                </c:pt>
                <c:pt idx="12">
                  <c:v>-0.29812517999999999</c:v>
                </c:pt>
                <c:pt idx="13">
                  <c:v>-0.22671164999999999</c:v>
                </c:pt>
                <c:pt idx="14">
                  <c:v>-0.89537495</c:v>
                </c:pt>
                <c:pt idx="15">
                  <c:v>-0.94527309999999998</c:v>
                </c:pt>
                <c:pt idx="16">
                  <c:v>-0.3820056</c:v>
                </c:pt>
                <c:pt idx="17">
                  <c:v>0.31212415999999998</c:v>
                </c:pt>
                <c:pt idx="18">
                  <c:v>0.63079010999999996</c:v>
                </c:pt>
                <c:pt idx="19">
                  <c:v>1.5991721999999999</c:v>
                </c:pt>
                <c:pt idx="20">
                  <c:v>2.8962420999999998</c:v>
                </c:pt>
                <c:pt idx="21">
                  <c:v>3.7324435999999999</c:v>
                </c:pt>
                <c:pt idx="22">
                  <c:v>4.7994617999999996</c:v>
                </c:pt>
                <c:pt idx="23">
                  <c:v>5.3265957999999998</c:v>
                </c:pt>
                <c:pt idx="24">
                  <c:v>6.3118252999999997</c:v>
                </c:pt>
                <c:pt idx="25">
                  <c:v>6.3351202000000004</c:v>
                </c:pt>
                <c:pt idx="26">
                  <c:v>6.6548065999999997</c:v>
                </c:pt>
                <c:pt idx="27">
                  <c:v>5.7791962999999997</c:v>
                </c:pt>
                <c:pt idx="28">
                  <c:v>5.0860590999999999</c:v>
                </c:pt>
                <c:pt idx="29">
                  <c:v>5.4028406000000002</c:v>
                </c:pt>
                <c:pt idx="30">
                  <c:v>6.6105437</c:v>
                </c:pt>
                <c:pt idx="31">
                  <c:v>7.9612932000000001</c:v>
                </c:pt>
                <c:pt idx="32">
                  <c:v>9.7600879999999997</c:v>
                </c:pt>
                <c:pt idx="33">
                  <c:v>8.8335056000000005</c:v>
                </c:pt>
                <c:pt idx="34">
                  <c:v>9.6285609999999995</c:v>
                </c:pt>
                <c:pt idx="35">
                  <c:v>8.6601858000000007</c:v>
                </c:pt>
                <c:pt idx="36">
                  <c:v>5.7975073000000004</c:v>
                </c:pt>
                <c:pt idx="37">
                  <c:v>4.8124576000000001</c:v>
                </c:pt>
                <c:pt idx="38">
                  <c:v>4.3008223000000001</c:v>
                </c:pt>
                <c:pt idx="39">
                  <c:v>3.8903487000000001</c:v>
                </c:pt>
                <c:pt idx="40">
                  <c:v>3.6941172999999998</c:v>
                </c:pt>
                <c:pt idx="41">
                  <c:v>3.3744295000000002</c:v>
                </c:pt>
                <c:pt idx="42">
                  <c:v>3.2695528999999999</c:v>
                </c:pt>
                <c:pt idx="43">
                  <c:v>3.2265925000000002</c:v>
                </c:pt>
                <c:pt idx="44">
                  <c:v>3.7845976000000001</c:v>
                </c:pt>
                <c:pt idx="45">
                  <c:v>4.0290017000000002</c:v>
                </c:pt>
                <c:pt idx="46">
                  <c:v>5.6102691</c:v>
                </c:pt>
                <c:pt idx="47">
                  <c:v>6.2567152999999998</c:v>
                </c:pt>
                <c:pt idx="48">
                  <c:v>6.9290108999999998</c:v>
                </c:pt>
                <c:pt idx="49">
                  <c:v>6.7624741000000004</c:v>
                </c:pt>
                <c:pt idx="50">
                  <c:v>6.0269747000000002</c:v>
                </c:pt>
                <c:pt idx="51">
                  <c:v>5.9241371000000003</c:v>
                </c:pt>
                <c:pt idx="52">
                  <c:v>5.6068578000000002</c:v>
                </c:pt>
                <c:pt idx="53">
                  <c:v>6.5650496</c:v>
                </c:pt>
                <c:pt idx="54">
                  <c:v>6.6483005999999998</c:v>
                </c:pt>
                <c:pt idx="55">
                  <c:v>7.2657689999999997</c:v>
                </c:pt>
                <c:pt idx="56">
                  <c:v>7.5139585000000002</c:v>
                </c:pt>
                <c:pt idx="57">
                  <c:v>7.6138949</c:v>
                </c:pt>
                <c:pt idx="58">
                  <c:v>7.8209023000000002</c:v>
                </c:pt>
                <c:pt idx="59">
                  <c:v>6.6516953000000001</c:v>
                </c:pt>
                <c:pt idx="60">
                  <c:v>5.1442183999999997</c:v>
                </c:pt>
                <c:pt idx="61">
                  <c:v>5.8125800999999999</c:v>
                </c:pt>
                <c:pt idx="62">
                  <c:v>6.2490658999999997</c:v>
                </c:pt>
                <c:pt idx="63">
                  <c:v>8.2806253000000005</c:v>
                </c:pt>
                <c:pt idx="64">
                  <c:v>9.3736972999999999</c:v>
                </c:pt>
                <c:pt idx="65">
                  <c:v>11.289747</c:v>
                </c:pt>
                <c:pt idx="66">
                  <c:v>9.5802049999999994</c:v>
                </c:pt>
                <c:pt idx="67">
                  <c:v>8.2450808999999996</c:v>
                </c:pt>
                <c:pt idx="68">
                  <c:v>8.4790019999999995</c:v>
                </c:pt>
                <c:pt idx="69">
                  <c:v>7.9610047000000002</c:v>
                </c:pt>
                <c:pt idx="70">
                  <c:v>6.713768</c:v>
                </c:pt>
                <c:pt idx="71">
                  <c:v>5.7377915000000002</c:v>
                </c:pt>
                <c:pt idx="72">
                  <c:v>5.2408061000000004</c:v>
                </c:pt>
                <c:pt idx="73">
                  <c:v>5.0906967999999999</c:v>
                </c:pt>
                <c:pt idx="74">
                  <c:v>5.6587304999999999</c:v>
                </c:pt>
                <c:pt idx="75">
                  <c:v>5.8670391999999998</c:v>
                </c:pt>
                <c:pt idx="76">
                  <c:v>5.9663110000000001</c:v>
                </c:pt>
                <c:pt idx="77">
                  <c:v>5.2770767000000003</c:v>
                </c:pt>
                <c:pt idx="78">
                  <c:v>5.5311374999999998</c:v>
                </c:pt>
                <c:pt idx="79">
                  <c:v>5.5811881999999997</c:v>
                </c:pt>
                <c:pt idx="80">
                  <c:v>4.5627766000000003</c:v>
                </c:pt>
                <c:pt idx="81">
                  <c:v>5.2915625999999998</c:v>
                </c:pt>
                <c:pt idx="82">
                  <c:v>4.4682073999999998</c:v>
                </c:pt>
                <c:pt idx="83">
                  <c:v>5.4620971999999997</c:v>
                </c:pt>
                <c:pt idx="84">
                  <c:v>4.9765443999999999</c:v>
                </c:pt>
                <c:pt idx="85">
                  <c:v>6.3394418000000003</c:v>
                </c:pt>
                <c:pt idx="86">
                  <c:v>6.7285509000000001</c:v>
                </c:pt>
                <c:pt idx="87">
                  <c:v>6.8609837999999996</c:v>
                </c:pt>
                <c:pt idx="88">
                  <c:v>7.0574922999999998</c:v>
                </c:pt>
                <c:pt idx="89">
                  <c:v>5.8137169000000002</c:v>
                </c:pt>
                <c:pt idx="90">
                  <c:v>4.8036403999999999</c:v>
                </c:pt>
                <c:pt idx="91">
                  <c:v>4.7451395999999999</c:v>
                </c:pt>
                <c:pt idx="92">
                  <c:v>3.8815103</c:v>
                </c:pt>
                <c:pt idx="93">
                  <c:v>2.4912093</c:v>
                </c:pt>
                <c:pt idx="94">
                  <c:v>3.0895180999999998</c:v>
                </c:pt>
                <c:pt idx="95">
                  <c:v>3.3789476999999999</c:v>
                </c:pt>
                <c:pt idx="96">
                  <c:v>3.7985674999999999</c:v>
                </c:pt>
                <c:pt idx="97">
                  <c:v>3.0522561000000001</c:v>
                </c:pt>
                <c:pt idx="98">
                  <c:v>2.7722576000000001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5"/>
      </c:valAx>
      <c:valAx>
        <c:axId val="114492928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4239246135899675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9</c:v>
                </c:pt>
                <c:pt idx="1">
                  <c:v>9.3571428571429003</c:v>
                </c:pt>
                <c:pt idx="2">
                  <c:v>9.7142857142856993</c:v>
                </c:pt>
                <c:pt idx="3">
                  <c:v>10.071428571429001</c:v>
                </c:pt>
                <c:pt idx="4">
                  <c:v>10.428571428570999</c:v>
                </c:pt>
                <c:pt idx="5">
                  <c:v>10.785714285714</c:v>
                </c:pt>
                <c:pt idx="6">
                  <c:v>11.142857142857</c:v>
                </c:pt>
                <c:pt idx="7">
                  <c:v>11.5</c:v>
                </c:pt>
                <c:pt idx="8">
                  <c:v>11.857142857143</c:v>
                </c:pt>
                <c:pt idx="9">
                  <c:v>12.214285714286</c:v>
                </c:pt>
                <c:pt idx="10">
                  <c:v>12.571428571429001</c:v>
                </c:pt>
                <c:pt idx="11">
                  <c:v>12.928571428570999</c:v>
                </c:pt>
                <c:pt idx="12">
                  <c:v>13.285714285714</c:v>
                </c:pt>
                <c:pt idx="13">
                  <c:v>13.642857142857</c:v>
                </c:pt>
                <c:pt idx="14">
                  <c:v>14</c:v>
                </c:pt>
                <c:pt idx="15">
                  <c:v>14.357142857143</c:v>
                </c:pt>
                <c:pt idx="16">
                  <c:v>14.714285714286</c:v>
                </c:pt>
                <c:pt idx="17">
                  <c:v>15.071428571429001</c:v>
                </c:pt>
                <c:pt idx="18">
                  <c:v>15.428571428570999</c:v>
                </c:pt>
                <c:pt idx="19">
                  <c:v>15.785714285714</c:v>
                </c:pt>
                <c:pt idx="20">
                  <c:v>16.142857142857</c:v>
                </c:pt>
                <c:pt idx="21">
                  <c:v>16.5</c:v>
                </c:pt>
                <c:pt idx="22">
                  <c:v>16.857142857143</c:v>
                </c:pt>
                <c:pt idx="23">
                  <c:v>17.214285714286</c:v>
                </c:pt>
                <c:pt idx="24">
                  <c:v>17.571428571428999</c:v>
                </c:pt>
                <c:pt idx="25">
                  <c:v>17.928571428571001</c:v>
                </c:pt>
                <c:pt idx="26">
                  <c:v>18.285714285714</c:v>
                </c:pt>
                <c:pt idx="27">
                  <c:v>18.642857142856997</c:v>
                </c:pt>
                <c:pt idx="28">
                  <c:v>19</c:v>
                </c:pt>
                <c:pt idx="29">
                  <c:v>19.357142857143003</c:v>
                </c:pt>
                <c:pt idx="30">
                  <c:v>19.714285714286</c:v>
                </c:pt>
                <c:pt idx="31">
                  <c:v>20.071428571428999</c:v>
                </c:pt>
                <c:pt idx="32">
                  <c:v>20.428571428571001</c:v>
                </c:pt>
                <c:pt idx="33">
                  <c:v>20.785714285714</c:v>
                </c:pt>
                <c:pt idx="34">
                  <c:v>21.142857142856997</c:v>
                </c:pt>
                <c:pt idx="35">
                  <c:v>21.5</c:v>
                </c:pt>
                <c:pt idx="36">
                  <c:v>21.857142857143003</c:v>
                </c:pt>
                <c:pt idx="37">
                  <c:v>22.214285714286</c:v>
                </c:pt>
                <c:pt idx="38">
                  <c:v>22.571428571428999</c:v>
                </c:pt>
                <c:pt idx="39">
                  <c:v>22.928571428571001</c:v>
                </c:pt>
                <c:pt idx="40">
                  <c:v>23.285714285714</c:v>
                </c:pt>
                <c:pt idx="41">
                  <c:v>23.642857142856997</c:v>
                </c:pt>
                <c:pt idx="42">
                  <c:v>24</c:v>
                </c:pt>
                <c:pt idx="43">
                  <c:v>24.357142857143003</c:v>
                </c:pt>
                <c:pt idx="44">
                  <c:v>24.714285714286</c:v>
                </c:pt>
                <c:pt idx="45">
                  <c:v>25.071428571428999</c:v>
                </c:pt>
                <c:pt idx="46">
                  <c:v>25.428571428571001</c:v>
                </c:pt>
                <c:pt idx="47">
                  <c:v>25.785714285714</c:v>
                </c:pt>
                <c:pt idx="48">
                  <c:v>26.142857142856997</c:v>
                </c:pt>
                <c:pt idx="49">
                  <c:v>26.5</c:v>
                </c:pt>
                <c:pt idx="50">
                  <c:v>26.857142857143003</c:v>
                </c:pt>
                <c:pt idx="51">
                  <c:v>27.214285714286</c:v>
                </c:pt>
                <c:pt idx="52">
                  <c:v>27.571428571428999</c:v>
                </c:pt>
                <c:pt idx="53">
                  <c:v>27.928571428571001</c:v>
                </c:pt>
                <c:pt idx="54">
                  <c:v>28.285714285714</c:v>
                </c:pt>
                <c:pt idx="55">
                  <c:v>28.642857142856997</c:v>
                </c:pt>
                <c:pt idx="56">
                  <c:v>29</c:v>
                </c:pt>
                <c:pt idx="57">
                  <c:v>29.357142857143003</c:v>
                </c:pt>
                <c:pt idx="58">
                  <c:v>29.714285714286</c:v>
                </c:pt>
                <c:pt idx="59">
                  <c:v>30.071428571428999</c:v>
                </c:pt>
                <c:pt idx="60">
                  <c:v>30.428571428571001</c:v>
                </c:pt>
                <c:pt idx="61">
                  <c:v>30.785714285714</c:v>
                </c:pt>
                <c:pt idx="62">
                  <c:v>31.142857142856997</c:v>
                </c:pt>
                <c:pt idx="63">
                  <c:v>31.5</c:v>
                </c:pt>
                <c:pt idx="64">
                  <c:v>31.857142857143003</c:v>
                </c:pt>
                <c:pt idx="65">
                  <c:v>32.214285714286</c:v>
                </c:pt>
                <c:pt idx="66">
                  <c:v>32.571428571429003</c:v>
                </c:pt>
                <c:pt idx="67">
                  <c:v>32.928571428570997</c:v>
                </c:pt>
                <c:pt idx="68">
                  <c:v>33.285714285714</c:v>
                </c:pt>
                <c:pt idx="69">
                  <c:v>33.642857142856997</c:v>
                </c:pt>
                <c:pt idx="70">
                  <c:v>34</c:v>
                </c:pt>
                <c:pt idx="71">
                  <c:v>34.357142857143003</c:v>
                </c:pt>
                <c:pt idx="72">
                  <c:v>34.714285714286007</c:v>
                </c:pt>
                <c:pt idx="73">
                  <c:v>35.071428571429003</c:v>
                </c:pt>
                <c:pt idx="74">
                  <c:v>35.428571428570997</c:v>
                </c:pt>
                <c:pt idx="75">
                  <c:v>35.785714285713993</c:v>
                </c:pt>
                <c:pt idx="76">
                  <c:v>36.142857142857004</c:v>
                </c:pt>
                <c:pt idx="77">
                  <c:v>36.5</c:v>
                </c:pt>
                <c:pt idx="78">
                  <c:v>36.857142857142996</c:v>
                </c:pt>
                <c:pt idx="79">
                  <c:v>37.214285714286007</c:v>
                </c:pt>
                <c:pt idx="80">
                  <c:v>37.571428571429003</c:v>
                </c:pt>
                <c:pt idx="81">
                  <c:v>37.928571428570997</c:v>
                </c:pt>
                <c:pt idx="82">
                  <c:v>38.285714285713993</c:v>
                </c:pt>
                <c:pt idx="83">
                  <c:v>38.642857142857004</c:v>
                </c:pt>
                <c:pt idx="84">
                  <c:v>39</c:v>
                </c:pt>
                <c:pt idx="85">
                  <c:v>39.357142857142996</c:v>
                </c:pt>
                <c:pt idx="86">
                  <c:v>39.714285714286007</c:v>
                </c:pt>
                <c:pt idx="87">
                  <c:v>40.071428571429003</c:v>
                </c:pt>
                <c:pt idx="88">
                  <c:v>40.428571428570997</c:v>
                </c:pt>
                <c:pt idx="89">
                  <c:v>40.785714285713993</c:v>
                </c:pt>
                <c:pt idx="90">
                  <c:v>41.142857142857004</c:v>
                </c:pt>
                <c:pt idx="91">
                  <c:v>41.5</c:v>
                </c:pt>
                <c:pt idx="92">
                  <c:v>41.857142857142996</c:v>
                </c:pt>
                <c:pt idx="93">
                  <c:v>42.214285714286007</c:v>
                </c:pt>
                <c:pt idx="94">
                  <c:v>42.571428571429003</c:v>
                </c:pt>
                <c:pt idx="95">
                  <c:v>42.928571428570997</c:v>
                </c:pt>
                <c:pt idx="96">
                  <c:v>43.285714285713993</c:v>
                </c:pt>
                <c:pt idx="97">
                  <c:v>43.642857142857004</c:v>
                </c:pt>
                <c:pt idx="98">
                  <c:v>44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-67.947051999999999</c:v>
                </c:pt>
                <c:pt idx="1">
                  <c:v>-64.002276999999992</c:v>
                </c:pt>
                <c:pt idx="2">
                  <c:v>-58.689976000000001</c:v>
                </c:pt>
                <c:pt idx="3">
                  <c:v>-55.839733000000003</c:v>
                </c:pt>
                <c:pt idx="4">
                  <c:v>-54.424636999999997</c:v>
                </c:pt>
                <c:pt idx="5">
                  <c:v>-54.453201</c:v>
                </c:pt>
                <c:pt idx="6">
                  <c:v>-56.566982000000003</c:v>
                </c:pt>
                <c:pt idx="7">
                  <c:v>-58.377204999999996</c:v>
                </c:pt>
                <c:pt idx="8">
                  <c:v>-61.909737</c:v>
                </c:pt>
                <c:pt idx="9">
                  <c:v>-63.251033999999997</c:v>
                </c:pt>
                <c:pt idx="10">
                  <c:v>-66.653500000000008</c:v>
                </c:pt>
                <c:pt idx="11">
                  <c:v>-68.913181000000009</c:v>
                </c:pt>
                <c:pt idx="12">
                  <c:v>-69.438796999999994</c:v>
                </c:pt>
                <c:pt idx="13">
                  <c:v>-68.654640000000001</c:v>
                </c:pt>
                <c:pt idx="14">
                  <c:v>-67.848190000000002</c:v>
                </c:pt>
                <c:pt idx="15">
                  <c:v>-70.518051</c:v>
                </c:pt>
                <c:pt idx="16">
                  <c:v>-71.597435000000004</c:v>
                </c:pt>
                <c:pt idx="17">
                  <c:v>-73.325012000000001</c:v>
                </c:pt>
                <c:pt idx="18">
                  <c:v>-72.366821000000002</c:v>
                </c:pt>
                <c:pt idx="19">
                  <c:v>-73.618911999999995</c:v>
                </c:pt>
                <c:pt idx="20">
                  <c:v>-72.322258000000005</c:v>
                </c:pt>
                <c:pt idx="21">
                  <c:v>-72.034713999999994</c:v>
                </c:pt>
                <c:pt idx="22">
                  <c:v>-72.778587000000002</c:v>
                </c:pt>
                <c:pt idx="23">
                  <c:v>-69.112717000000004</c:v>
                </c:pt>
                <c:pt idx="24">
                  <c:v>-66.881931000000009</c:v>
                </c:pt>
                <c:pt idx="25">
                  <c:v>-63.482170000000004</c:v>
                </c:pt>
                <c:pt idx="26">
                  <c:v>-66.338558000000006</c:v>
                </c:pt>
                <c:pt idx="27">
                  <c:v>-69.573104999999998</c:v>
                </c:pt>
                <c:pt idx="28">
                  <c:v>-70.883094999999997</c:v>
                </c:pt>
                <c:pt idx="29">
                  <c:v>-71.858986000000002</c:v>
                </c:pt>
                <c:pt idx="30">
                  <c:v>-70.812507999999994</c:v>
                </c:pt>
                <c:pt idx="31">
                  <c:v>-70.671768</c:v>
                </c:pt>
                <c:pt idx="32">
                  <c:v>-69.312683000000007</c:v>
                </c:pt>
                <c:pt idx="33">
                  <c:v>-66.728808999999998</c:v>
                </c:pt>
                <c:pt idx="34">
                  <c:v>-66.732253999999998</c:v>
                </c:pt>
                <c:pt idx="35">
                  <c:v>-68.453293000000002</c:v>
                </c:pt>
                <c:pt idx="36">
                  <c:v>-70.294128000000001</c:v>
                </c:pt>
                <c:pt idx="37">
                  <c:v>-68.275593000000001</c:v>
                </c:pt>
                <c:pt idx="38">
                  <c:v>-65.106994999999998</c:v>
                </c:pt>
                <c:pt idx="39">
                  <c:v>-62.757297999999999</c:v>
                </c:pt>
                <c:pt idx="40">
                  <c:v>-61.67989</c:v>
                </c:pt>
                <c:pt idx="41">
                  <c:v>-61.254584999999999</c:v>
                </c:pt>
                <c:pt idx="42">
                  <c:v>-62.431736000000001</c:v>
                </c:pt>
                <c:pt idx="43">
                  <c:v>-64.982368000000008</c:v>
                </c:pt>
                <c:pt idx="44">
                  <c:v>-66.65441899999999</c:v>
                </c:pt>
                <c:pt idx="45">
                  <c:v>-67.15759700000001</c:v>
                </c:pt>
                <c:pt idx="46">
                  <c:v>-65.851402000000007</c:v>
                </c:pt>
                <c:pt idx="47">
                  <c:v>-64.771045999999998</c:v>
                </c:pt>
                <c:pt idx="48">
                  <c:v>-63.776287000000004</c:v>
                </c:pt>
                <c:pt idx="49">
                  <c:v>-63.872517000000002</c:v>
                </c:pt>
                <c:pt idx="50">
                  <c:v>-63.912295999999998</c:v>
                </c:pt>
                <c:pt idx="51">
                  <c:v>-64.014422999999994</c:v>
                </c:pt>
                <c:pt idx="52">
                  <c:v>-63.127941</c:v>
                </c:pt>
                <c:pt idx="53">
                  <c:v>-60.184154999999997</c:v>
                </c:pt>
                <c:pt idx="54">
                  <c:v>-56.332690999999997</c:v>
                </c:pt>
                <c:pt idx="55">
                  <c:v>-56.005375000000001</c:v>
                </c:pt>
                <c:pt idx="56">
                  <c:v>-57.661797</c:v>
                </c:pt>
                <c:pt idx="57">
                  <c:v>-61.524467000000001</c:v>
                </c:pt>
                <c:pt idx="58">
                  <c:v>-62.409683000000001</c:v>
                </c:pt>
                <c:pt idx="59">
                  <c:v>-62.826568999999999</c:v>
                </c:pt>
                <c:pt idx="60">
                  <c:v>-61.818958000000002</c:v>
                </c:pt>
                <c:pt idx="61">
                  <c:v>-61.635235000000002</c:v>
                </c:pt>
                <c:pt idx="62">
                  <c:v>-62.551758</c:v>
                </c:pt>
                <c:pt idx="63">
                  <c:v>-63.383408000000003</c:v>
                </c:pt>
                <c:pt idx="64">
                  <c:v>-62.390324</c:v>
                </c:pt>
                <c:pt idx="65">
                  <c:v>-62.840744000000001</c:v>
                </c:pt>
                <c:pt idx="66">
                  <c:v>-63.200405000000003</c:v>
                </c:pt>
                <c:pt idx="67">
                  <c:v>-61.616619</c:v>
                </c:pt>
                <c:pt idx="68">
                  <c:v>-57.106724</c:v>
                </c:pt>
                <c:pt idx="69">
                  <c:v>-51.443725999999998</c:v>
                </c:pt>
                <c:pt idx="70">
                  <c:v>-48.177062999999997</c:v>
                </c:pt>
                <c:pt idx="71">
                  <c:v>-45.611744000000002</c:v>
                </c:pt>
                <c:pt idx="72">
                  <c:v>-44.967323</c:v>
                </c:pt>
                <c:pt idx="73">
                  <c:v>-44.894539000000002</c:v>
                </c:pt>
                <c:pt idx="74">
                  <c:v>-45.807952999999998</c:v>
                </c:pt>
                <c:pt idx="75">
                  <c:v>-46.851723</c:v>
                </c:pt>
                <c:pt idx="76">
                  <c:v>-47.377322999999997</c:v>
                </c:pt>
                <c:pt idx="77">
                  <c:v>-47.927101</c:v>
                </c:pt>
                <c:pt idx="78">
                  <c:v>-48.184269</c:v>
                </c:pt>
                <c:pt idx="79">
                  <c:v>-49.079017999999998</c:v>
                </c:pt>
                <c:pt idx="80">
                  <c:v>-50.423901000000001</c:v>
                </c:pt>
                <c:pt idx="81">
                  <c:v>-51.243735999999998</c:v>
                </c:pt>
                <c:pt idx="82">
                  <c:v>-52.124797999999998</c:v>
                </c:pt>
                <c:pt idx="83">
                  <c:v>-52.743209999999998</c:v>
                </c:pt>
                <c:pt idx="84">
                  <c:v>-55.001933999999999</c:v>
                </c:pt>
                <c:pt idx="85">
                  <c:v>-58.027607000000003</c:v>
                </c:pt>
                <c:pt idx="86">
                  <c:v>-63.027560999999999</c:v>
                </c:pt>
                <c:pt idx="87">
                  <c:v>-66.716132999999999</c:v>
                </c:pt>
                <c:pt idx="88">
                  <c:v>-66.893539000000004</c:v>
                </c:pt>
                <c:pt idx="89">
                  <c:v>-63.590358999999999</c:v>
                </c:pt>
                <c:pt idx="90">
                  <c:v>-59.938643999999996</c:v>
                </c:pt>
                <c:pt idx="91">
                  <c:v>-61.172812999999998</c:v>
                </c:pt>
                <c:pt idx="92">
                  <c:v>-67.481994999999998</c:v>
                </c:pt>
                <c:pt idx="93">
                  <c:v>-73.488997999999995</c:v>
                </c:pt>
                <c:pt idx="94">
                  <c:v>-73.812286</c:v>
                </c:pt>
                <c:pt idx="95">
                  <c:v>-70.485847000000007</c:v>
                </c:pt>
                <c:pt idx="96">
                  <c:v>-65.788609000000008</c:v>
                </c:pt>
                <c:pt idx="97">
                  <c:v>-63.296531999999999</c:v>
                </c:pt>
                <c:pt idx="98">
                  <c:v>-60.373314000000001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9</c:v>
                </c:pt>
                <c:pt idx="1">
                  <c:v>9.3571428571429003</c:v>
                </c:pt>
                <c:pt idx="2">
                  <c:v>9.7142857142856993</c:v>
                </c:pt>
                <c:pt idx="3">
                  <c:v>10.071428571429001</c:v>
                </c:pt>
                <c:pt idx="4">
                  <c:v>10.428571428570999</c:v>
                </c:pt>
                <c:pt idx="5">
                  <c:v>10.785714285714</c:v>
                </c:pt>
                <c:pt idx="6">
                  <c:v>11.142857142857</c:v>
                </c:pt>
                <c:pt idx="7">
                  <c:v>11.5</c:v>
                </c:pt>
                <c:pt idx="8">
                  <c:v>11.857142857143</c:v>
                </c:pt>
                <c:pt idx="9">
                  <c:v>12.214285714286</c:v>
                </c:pt>
                <c:pt idx="10">
                  <c:v>12.571428571429001</c:v>
                </c:pt>
                <c:pt idx="11">
                  <c:v>12.928571428570999</c:v>
                </c:pt>
                <c:pt idx="12">
                  <c:v>13.285714285714</c:v>
                </c:pt>
                <c:pt idx="13">
                  <c:v>13.642857142857</c:v>
                </c:pt>
                <c:pt idx="14">
                  <c:v>14</c:v>
                </c:pt>
                <c:pt idx="15">
                  <c:v>14.357142857143</c:v>
                </c:pt>
                <c:pt idx="16">
                  <c:v>14.714285714286</c:v>
                </c:pt>
                <c:pt idx="17">
                  <c:v>15.071428571429001</c:v>
                </c:pt>
                <c:pt idx="18">
                  <c:v>15.428571428570999</c:v>
                </c:pt>
                <c:pt idx="19">
                  <c:v>15.785714285714</c:v>
                </c:pt>
                <c:pt idx="20">
                  <c:v>16.142857142857</c:v>
                </c:pt>
                <c:pt idx="21">
                  <c:v>16.5</c:v>
                </c:pt>
                <c:pt idx="22">
                  <c:v>16.857142857143</c:v>
                </c:pt>
                <c:pt idx="23">
                  <c:v>17.214285714286</c:v>
                </c:pt>
                <c:pt idx="24">
                  <c:v>17.571428571428999</c:v>
                </c:pt>
                <c:pt idx="25">
                  <c:v>17.928571428571001</c:v>
                </c:pt>
                <c:pt idx="26">
                  <c:v>18.285714285714</c:v>
                </c:pt>
                <c:pt idx="27">
                  <c:v>18.642857142856997</c:v>
                </c:pt>
                <c:pt idx="28">
                  <c:v>19</c:v>
                </c:pt>
                <c:pt idx="29">
                  <c:v>19.357142857143003</c:v>
                </c:pt>
                <c:pt idx="30">
                  <c:v>19.714285714286</c:v>
                </c:pt>
                <c:pt idx="31">
                  <c:v>20.071428571428999</c:v>
                </c:pt>
                <c:pt idx="32">
                  <c:v>20.428571428571001</c:v>
                </c:pt>
                <c:pt idx="33">
                  <c:v>20.785714285714</c:v>
                </c:pt>
                <c:pt idx="34">
                  <c:v>21.142857142856997</c:v>
                </c:pt>
                <c:pt idx="35">
                  <c:v>21.5</c:v>
                </c:pt>
                <c:pt idx="36">
                  <c:v>21.857142857143003</c:v>
                </c:pt>
                <c:pt idx="37">
                  <c:v>22.214285714286</c:v>
                </c:pt>
                <c:pt idx="38">
                  <c:v>22.571428571428999</c:v>
                </c:pt>
                <c:pt idx="39">
                  <c:v>22.928571428571001</c:v>
                </c:pt>
                <c:pt idx="40">
                  <c:v>23.285714285714</c:v>
                </c:pt>
                <c:pt idx="41">
                  <c:v>23.642857142856997</c:v>
                </c:pt>
                <c:pt idx="42">
                  <c:v>24</c:v>
                </c:pt>
                <c:pt idx="43">
                  <c:v>24.357142857143003</c:v>
                </c:pt>
                <c:pt idx="44">
                  <c:v>24.714285714286</c:v>
                </c:pt>
                <c:pt idx="45">
                  <c:v>25.071428571428999</c:v>
                </c:pt>
                <c:pt idx="46">
                  <c:v>25.428571428571001</c:v>
                </c:pt>
                <c:pt idx="47">
                  <c:v>25.785714285714</c:v>
                </c:pt>
                <c:pt idx="48">
                  <c:v>26.142857142856997</c:v>
                </c:pt>
                <c:pt idx="49">
                  <c:v>26.5</c:v>
                </c:pt>
                <c:pt idx="50">
                  <c:v>26.857142857143003</c:v>
                </c:pt>
                <c:pt idx="51">
                  <c:v>27.214285714286</c:v>
                </c:pt>
                <c:pt idx="52">
                  <c:v>27.571428571428999</c:v>
                </c:pt>
                <c:pt idx="53">
                  <c:v>27.928571428571001</c:v>
                </c:pt>
                <c:pt idx="54">
                  <c:v>28.285714285714</c:v>
                </c:pt>
                <c:pt idx="55">
                  <c:v>28.642857142856997</c:v>
                </c:pt>
                <c:pt idx="56">
                  <c:v>29</c:v>
                </c:pt>
                <c:pt idx="57">
                  <c:v>29.357142857143003</c:v>
                </c:pt>
                <c:pt idx="58">
                  <c:v>29.714285714286</c:v>
                </c:pt>
                <c:pt idx="59">
                  <c:v>30.071428571428999</c:v>
                </c:pt>
                <c:pt idx="60">
                  <c:v>30.428571428571001</c:v>
                </c:pt>
                <c:pt idx="61">
                  <c:v>30.785714285714</c:v>
                </c:pt>
                <c:pt idx="62">
                  <c:v>31.142857142856997</c:v>
                </c:pt>
                <c:pt idx="63">
                  <c:v>31.5</c:v>
                </c:pt>
                <c:pt idx="64">
                  <c:v>31.857142857143003</c:v>
                </c:pt>
                <c:pt idx="65">
                  <c:v>32.214285714286</c:v>
                </c:pt>
                <c:pt idx="66">
                  <c:v>32.571428571429003</c:v>
                </c:pt>
                <c:pt idx="67">
                  <c:v>32.928571428570997</c:v>
                </c:pt>
                <c:pt idx="68">
                  <c:v>33.285714285714</c:v>
                </c:pt>
                <c:pt idx="69">
                  <c:v>33.642857142856997</c:v>
                </c:pt>
                <c:pt idx="70">
                  <c:v>34</c:v>
                </c:pt>
                <c:pt idx="71">
                  <c:v>34.357142857143003</c:v>
                </c:pt>
                <c:pt idx="72">
                  <c:v>34.714285714286007</c:v>
                </c:pt>
                <c:pt idx="73">
                  <c:v>35.071428571429003</c:v>
                </c:pt>
                <c:pt idx="74">
                  <c:v>35.428571428570997</c:v>
                </c:pt>
                <c:pt idx="75">
                  <c:v>35.785714285713993</c:v>
                </c:pt>
                <c:pt idx="76">
                  <c:v>36.142857142857004</c:v>
                </c:pt>
                <c:pt idx="77">
                  <c:v>36.5</c:v>
                </c:pt>
                <c:pt idx="78">
                  <c:v>36.857142857142996</c:v>
                </c:pt>
                <c:pt idx="79">
                  <c:v>37.214285714286007</c:v>
                </c:pt>
                <c:pt idx="80">
                  <c:v>37.571428571429003</c:v>
                </c:pt>
                <c:pt idx="81">
                  <c:v>37.928571428570997</c:v>
                </c:pt>
                <c:pt idx="82">
                  <c:v>38.285714285713993</c:v>
                </c:pt>
                <c:pt idx="83">
                  <c:v>38.642857142857004</c:v>
                </c:pt>
                <c:pt idx="84">
                  <c:v>39</c:v>
                </c:pt>
                <c:pt idx="85">
                  <c:v>39.357142857142996</c:v>
                </c:pt>
                <c:pt idx="86">
                  <c:v>39.714285714286007</c:v>
                </c:pt>
                <c:pt idx="87">
                  <c:v>40.071428571429003</c:v>
                </c:pt>
                <c:pt idx="88">
                  <c:v>40.428571428570997</c:v>
                </c:pt>
                <c:pt idx="89">
                  <c:v>40.785714285713993</c:v>
                </c:pt>
                <c:pt idx="90">
                  <c:v>41.142857142857004</c:v>
                </c:pt>
                <c:pt idx="91">
                  <c:v>41.5</c:v>
                </c:pt>
                <c:pt idx="92">
                  <c:v>41.857142857142996</c:v>
                </c:pt>
                <c:pt idx="93">
                  <c:v>42.214285714286007</c:v>
                </c:pt>
                <c:pt idx="94">
                  <c:v>42.571428571429003</c:v>
                </c:pt>
                <c:pt idx="95">
                  <c:v>42.928571428570997</c:v>
                </c:pt>
                <c:pt idx="96">
                  <c:v>43.285714285713993</c:v>
                </c:pt>
                <c:pt idx="97">
                  <c:v>43.642857142857004</c:v>
                </c:pt>
                <c:pt idx="98">
                  <c:v>44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-61.807152000000002</c:v>
                </c:pt>
                <c:pt idx="1">
                  <c:v>-61.788978999999998</c:v>
                </c:pt>
                <c:pt idx="2">
                  <c:v>-62.976878999999997</c:v>
                </c:pt>
                <c:pt idx="3">
                  <c:v>-64.24842799999999</c:v>
                </c:pt>
                <c:pt idx="4">
                  <c:v>-65.167782000000003</c:v>
                </c:pt>
                <c:pt idx="5">
                  <c:v>-64.780190000000005</c:v>
                </c:pt>
                <c:pt idx="6">
                  <c:v>-65.364052000000001</c:v>
                </c:pt>
                <c:pt idx="7">
                  <c:v>-66.06459000000001</c:v>
                </c:pt>
                <c:pt idx="8">
                  <c:v>-65.642646999999997</c:v>
                </c:pt>
                <c:pt idx="9">
                  <c:v>-64.492076999999995</c:v>
                </c:pt>
                <c:pt idx="10">
                  <c:v>-64.852428000000003</c:v>
                </c:pt>
                <c:pt idx="11">
                  <c:v>-68.814587000000003</c:v>
                </c:pt>
                <c:pt idx="12">
                  <c:v>-72.151473999999993</c:v>
                </c:pt>
                <c:pt idx="13">
                  <c:v>-72.998642000000004</c:v>
                </c:pt>
                <c:pt idx="14">
                  <c:v>-69.179801999999995</c:v>
                </c:pt>
                <c:pt idx="15">
                  <c:v>-66.187359000000001</c:v>
                </c:pt>
                <c:pt idx="16">
                  <c:v>-66.077076000000005</c:v>
                </c:pt>
                <c:pt idx="17">
                  <c:v>-70.469948000000002</c:v>
                </c:pt>
                <c:pt idx="18">
                  <c:v>-72.169144000000003</c:v>
                </c:pt>
                <c:pt idx="19">
                  <c:v>-71.639503000000005</c:v>
                </c:pt>
                <c:pt idx="20">
                  <c:v>-67.439804000000009</c:v>
                </c:pt>
                <c:pt idx="21">
                  <c:v>-65.668296999999995</c:v>
                </c:pt>
                <c:pt idx="22">
                  <c:v>-66.239818999999997</c:v>
                </c:pt>
                <c:pt idx="23">
                  <c:v>-65.407523999999995</c:v>
                </c:pt>
                <c:pt idx="24">
                  <c:v>-65.071751000000006</c:v>
                </c:pt>
                <c:pt idx="25">
                  <c:v>-63.947636000000003</c:v>
                </c:pt>
                <c:pt idx="26">
                  <c:v>-67.018009000000006</c:v>
                </c:pt>
                <c:pt idx="27">
                  <c:v>-69.643608</c:v>
                </c:pt>
                <c:pt idx="28">
                  <c:v>-70.465644999999995</c:v>
                </c:pt>
                <c:pt idx="29">
                  <c:v>-70.831490000000002</c:v>
                </c:pt>
                <c:pt idx="30">
                  <c:v>-74.988761999999994</c:v>
                </c:pt>
                <c:pt idx="31">
                  <c:v>-79.548347000000007</c:v>
                </c:pt>
                <c:pt idx="32">
                  <c:v>-80.816367999999997</c:v>
                </c:pt>
                <c:pt idx="33">
                  <c:v>-78.478104000000002</c:v>
                </c:pt>
                <c:pt idx="34">
                  <c:v>-78.602340999999996</c:v>
                </c:pt>
                <c:pt idx="35">
                  <c:v>-78.456603999999999</c:v>
                </c:pt>
                <c:pt idx="36">
                  <c:v>-77.341392999999997</c:v>
                </c:pt>
                <c:pt idx="37">
                  <c:v>-70.642700000000005</c:v>
                </c:pt>
                <c:pt idx="38">
                  <c:v>-66.292441999999994</c:v>
                </c:pt>
                <c:pt idx="39">
                  <c:v>-61.641472</c:v>
                </c:pt>
                <c:pt idx="40">
                  <c:v>-61.077720999999997</c:v>
                </c:pt>
                <c:pt idx="41">
                  <c:v>-69.053734000000006</c:v>
                </c:pt>
                <c:pt idx="42">
                  <c:v>-72.294746000000004</c:v>
                </c:pt>
                <c:pt idx="43">
                  <c:v>-74.487403999999998</c:v>
                </c:pt>
                <c:pt idx="44">
                  <c:v>-71.390701000000007</c:v>
                </c:pt>
                <c:pt idx="45">
                  <c:v>-76.798370000000006</c:v>
                </c:pt>
                <c:pt idx="46">
                  <c:v>-77.869392000000005</c:v>
                </c:pt>
                <c:pt idx="47">
                  <c:v>-77.011429000000007</c:v>
                </c:pt>
                <c:pt idx="48">
                  <c:v>-72.397300999999999</c:v>
                </c:pt>
                <c:pt idx="49">
                  <c:v>-71.216933999999995</c:v>
                </c:pt>
                <c:pt idx="50">
                  <c:v>-70.481719999999996</c:v>
                </c:pt>
                <c:pt idx="51">
                  <c:v>-74.881255999999993</c:v>
                </c:pt>
                <c:pt idx="52">
                  <c:v>-76.357010000000002</c:v>
                </c:pt>
                <c:pt idx="53">
                  <c:v>-75.624274999999997</c:v>
                </c:pt>
                <c:pt idx="54">
                  <c:v>-69.428909000000004</c:v>
                </c:pt>
                <c:pt idx="55">
                  <c:v>-66.025295</c:v>
                </c:pt>
                <c:pt idx="56">
                  <c:v>-64.601883000000001</c:v>
                </c:pt>
                <c:pt idx="57">
                  <c:v>-65.970767999999993</c:v>
                </c:pt>
                <c:pt idx="58">
                  <c:v>-64.947456000000003</c:v>
                </c:pt>
                <c:pt idx="59">
                  <c:v>-63.123984999999998</c:v>
                </c:pt>
                <c:pt idx="60">
                  <c:v>-62.907252999999997</c:v>
                </c:pt>
                <c:pt idx="61">
                  <c:v>-65.240509000000003</c:v>
                </c:pt>
                <c:pt idx="62">
                  <c:v>-67.04324299999999</c:v>
                </c:pt>
                <c:pt idx="63">
                  <c:v>-63.735874000000003</c:v>
                </c:pt>
                <c:pt idx="64">
                  <c:v>-60.919249999999998</c:v>
                </c:pt>
                <c:pt idx="65">
                  <c:v>-57.920326000000003</c:v>
                </c:pt>
                <c:pt idx="66">
                  <c:v>-58.684704000000004</c:v>
                </c:pt>
                <c:pt idx="67">
                  <c:v>-59.850208000000002</c:v>
                </c:pt>
                <c:pt idx="68">
                  <c:v>-60.958416</c:v>
                </c:pt>
                <c:pt idx="69">
                  <c:v>-61.474815</c:v>
                </c:pt>
                <c:pt idx="70">
                  <c:v>-63.014862000000001</c:v>
                </c:pt>
                <c:pt idx="71">
                  <c:v>-66.000945999999999</c:v>
                </c:pt>
                <c:pt idx="72">
                  <c:v>-66.193511999999998</c:v>
                </c:pt>
                <c:pt idx="73">
                  <c:v>-64.952179000000001</c:v>
                </c:pt>
                <c:pt idx="74">
                  <c:v>-62.681319999999999</c:v>
                </c:pt>
                <c:pt idx="75">
                  <c:v>-61.812229000000002</c:v>
                </c:pt>
                <c:pt idx="76">
                  <c:v>-60.697474999999997</c:v>
                </c:pt>
                <c:pt idx="77">
                  <c:v>-59.636538999999999</c:v>
                </c:pt>
                <c:pt idx="78">
                  <c:v>-58.455643000000002</c:v>
                </c:pt>
                <c:pt idx="79">
                  <c:v>-59.492179999999998</c:v>
                </c:pt>
                <c:pt idx="80">
                  <c:v>-60.588306000000003</c:v>
                </c:pt>
                <c:pt idx="81">
                  <c:v>-62.683951999999998</c:v>
                </c:pt>
                <c:pt idx="82">
                  <c:v>-62.067593000000002</c:v>
                </c:pt>
                <c:pt idx="83">
                  <c:v>-60.054763999999999</c:v>
                </c:pt>
                <c:pt idx="84">
                  <c:v>-57.207141999999997</c:v>
                </c:pt>
                <c:pt idx="85">
                  <c:v>-55.097861999999999</c:v>
                </c:pt>
                <c:pt idx="86">
                  <c:v>-53.965102999999999</c:v>
                </c:pt>
                <c:pt idx="87">
                  <c:v>-54.219318000000001</c:v>
                </c:pt>
                <c:pt idx="88">
                  <c:v>-55.191029</c:v>
                </c:pt>
                <c:pt idx="89">
                  <c:v>-56.637939000000003</c:v>
                </c:pt>
                <c:pt idx="90">
                  <c:v>-57.125298000000001</c:v>
                </c:pt>
                <c:pt idx="91">
                  <c:v>-56.101115999999998</c:v>
                </c:pt>
                <c:pt idx="92">
                  <c:v>-54.372985999999997</c:v>
                </c:pt>
                <c:pt idx="93">
                  <c:v>-53.332462</c:v>
                </c:pt>
                <c:pt idx="94">
                  <c:v>-53.826756000000003</c:v>
                </c:pt>
                <c:pt idx="95">
                  <c:v>-54.761485999999998</c:v>
                </c:pt>
                <c:pt idx="96">
                  <c:v>-55.563873000000001</c:v>
                </c:pt>
                <c:pt idx="97">
                  <c:v>-55.668002999999999</c:v>
                </c:pt>
                <c:pt idx="98">
                  <c:v>-55.815578000000002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5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-20.036246999999999</c:v>
                </c:pt>
                <c:pt idx="1">
                  <c:v>-19.708134000000001</c:v>
                </c:pt>
                <c:pt idx="2">
                  <c:v>-19.294958000000001</c:v>
                </c:pt>
                <c:pt idx="3">
                  <c:v>-18.777514</c:v>
                </c:pt>
                <c:pt idx="4">
                  <c:v>-18.303357999999999</c:v>
                </c:pt>
                <c:pt idx="5">
                  <c:v>-17.833155000000001</c:v>
                </c:pt>
                <c:pt idx="6">
                  <c:v>-17.370750000000001</c:v>
                </c:pt>
                <c:pt idx="7">
                  <c:v>-16.821539000000001</c:v>
                </c:pt>
                <c:pt idx="8">
                  <c:v>-16.283529000000001</c:v>
                </c:pt>
                <c:pt idx="9">
                  <c:v>-15.602093999999999</c:v>
                </c:pt>
                <c:pt idx="10">
                  <c:v>-14.836612000000001</c:v>
                </c:pt>
                <c:pt idx="11">
                  <c:v>-14.05898</c:v>
                </c:pt>
                <c:pt idx="12">
                  <c:v>-13.265337000000001</c:v>
                </c:pt>
                <c:pt idx="13">
                  <c:v>-12.401623000000001</c:v>
                </c:pt>
                <c:pt idx="14">
                  <c:v>-11.574861</c:v>
                </c:pt>
                <c:pt idx="15">
                  <c:v>-10.75403</c:v>
                </c:pt>
                <c:pt idx="16">
                  <c:v>-9.9587803000000008</c:v>
                </c:pt>
                <c:pt idx="17">
                  <c:v>-9.2350273000000005</c:v>
                </c:pt>
                <c:pt idx="18">
                  <c:v>-8.5629997000000007</c:v>
                </c:pt>
                <c:pt idx="19">
                  <c:v>-7.9751468000000001</c:v>
                </c:pt>
                <c:pt idx="20">
                  <c:v>-7.4936756999999998</c:v>
                </c:pt>
                <c:pt idx="21">
                  <c:v>-7.0966066999999997</c:v>
                </c:pt>
                <c:pt idx="22">
                  <c:v>-6.7936645000000002</c:v>
                </c:pt>
                <c:pt idx="23">
                  <c:v>-6.5795168999999998</c:v>
                </c:pt>
                <c:pt idx="24">
                  <c:v>-6.4518132000000001</c:v>
                </c:pt>
                <c:pt idx="25">
                  <c:v>-6.3555446</c:v>
                </c:pt>
                <c:pt idx="26">
                  <c:v>-6.2770381000000004</c:v>
                </c:pt>
                <c:pt idx="27">
                  <c:v>-6.2107649</c:v>
                </c:pt>
                <c:pt idx="28">
                  <c:v>-6.1700109999999997</c:v>
                </c:pt>
                <c:pt idx="29">
                  <c:v>-6.1402717000000004</c:v>
                </c:pt>
                <c:pt idx="30">
                  <c:v>-6.1509185000000004</c:v>
                </c:pt>
                <c:pt idx="31">
                  <c:v>-6.1869554999999998</c:v>
                </c:pt>
                <c:pt idx="32">
                  <c:v>-6.2329879000000004</c:v>
                </c:pt>
                <c:pt idx="33">
                  <c:v>-6.2861133000000002</c:v>
                </c:pt>
                <c:pt idx="34">
                  <c:v>-6.3350815999999996</c:v>
                </c:pt>
                <c:pt idx="35">
                  <c:v>-6.3544635999999999</c:v>
                </c:pt>
                <c:pt idx="36">
                  <c:v>-6.3673109999999999</c:v>
                </c:pt>
                <c:pt idx="37">
                  <c:v>-6.3761128999999999</c:v>
                </c:pt>
                <c:pt idx="38">
                  <c:v>-6.3773236000000004</c:v>
                </c:pt>
                <c:pt idx="39">
                  <c:v>-6.3644299999999996</c:v>
                </c:pt>
                <c:pt idx="40">
                  <c:v>-6.3571191000000002</c:v>
                </c:pt>
                <c:pt idx="41">
                  <c:v>-6.3403168000000001</c:v>
                </c:pt>
                <c:pt idx="42">
                  <c:v>-6.3151859999999997</c:v>
                </c:pt>
                <c:pt idx="43">
                  <c:v>-6.2928471999999998</c:v>
                </c:pt>
                <c:pt idx="44">
                  <c:v>-6.2721914999999999</c:v>
                </c:pt>
                <c:pt idx="45">
                  <c:v>-6.2551183999999997</c:v>
                </c:pt>
                <c:pt idx="46">
                  <c:v>-6.2371001000000001</c:v>
                </c:pt>
                <c:pt idx="47">
                  <c:v>-6.2345414000000003</c:v>
                </c:pt>
                <c:pt idx="48">
                  <c:v>-6.2324733999999999</c:v>
                </c:pt>
                <c:pt idx="49">
                  <c:v>-6.2354082999999996</c:v>
                </c:pt>
                <c:pt idx="50">
                  <c:v>-6.2419105000000004</c:v>
                </c:pt>
                <c:pt idx="51">
                  <c:v>-6.2573514000000001</c:v>
                </c:pt>
                <c:pt idx="52">
                  <c:v>-6.2708316000000002</c:v>
                </c:pt>
                <c:pt idx="53">
                  <c:v>-6.2793182999999999</c:v>
                </c:pt>
                <c:pt idx="54">
                  <c:v>-6.2889347000000004</c:v>
                </c:pt>
                <c:pt idx="55">
                  <c:v>-6.2996625999999996</c:v>
                </c:pt>
                <c:pt idx="56">
                  <c:v>-6.3098245000000004</c:v>
                </c:pt>
                <c:pt idx="57">
                  <c:v>-6.3168091999999998</c:v>
                </c:pt>
                <c:pt idx="58">
                  <c:v>-6.3259983000000002</c:v>
                </c:pt>
                <c:pt idx="59">
                  <c:v>-6.3438058000000002</c:v>
                </c:pt>
                <c:pt idx="60">
                  <c:v>-6.3645015000000003</c:v>
                </c:pt>
                <c:pt idx="61">
                  <c:v>-6.3932414</c:v>
                </c:pt>
                <c:pt idx="62">
                  <c:v>-6.4307523</c:v>
                </c:pt>
                <c:pt idx="63">
                  <c:v>-6.4698076000000002</c:v>
                </c:pt>
                <c:pt idx="64">
                  <c:v>-6.5102377000000002</c:v>
                </c:pt>
                <c:pt idx="65">
                  <c:v>-6.5474576999999998</c:v>
                </c:pt>
                <c:pt idx="66">
                  <c:v>-6.5732441000000001</c:v>
                </c:pt>
                <c:pt idx="67">
                  <c:v>-6.5995692999999997</c:v>
                </c:pt>
                <c:pt idx="68">
                  <c:v>-6.6224375000000002</c:v>
                </c:pt>
                <c:pt idx="69">
                  <c:v>-6.6457423999999996</c:v>
                </c:pt>
                <c:pt idx="70">
                  <c:v>-6.6778326000000003</c:v>
                </c:pt>
                <c:pt idx="71">
                  <c:v>-6.7155246999999996</c:v>
                </c:pt>
                <c:pt idx="72">
                  <c:v>-6.7496228</c:v>
                </c:pt>
                <c:pt idx="73">
                  <c:v>-6.7899523000000004</c:v>
                </c:pt>
                <c:pt idx="74">
                  <c:v>-6.8339132999999999</c:v>
                </c:pt>
                <c:pt idx="75">
                  <c:v>-6.8858676000000001</c:v>
                </c:pt>
                <c:pt idx="76">
                  <c:v>-6.9442424999999997</c:v>
                </c:pt>
                <c:pt idx="77">
                  <c:v>-6.9858941999999997</c:v>
                </c:pt>
                <c:pt idx="78">
                  <c:v>-7.0172914999999998</c:v>
                </c:pt>
                <c:pt idx="79">
                  <c:v>-7.0334554000000002</c:v>
                </c:pt>
                <c:pt idx="80">
                  <c:v>-7.0337448</c:v>
                </c:pt>
                <c:pt idx="81">
                  <c:v>-7.0237426999999997</c:v>
                </c:pt>
                <c:pt idx="82">
                  <c:v>-7.0343064999999996</c:v>
                </c:pt>
                <c:pt idx="83">
                  <c:v>-7.0597767999999999</c:v>
                </c:pt>
                <c:pt idx="84">
                  <c:v>-7.0973134</c:v>
                </c:pt>
                <c:pt idx="85">
                  <c:v>-7.1355776999999998</c:v>
                </c:pt>
                <c:pt idx="86">
                  <c:v>-7.1740703999999997</c:v>
                </c:pt>
                <c:pt idx="87">
                  <c:v>-7.2054501000000002</c:v>
                </c:pt>
                <c:pt idx="88">
                  <c:v>-7.2305589000000001</c:v>
                </c:pt>
                <c:pt idx="89">
                  <c:v>-7.2487459000000003</c:v>
                </c:pt>
                <c:pt idx="90">
                  <c:v>-7.2541361000000002</c:v>
                </c:pt>
                <c:pt idx="91">
                  <c:v>-7.2657876000000003</c:v>
                </c:pt>
                <c:pt idx="92">
                  <c:v>-7.2806252999999996</c:v>
                </c:pt>
                <c:pt idx="93">
                  <c:v>-7.2875018000000003</c:v>
                </c:pt>
                <c:pt idx="94">
                  <c:v>-7.2908707000000001</c:v>
                </c:pt>
                <c:pt idx="95">
                  <c:v>-7.2982120999999998</c:v>
                </c:pt>
                <c:pt idx="96">
                  <c:v>-7.2894297000000003</c:v>
                </c:pt>
                <c:pt idx="97">
                  <c:v>-7.2742367000000003</c:v>
                </c:pt>
                <c:pt idx="98">
                  <c:v>-7.2683724999999999</c:v>
                </c:pt>
                <c:pt idx="99">
                  <c:v>-7.2655716000000004</c:v>
                </c:pt>
                <c:pt idx="100">
                  <c:v>-7.2722502000000002</c:v>
                </c:pt>
                <c:pt idx="101">
                  <c:v>-7.2882179999999996</c:v>
                </c:pt>
                <c:pt idx="102">
                  <c:v>-7.3082637999999998</c:v>
                </c:pt>
                <c:pt idx="103">
                  <c:v>-7.3261656999999998</c:v>
                </c:pt>
                <c:pt idx="104">
                  <c:v>-7.3446493000000004</c:v>
                </c:pt>
                <c:pt idx="105">
                  <c:v>-7.3709593</c:v>
                </c:pt>
                <c:pt idx="106">
                  <c:v>-7.3961081999999996</c:v>
                </c:pt>
                <c:pt idx="107">
                  <c:v>-7.4240360000000001</c:v>
                </c:pt>
                <c:pt idx="108">
                  <c:v>-7.4452261999999996</c:v>
                </c:pt>
                <c:pt idx="109">
                  <c:v>-7.4596615000000002</c:v>
                </c:pt>
                <c:pt idx="110">
                  <c:v>-7.4655123000000003</c:v>
                </c:pt>
                <c:pt idx="111">
                  <c:v>-7.4674749</c:v>
                </c:pt>
                <c:pt idx="112">
                  <c:v>-7.4606422999999999</c:v>
                </c:pt>
                <c:pt idx="113">
                  <c:v>-7.4443377999999996</c:v>
                </c:pt>
                <c:pt idx="114">
                  <c:v>-7.4258490000000004</c:v>
                </c:pt>
                <c:pt idx="115">
                  <c:v>-7.3905506000000001</c:v>
                </c:pt>
                <c:pt idx="116">
                  <c:v>-7.3541354999999999</c:v>
                </c:pt>
                <c:pt idx="117">
                  <c:v>-7.3112192</c:v>
                </c:pt>
                <c:pt idx="118">
                  <c:v>-7.2814740999999996</c:v>
                </c:pt>
                <c:pt idx="119">
                  <c:v>-7.2614321999999998</c:v>
                </c:pt>
                <c:pt idx="120">
                  <c:v>-7.2589854999999996</c:v>
                </c:pt>
                <c:pt idx="121">
                  <c:v>-7.2641090999999998</c:v>
                </c:pt>
                <c:pt idx="122">
                  <c:v>-7.2927479999999996</c:v>
                </c:pt>
                <c:pt idx="123">
                  <c:v>-7.3310079999999997</c:v>
                </c:pt>
                <c:pt idx="124">
                  <c:v>-7.3735866999999997</c:v>
                </c:pt>
                <c:pt idx="125">
                  <c:v>-7.4150925000000001</c:v>
                </c:pt>
                <c:pt idx="126">
                  <c:v>-7.4689988999999999</c:v>
                </c:pt>
                <c:pt idx="127">
                  <c:v>-7.5158496000000001</c:v>
                </c:pt>
                <c:pt idx="128">
                  <c:v>-7.5695905999999997</c:v>
                </c:pt>
                <c:pt idx="129">
                  <c:v>-7.6234365000000004</c:v>
                </c:pt>
                <c:pt idx="130">
                  <c:v>-7.6795907000000003</c:v>
                </c:pt>
                <c:pt idx="131">
                  <c:v>-7.7236814000000003</c:v>
                </c:pt>
                <c:pt idx="132">
                  <c:v>-7.7730912999999999</c:v>
                </c:pt>
                <c:pt idx="133">
                  <c:v>-7.8147792999999997</c:v>
                </c:pt>
                <c:pt idx="134">
                  <c:v>-7.8544539999999996</c:v>
                </c:pt>
                <c:pt idx="135">
                  <c:v>-7.8971033000000004</c:v>
                </c:pt>
                <c:pt idx="136">
                  <c:v>-7.9521522999999998</c:v>
                </c:pt>
                <c:pt idx="137">
                  <c:v>-8.0222178</c:v>
                </c:pt>
                <c:pt idx="138">
                  <c:v>-8.1091260999999992</c:v>
                </c:pt>
                <c:pt idx="139">
                  <c:v>-8.2192115999999995</c:v>
                </c:pt>
                <c:pt idx="140">
                  <c:v>-8.3419732999999994</c:v>
                </c:pt>
                <c:pt idx="141">
                  <c:v>-8.4695864000000007</c:v>
                </c:pt>
                <c:pt idx="142">
                  <c:v>-8.6023873999999996</c:v>
                </c:pt>
                <c:pt idx="143">
                  <c:v>-8.7326716999999991</c:v>
                </c:pt>
                <c:pt idx="144">
                  <c:v>-8.8562955999999993</c:v>
                </c:pt>
                <c:pt idx="145">
                  <c:v>-8.9914559999999994</c:v>
                </c:pt>
                <c:pt idx="146">
                  <c:v>-9.1240281999999997</c:v>
                </c:pt>
                <c:pt idx="147">
                  <c:v>-9.2410897999999992</c:v>
                </c:pt>
                <c:pt idx="148">
                  <c:v>-9.3424826000000003</c:v>
                </c:pt>
                <c:pt idx="149">
                  <c:v>-9.4301785999999996</c:v>
                </c:pt>
                <c:pt idx="150">
                  <c:v>-9.4950609000000004</c:v>
                </c:pt>
                <c:pt idx="151">
                  <c:v>-9.5455798999999999</c:v>
                </c:pt>
                <c:pt idx="152">
                  <c:v>-9.5852213000000006</c:v>
                </c:pt>
                <c:pt idx="153">
                  <c:v>-9.6204804999999993</c:v>
                </c:pt>
                <c:pt idx="154">
                  <c:v>-9.6454248000000007</c:v>
                </c:pt>
                <c:pt idx="155">
                  <c:v>-9.6563348999999992</c:v>
                </c:pt>
                <c:pt idx="156">
                  <c:v>-9.6485929000000006</c:v>
                </c:pt>
                <c:pt idx="157">
                  <c:v>-9.6289768000000002</c:v>
                </c:pt>
                <c:pt idx="158">
                  <c:v>-9.5988798000000006</c:v>
                </c:pt>
                <c:pt idx="159">
                  <c:v>-9.5518990000000006</c:v>
                </c:pt>
                <c:pt idx="160">
                  <c:v>-9.4986382000000003</c:v>
                </c:pt>
                <c:pt idx="161">
                  <c:v>-9.4497871</c:v>
                </c:pt>
                <c:pt idx="162">
                  <c:v>-9.3967475999999994</c:v>
                </c:pt>
                <c:pt idx="163">
                  <c:v>-9.3515920999999995</c:v>
                </c:pt>
                <c:pt idx="164">
                  <c:v>-9.3087215000000008</c:v>
                </c:pt>
                <c:pt idx="165">
                  <c:v>-9.2711658000000003</c:v>
                </c:pt>
                <c:pt idx="166">
                  <c:v>-9.2390384999999995</c:v>
                </c:pt>
                <c:pt idx="167">
                  <c:v>-9.2076148999999994</c:v>
                </c:pt>
                <c:pt idx="168">
                  <c:v>-9.1620749999999997</c:v>
                </c:pt>
                <c:pt idx="169">
                  <c:v>-9.1183338000000003</c:v>
                </c:pt>
                <c:pt idx="170">
                  <c:v>-9.0780010000000004</c:v>
                </c:pt>
                <c:pt idx="171">
                  <c:v>-9.0219869999999993</c:v>
                </c:pt>
                <c:pt idx="172">
                  <c:v>-8.9784641000000001</c:v>
                </c:pt>
                <c:pt idx="173">
                  <c:v>-8.9476785999999997</c:v>
                </c:pt>
                <c:pt idx="174">
                  <c:v>-8.9201783999999993</c:v>
                </c:pt>
                <c:pt idx="175">
                  <c:v>-8.8926744000000006</c:v>
                </c:pt>
                <c:pt idx="176">
                  <c:v>-8.8885077999999993</c:v>
                </c:pt>
                <c:pt idx="177">
                  <c:v>-8.8899936999999998</c:v>
                </c:pt>
                <c:pt idx="178">
                  <c:v>-8.9114083999999991</c:v>
                </c:pt>
                <c:pt idx="179">
                  <c:v>-8.9637317999999997</c:v>
                </c:pt>
                <c:pt idx="180">
                  <c:v>-9.0371065000000002</c:v>
                </c:pt>
                <c:pt idx="181">
                  <c:v>-9.1217708999999996</c:v>
                </c:pt>
                <c:pt idx="182">
                  <c:v>-9.2025833000000006</c:v>
                </c:pt>
                <c:pt idx="183">
                  <c:v>-9.2630271999999998</c:v>
                </c:pt>
                <c:pt idx="184">
                  <c:v>-9.3286265999999998</c:v>
                </c:pt>
                <c:pt idx="185">
                  <c:v>-9.3951893000000002</c:v>
                </c:pt>
                <c:pt idx="186">
                  <c:v>-9.477684</c:v>
                </c:pt>
                <c:pt idx="187">
                  <c:v>-9.5771952000000002</c:v>
                </c:pt>
                <c:pt idx="188">
                  <c:v>-9.6949635000000001</c:v>
                </c:pt>
                <c:pt idx="189">
                  <c:v>-9.8102379000000006</c:v>
                </c:pt>
                <c:pt idx="190">
                  <c:v>-9.9344777999999998</c:v>
                </c:pt>
                <c:pt idx="191">
                  <c:v>-10.067069999999999</c:v>
                </c:pt>
                <c:pt idx="192">
                  <c:v>-10.209553</c:v>
                </c:pt>
                <c:pt idx="193">
                  <c:v>-10.384785000000001</c:v>
                </c:pt>
                <c:pt idx="194">
                  <c:v>-10.565227</c:v>
                </c:pt>
                <c:pt idx="195">
                  <c:v>-10.756584999999999</c:v>
                </c:pt>
                <c:pt idx="196">
                  <c:v>-10.946388000000001</c:v>
                </c:pt>
                <c:pt idx="197">
                  <c:v>-11.166137000000001</c:v>
                </c:pt>
                <c:pt idx="198">
                  <c:v>-11.394382999999999</c:v>
                </c:pt>
                <c:pt idx="199">
                  <c:v>-11.593679</c:v>
                </c:pt>
                <c:pt idx="200">
                  <c:v>-11.751495999999999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-20.851020999999999</c:v>
                </c:pt>
                <c:pt idx="1">
                  <c:v>-20.244724000000001</c:v>
                </c:pt>
                <c:pt idx="2">
                  <c:v>-19.759197</c:v>
                </c:pt>
                <c:pt idx="3">
                  <c:v>-18.936449</c:v>
                </c:pt>
                <c:pt idx="4">
                  <c:v>-18.615793</c:v>
                </c:pt>
                <c:pt idx="5">
                  <c:v>-18.04439</c:v>
                </c:pt>
                <c:pt idx="6">
                  <c:v>-17.865770000000001</c:v>
                </c:pt>
                <c:pt idx="7">
                  <c:v>-17.452079999999999</c:v>
                </c:pt>
                <c:pt idx="8">
                  <c:v>-16.744890000000002</c:v>
                </c:pt>
                <c:pt idx="9">
                  <c:v>-15.929201000000001</c:v>
                </c:pt>
                <c:pt idx="10">
                  <c:v>-15.557892000000001</c:v>
                </c:pt>
                <c:pt idx="11">
                  <c:v>-14.458693999999999</c:v>
                </c:pt>
                <c:pt idx="12">
                  <c:v>-13.589873000000001</c:v>
                </c:pt>
                <c:pt idx="13">
                  <c:v>-12.881555000000001</c:v>
                </c:pt>
                <c:pt idx="14">
                  <c:v>-11.926423</c:v>
                </c:pt>
                <c:pt idx="15">
                  <c:v>-11.064629</c:v>
                </c:pt>
                <c:pt idx="16">
                  <c:v>-10.137349</c:v>
                </c:pt>
                <c:pt idx="17">
                  <c:v>-9.2894086999999992</c:v>
                </c:pt>
                <c:pt idx="18">
                  <c:v>-8.6974973999999996</c:v>
                </c:pt>
                <c:pt idx="19">
                  <c:v>-8.1025504999999995</c:v>
                </c:pt>
                <c:pt idx="20">
                  <c:v>-7.5044079000000004</c:v>
                </c:pt>
                <c:pt idx="21">
                  <c:v>-7.0377254000000002</c:v>
                </c:pt>
                <c:pt idx="22">
                  <c:v>-6.7836508999999996</c:v>
                </c:pt>
                <c:pt idx="23">
                  <c:v>-6.6478127999999996</c:v>
                </c:pt>
                <c:pt idx="24">
                  <c:v>-6.5489487999999998</c:v>
                </c:pt>
                <c:pt idx="25">
                  <c:v>-6.4239984000000003</c:v>
                </c:pt>
                <c:pt idx="26">
                  <c:v>-6.4353670999999997</c:v>
                </c:pt>
                <c:pt idx="27">
                  <c:v>-6.3205093999999997</c:v>
                </c:pt>
                <c:pt idx="28">
                  <c:v>-6.2465042999999998</c:v>
                </c:pt>
                <c:pt idx="29">
                  <c:v>-6.1846237000000004</c:v>
                </c:pt>
                <c:pt idx="30">
                  <c:v>-6.1979116999999997</c:v>
                </c:pt>
                <c:pt idx="31">
                  <c:v>-6.2615914000000004</c:v>
                </c:pt>
                <c:pt idx="32">
                  <c:v>-6.3720464999999997</c:v>
                </c:pt>
                <c:pt idx="33">
                  <c:v>-6.4360638000000003</c:v>
                </c:pt>
                <c:pt idx="34">
                  <c:v>-6.4393072</c:v>
                </c:pt>
                <c:pt idx="35">
                  <c:v>-6.4747275999999996</c:v>
                </c:pt>
                <c:pt idx="36">
                  <c:v>-6.5076342</c:v>
                </c:pt>
                <c:pt idx="37">
                  <c:v>-6.4412159999999998</c:v>
                </c:pt>
                <c:pt idx="38">
                  <c:v>-6.4857887999999999</c:v>
                </c:pt>
                <c:pt idx="39">
                  <c:v>-6.4547834000000002</c:v>
                </c:pt>
                <c:pt idx="40">
                  <c:v>-6.4624186000000003</c:v>
                </c:pt>
                <c:pt idx="41">
                  <c:v>-6.4173684</c:v>
                </c:pt>
                <c:pt idx="42">
                  <c:v>-6.4042263000000004</c:v>
                </c:pt>
                <c:pt idx="43">
                  <c:v>-6.3916162999999999</c:v>
                </c:pt>
                <c:pt idx="44">
                  <c:v>-6.3103743000000003</c:v>
                </c:pt>
                <c:pt idx="45">
                  <c:v>-6.3333640000000004</c:v>
                </c:pt>
                <c:pt idx="46">
                  <c:v>-6.2896441999999997</c:v>
                </c:pt>
                <c:pt idx="47">
                  <c:v>-6.2697778</c:v>
                </c:pt>
                <c:pt idx="48">
                  <c:v>-6.2589388000000001</c:v>
                </c:pt>
                <c:pt idx="49">
                  <c:v>-6.2791971999999996</c:v>
                </c:pt>
                <c:pt idx="50">
                  <c:v>-6.3090558000000003</c:v>
                </c:pt>
                <c:pt idx="51">
                  <c:v>-6.2840729</c:v>
                </c:pt>
                <c:pt idx="52">
                  <c:v>-6.3019895999999997</c:v>
                </c:pt>
                <c:pt idx="53">
                  <c:v>-6.3180661000000002</c:v>
                </c:pt>
                <c:pt idx="54">
                  <c:v>-6.3381352</c:v>
                </c:pt>
                <c:pt idx="55">
                  <c:v>-6.3434528999999999</c:v>
                </c:pt>
                <c:pt idx="56">
                  <c:v>-6.3474864999999996</c:v>
                </c:pt>
                <c:pt idx="57">
                  <c:v>-6.3671689000000002</c:v>
                </c:pt>
                <c:pt idx="58">
                  <c:v>-6.3923354000000003</c:v>
                </c:pt>
                <c:pt idx="59">
                  <c:v>-6.3834413999999997</c:v>
                </c:pt>
                <c:pt idx="60">
                  <c:v>-6.3875856000000004</c:v>
                </c:pt>
                <c:pt idx="61">
                  <c:v>-6.4364141999999998</c:v>
                </c:pt>
                <c:pt idx="62">
                  <c:v>-6.4767755999999999</c:v>
                </c:pt>
                <c:pt idx="63">
                  <c:v>-6.5501246000000002</c:v>
                </c:pt>
                <c:pt idx="64">
                  <c:v>-6.5993009000000002</c:v>
                </c:pt>
                <c:pt idx="65">
                  <c:v>-6.6002922000000002</c:v>
                </c:pt>
                <c:pt idx="66">
                  <c:v>-6.6490383</c:v>
                </c:pt>
                <c:pt idx="67">
                  <c:v>-6.6655883999999999</c:v>
                </c:pt>
                <c:pt idx="68">
                  <c:v>-6.6837993000000004</c:v>
                </c:pt>
                <c:pt idx="69">
                  <c:v>-6.7250589999999999</c:v>
                </c:pt>
                <c:pt idx="70">
                  <c:v>-6.7281585000000002</c:v>
                </c:pt>
                <c:pt idx="71">
                  <c:v>-6.7947454</c:v>
                </c:pt>
                <c:pt idx="72">
                  <c:v>-6.8610867999999998</c:v>
                </c:pt>
                <c:pt idx="73">
                  <c:v>-6.8953962000000004</c:v>
                </c:pt>
                <c:pt idx="74">
                  <c:v>-6.9160408999999996</c:v>
                </c:pt>
                <c:pt idx="75">
                  <c:v>-6.9365801999999999</c:v>
                </c:pt>
                <c:pt idx="76">
                  <c:v>-7.0067000000000004</c:v>
                </c:pt>
                <c:pt idx="77">
                  <c:v>-7.1213012000000004</c:v>
                </c:pt>
                <c:pt idx="78">
                  <c:v>-7.2034731000000001</c:v>
                </c:pt>
                <c:pt idx="79">
                  <c:v>-7.1059460999999997</c:v>
                </c:pt>
                <c:pt idx="80">
                  <c:v>-7.0881515000000004</c:v>
                </c:pt>
                <c:pt idx="81">
                  <c:v>-7.0799012000000001</c:v>
                </c:pt>
                <c:pt idx="82">
                  <c:v>-7.1074419000000004</c:v>
                </c:pt>
                <c:pt idx="83">
                  <c:v>-7.1308131000000001</c:v>
                </c:pt>
                <c:pt idx="84">
                  <c:v>-7.1507211000000002</c:v>
                </c:pt>
                <c:pt idx="85">
                  <c:v>-7.2249670000000004</c:v>
                </c:pt>
                <c:pt idx="86">
                  <c:v>-7.2729511000000002</c:v>
                </c:pt>
                <c:pt idx="87">
                  <c:v>-7.2849659999999998</c:v>
                </c:pt>
                <c:pt idx="88">
                  <c:v>-7.2877197000000002</c:v>
                </c:pt>
                <c:pt idx="89">
                  <c:v>-7.2893157000000004</c:v>
                </c:pt>
                <c:pt idx="90">
                  <c:v>-7.3001627999999998</c:v>
                </c:pt>
                <c:pt idx="91">
                  <c:v>-7.3202566999999998</c:v>
                </c:pt>
                <c:pt idx="92">
                  <c:v>-7.2993255000000001</c:v>
                </c:pt>
                <c:pt idx="93">
                  <c:v>-7.3242741000000002</c:v>
                </c:pt>
                <c:pt idx="94">
                  <c:v>-7.3202185999999996</c:v>
                </c:pt>
                <c:pt idx="95">
                  <c:v>-7.3242598000000001</c:v>
                </c:pt>
                <c:pt idx="96">
                  <c:v>-7.3195062000000002</c:v>
                </c:pt>
                <c:pt idx="97">
                  <c:v>-7.2981486000000002</c:v>
                </c:pt>
                <c:pt idx="98">
                  <c:v>-7.2755232000000003</c:v>
                </c:pt>
                <c:pt idx="99">
                  <c:v>-7.2860961</c:v>
                </c:pt>
                <c:pt idx="100">
                  <c:v>-7.2991495000000004</c:v>
                </c:pt>
                <c:pt idx="101">
                  <c:v>-7.3067966000000002</c:v>
                </c:pt>
                <c:pt idx="102">
                  <c:v>-7.3310347</c:v>
                </c:pt>
                <c:pt idx="103">
                  <c:v>-7.3370667000000003</c:v>
                </c:pt>
                <c:pt idx="104">
                  <c:v>-7.3386196999999997</c:v>
                </c:pt>
                <c:pt idx="105">
                  <c:v>-7.3724742000000001</c:v>
                </c:pt>
                <c:pt idx="106">
                  <c:v>-7.3856739999999999</c:v>
                </c:pt>
                <c:pt idx="107">
                  <c:v>-7.4227160999999997</c:v>
                </c:pt>
                <c:pt idx="108">
                  <c:v>-7.4338759999999997</c:v>
                </c:pt>
                <c:pt idx="109">
                  <c:v>-7.4422078000000003</c:v>
                </c:pt>
                <c:pt idx="110">
                  <c:v>-7.467803</c:v>
                </c:pt>
                <c:pt idx="111">
                  <c:v>-7.4560193999999997</c:v>
                </c:pt>
                <c:pt idx="112">
                  <c:v>-7.4619732000000001</c:v>
                </c:pt>
                <c:pt idx="113">
                  <c:v>-7.4569058000000004</c:v>
                </c:pt>
                <c:pt idx="114">
                  <c:v>-7.4467610999999998</c:v>
                </c:pt>
                <c:pt idx="115">
                  <c:v>-7.3831705999999997</c:v>
                </c:pt>
                <c:pt idx="116">
                  <c:v>-7.3434825000000004</c:v>
                </c:pt>
                <c:pt idx="117">
                  <c:v>-7.2991599999999996</c:v>
                </c:pt>
                <c:pt idx="118">
                  <c:v>-7.2771492000000002</c:v>
                </c:pt>
                <c:pt idx="119">
                  <c:v>-7.2346015000000001</c:v>
                </c:pt>
                <c:pt idx="120">
                  <c:v>-7.2397818999999997</c:v>
                </c:pt>
                <c:pt idx="121">
                  <c:v>-7.3053097999999999</c:v>
                </c:pt>
                <c:pt idx="122">
                  <c:v>-7.3100367000000004</c:v>
                </c:pt>
                <c:pt idx="123">
                  <c:v>-7.3419027000000003</c:v>
                </c:pt>
                <c:pt idx="124">
                  <c:v>-7.4073266999999996</c:v>
                </c:pt>
                <c:pt idx="125">
                  <c:v>-7.4566917000000004</c:v>
                </c:pt>
                <c:pt idx="126">
                  <c:v>-7.4761442999999996</c:v>
                </c:pt>
                <c:pt idx="127">
                  <c:v>-7.5132399000000003</c:v>
                </c:pt>
                <c:pt idx="128">
                  <c:v>-7.5978813000000001</c:v>
                </c:pt>
                <c:pt idx="129">
                  <c:v>-7.6168627999999998</c:v>
                </c:pt>
                <c:pt idx="130">
                  <c:v>-7.6828250999999996</c:v>
                </c:pt>
                <c:pt idx="131">
                  <c:v>-7.7360091000000004</c:v>
                </c:pt>
                <c:pt idx="132">
                  <c:v>-7.7658677000000003</c:v>
                </c:pt>
                <c:pt idx="133">
                  <c:v>-7.7928680999999997</c:v>
                </c:pt>
                <c:pt idx="134">
                  <c:v>-7.8774446999999999</c:v>
                </c:pt>
                <c:pt idx="135">
                  <c:v>-7.9095259000000002</c:v>
                </c:pt>
                <c:pt idx="136">
                  <c:v>-7.9442662999999998</c:v>
                </c:pt>
                <c:pt idx="137">
                  <c:v>-7.999269</c:v>
                </c:pt>
                <c:pt idx="138">
                  <c:v>-8.1005526000000003</c:v>
                </c:pt>
                <c:pt idx="139">
                  <c:v>-8.1949825000000001</c:v>
                </c:pt>
                <c:pt idx="140">
                  <c:v>-8.3364543999999992</c:v>
                </c:pt>
                <c:pt idx="141">
                  <c:v>-8.4623097999999999</c:v>
                </c:pt>
                <c:pt idx="142">
                  <c:v>-8.5987767999999996</c:v>
                </c:pt>
                <c:pt idx="143">
                  <c:v>-8.7328805999999997</c:v>
                </c:pt>
                <c:pt idx="144">
                  <c:v>-8.8827304999999992</c:v>
                </c:pt>
                <c:pt idx="145">
                  <c:v>-8.9845304000000006</c:v>
                </c:pt>
                <c:pt idx="146">
                  <c:v>-9.1441087999999997</c:v>
                </c:pt>
                <c:pt idx="147">
                  <c:v>-9.2959013000000006</c:v>
                </c:pt>
                <c:pt idx="148">
                  <c:v>-9.3911324</c:v>
                </c:pt>
                <c:pt idx="149">
                  <c:v>-9.4506625999999994</c:v>
                </c:pt>
                <c:pt idx="150">
                  <c:v>-9.5166693000000002</c:v>
                </c:pt>
                <c:pt idx="151">
                  <c:v>-9.5919819000000004</c:v>
                </c:pt>
                <c:pt idx="152">
                  <c:v>-9.6325970000000005</c:v>
                </c:pt>
                <c:pt idx="153">
                  <c:v>-9.6649828000000007</c:v>
                </c:pt>
                <c:pt idx="154">
                  <c:v>-9.7109623000000003</c:v>
                </c:pt>
                <c:pt idx="155">
                  <c:v>-9.7426318999999992</c:v>
                </c:pt>
                <c:pt idx="156">
                  <c:v>-9.6987466999999992</c:v>
                </c:pt>
                <c:pt idx="157">
                  <c:v>-9.6665249000000006</c:v>
                </c:pt>
                <c:pt idx="158">
                  <c:v>-9.6315699000000006</c:v>
                </c:pt>
                <c:pt idx="159">
                  <c:v>-9.6162214000000006</c:v>
                </c:pt>
                <c:pt idx="160">
                  <c:v>-9.5393323999999993</c:v>
                </c:pt>
                <c:pt idx="161">
                  <c:v>-9.4751673000000007</c:v>
                </c:pt>
                <c:pt idx="162">
                  <c:v>-9.4297953000000003</c:v>
                </c:pt>
                <c:pt idx="163">
                  <c:v>-9.3773432000000003</c:v>
                </c:pt>
                <c:pt idx="164">
                  <c:v>-9.3109950999999995</c:v>
                </c:pt>
                <c:pt idx="165">
                  <c:v>-9.3068123000000007</c:v>
                </c:pt>
                <c:pt idx="166">
                  <c:v>-9.2432450999999993</c:v>
                </c:pt>
                <c:pt idx="167">
                  <c:v>-9.2337790000000002</c:v>
                </c:pt>
                <c:pt idx="168">
                  <c:v>-9.2017898999999996</c:v>
                </c:pt>
                <c:pt idx="169">
                  <c:v>-9.1530866999999994</c:v>
                </c:pt>
                <c:pt idx="170">
                  <c:v>-9.0829210000000007</c:v>
                </c:pt>
                <c:pt idx="171">
                  <c:v>-9.0250091999999995</c:v>
                </c:pt>
                <c:pt idx="172">
                  <c:v>-8.9736395000000009</c:v>
                </c:pt>
                <c:pt idx="173">
                  <c:v>-8.8972969000000006</c:v>
                </c:pt>
                <c:pt idx="174">
                  <c:v>-8.9062061000000003</c:v>
                </c:pt>
                <c:pt idx="175">
                  <c:v>-8.9296675000000008</c:v>
                </c:pt>
                <c:pt idx="176">
                  <c:v>-8.8989630000000002</c:v>
                </c:pt>
                <c:pt idx="177">
                  <c:v>-8.9014424999999999</c:v>
                </c:pt>
                <c:pt idx="178">
                  <c:v>-8.9228754000000006</c:v>
                </c:pt>
                <c:pt idx="179">
                  <c:v>-9.0016747000000006</c:v>
                </c:pt>
                <c:pt idx="180">
                  <c:v>-9.0896825999999997</c:v>
                </c:pt>
                <c:pt idx="181">
                  <c:v>-9.1992607</c:v>
                </c:pt>
                <c:pt idx="182">
                  <c:v>-9.3529786999999995</c:v>
                </c:pt>
                <c:pt idx="183">
                  <c:v>-9.3855991000000003</c:v>
                </c:pt>
                <c:pt idx="184">
                  <c:v>-9.3980560000000004</c:v>
                </c:pt>
                <c:pt idx="185">
                  <c:v>-9.4375152999999994</c:v>
                </c:pt>
                <c:pt idx="186">
                  <c:v>-9.5382823999999999</c:v>
                </c:pt>
                <c:pt idx="187">
                  <c:v>-9.6268081999999993</c:v>
                </c:pt>
                <c:pt idx="188">
                  <c:v>-9.7201681000000004</c:v>
                </c:pt>
                <c:pt idx="189">
                  <c:v>-9.8139944000000003</c:v>
                </c:pt>
                <c:pt idx="190">
                  <c:v>-9.9488439999999994</c:v>
                </c:pt>
                <c:pt idx="191">
                  <c:v>-9.9946575000000006</c:v>
                </c:pt>
                <c:pt idx="192">
                  <c:v>-10.121359</c:v>
                </c:pt>
                <c:pt idx="193">
                  <c:v>-10.279572</c:v>
                </c:pt>
                <c:pt idx="194">
                  <c:v>-10.479905</c:v>
                </c:pt>
                <c:pt idx="195">
                  <c:v>-10.618748</c:v>
                </c:pt>
                <c:pt idx="196">
                  <c:v>-10.773959</c:v>
                </c:pt>
                <c:pt idx="197">
                  <c:v>-11.008838000000001</c:v>
                </c:pt>
                <c:pt idx="198">
                  <c:v>-11.148987</c:v>
                </c:pt>
                <c:pt idx="199">
                  <c:v>-11.393990000000001</c:v>
                </c:pt>
                <c:pt idx="200">
                  <c:v>-11.647976999999999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-22.111619999999998</c:v>
                </c:pt>
                <c:pt idx="1">
                  <c:v>-21.310144000000001</c:v>
                </c:pt>
                <c:pt idx="2">
                  <c:v>-20.542534</c:v>
                </c:pt>
                <c:pt idx="3">
                  <c:v>-19.586137999999998</c:v>
                </c:pt>
                <c:pt idx="4">
                  <c:v>-19.33061</c:v>
                </c:pt>
                <c:pt idx="5">
                  <c:v>-18.571397999999999</c:v>
                </c:pt>
                <c:pt idx="6">
                  <c:v>-18.612117999999999</c:v>
                </c:pt>
                <c:pt idx="7">
                  <c:v>-18.156041999999999</c:v>
                </c:pt>
                <c:pt idx="8">
                  <c:v>-17.345244999999998</c:v>
                </c:pt>
                <c:pt idx="9">
                  <c:v>-16.561191999999998</c:v>
                </c:pt>
                <c:pt idx="10">
                  <c:v>-16.301493000000001</c:v>
                </c:pt>
                <c:pt idx="11">
                  <c:v>-15.113193000000001</c:v>
                </c:pt>
                <c:pt idx="12">
                  <c:v>-14.215932</c:v>
                </c:pt>
                <c:pt idx="13">
                  <c:v>-13.485751</c:v>
                </c:pt>
                <c:pt idx="14">
                  <c:v>-12.499335</c:v>
                </c:pt>
                <c:pt idx="15">
                  <c:v>-11.555866</c:v>
                </c:pt>
                <c:pt idx="16">
                  <c:v>-10.534419</c:v>
                </c:pt>
                <c:pt idx="17">
                  <c:v>-9.5989933000000001</c:v>
                </c:pt>
                <c:pt idx="18">
                  <c:v>-8.9984207000000005</c:v>
                </c:pt>
                <c:pt idx="19">
                  <c:v>-8.3798504000000005</c:v>
                </c:pt>
                <c:pt idx="20">
                  <c:v>-7.7245597999999998</c:v>
                </c:pt>
                <c:pt idx="21">
                  <c:v>-7.1993837000000003</c:v>
                </c:pt>
                <c:pt idx="22">
                  <c:v>-6.9482498000000001</c:v>
                </c:pt>
                <c:pt idx="23">
                  <c:v>-6.8239020999999997</c:v>
                </c:pt>
                <c:pt idx="24">
                  <c:v>-6.7127032</c:v>
                </c:pt>
                <c:pt idx="25">
                  <c:v>-6.5816641000000002</c:v>
                </c:pt>
                <c:pt idx="26">
                  <c:v>-6.5969138000000003</c:v>
                </c:pt>
                <c:pt idx="27">
                  <c:v>-6.4735842000000003</c:v>
                </c:pt>
                <c:pt idx="28">
                  <c:v>-6.3814634999999997</c:v>
                </c:pt>
                <c:pt idx="29">
                  <c:v>-6.3161510999999999</c:v>
                </c:pt>
                <c:pt idx="30">
                  <c:v>-6.3325032999999999</c:v>
                </c:pt>
                <c:pt idx="31">
                  <c:v>-6.4006227999999998</c:v>
                </c:pt>
                <c:pt idx="32">
                  <c:v>-6.5163650999999998</c:v>
                </c:pt>
                <c:pt idx="33">
                  <c:v>-6.5938968999999998</c:v>
                </c:pt>
                <c:pt idx="34">
                  <c:v>-6.5968255999999998</c:v>
                </c:pt>
                <c:pt idx="35">
                  <c:v>-6.6130629000000001</c:v>
                </c:pt>
                <c:pt idx="36">
                  <c:v>-6.6496757999999998</c:v>
                </c:pt>
                <c:pt idx="37">
                  <c:v>-6.5837588</c:v>
                </c:pt>
                <c:pt idx="38">
                  <c:v>-6.6071887</c:v>
                </c:pt>
                <c:pt idx="39">
                  <c:v>-6.5585617999999997</c:v>
                </c:pt>
                <c:pt idx="40">
                  <c:v>-6.5768713999999999</c:v>
                </c:pt>
                <c:pt idx="41">
                  <c:v>-6.5351672000000001</c:v>
                </c:pt>
                <c:pt idx="42">
                  <c:v>-6.5172461999999998</c:v>
                </c:pt>
                <c:pt idx="43">
                  <c:v>-6.5102677</c:v>
                </c:pt>
                <c:pt idx="44">
                  <c:v>-6.4124793999999996</c:v>
                </c:pt>
                <c:pt idx="45">
                  <c:v>-6.4418363999999997</c:v>
                </c:pt>
                <c:pt idx="46">
                  <c:v>-6.3875064999999998</c:v>
                </c:pt>
                <c:pt idx="47">
                  <c:v>-6.3560490999999999</c:v>
                </c:pt>
                <c:pt idx="48">
                  <c:v>-6.3422885000000004</c:v>
                </c:pt>
                <c:pt idx="49">
                  <c:v>-6.3683795999999999</c:v>
                </c:pt>
                <c:pt idx="50">
                  <c:v>-6.3964419000000001</c:v>
                </c:pt>
                <c:pt idx="51">
                  <c:v>-6.3605723000000003</c:v>
                </c:pt>
                <c:pt idx="52">
                  <c:v>-6.3747382000000004</c:v>
                </c:pt>
                <c:pt idx="53">
                  <c:v>-6.3892430999999998</c:v>
                </c:pt>
                <c:pt idx="54">
                  <c:v>-6.4272422999999996</c:v>
                </c:pt>
                <c:pt idx="55">
                  <c:v>-6.4255323000000004</c:v>
                </c:pt>
                <c:pt idx="56">
                  <c:v>-6.4384918000000004</c:v>
                </c:pt>
                <c:pt idx="57">
                  <c:v>-6.4711217999999997</c:v>
                </c:pt>
                <c:pt idx="58">
                  <c:v>-6.4973273000000002</c:v>
                </c:pt>
                <c:pt idx="59">
                  <c:v>-6.4883946999999997</c:v>
                </c:pt>
                <c:pt idx="60">
                  <c:v>-6.4770174000000003</c:v>
                </c:pt>
                <c:pt idx="61">
                  <c:v>-6.5477470999999996</c:v>
                </c:pt>
                <c:pt idx="62">
                  <c:v>-6.5815330000000003</c:v>
                </c:pt>
                <c:pt idx="63">
                  <c:v>-6.6692929000000003</c:v>
                </c:pt>
                <c:pt idx="64">
                  <c:v>-6.7250724000000002</c:v>
                </c:pt>
                <c:pt idx="65">
                  <c:v>-6.7177857999999997</c:v>
                </c:pt>
                <c:pt idx="66">
                  <c:v>-6.7608790000000001</c:v>
                </c:pt>
                <c:pt idx="67">
                  <c:v>-6.7648001000000004</c:v>
                </c:pt>
                <c:pt idx="68">
                  <c:v>-6.8047924000000002</c:v>
                </c:pt>
                <c:pt idx="69">
                  <c:v>-6.8342495000000003</c:v>
                </c:pt>
                <c:pt idx="70">
                  <c:v>-6.8490963000000002</c:v>
                </c:pt>
                <c:pt idx="71">
                  <c:v>-6.9290532999999996</c:v>
                </c:pt>
                <c:pt idx="72">
                  <c:v>-7.0055356</c:v>
                </c:pt>
                <c:pt idx="73">
                  <c:v>-7.0499333999999996</c:v>
                </c:pt>
                <c:pt idx="74">
                  <c:v>-7.0670175999999998</c:v>
                </c:pt>
                <c:pt idx="75">
                  <c:v>-7.0851692999999996</c:v>
                </c:pt>
                <c:pt idx="76">
                  <c:v>-7.1554245999999999</c:v>
                </c:pt>
                <c:pt idx="77">
                  <c:v>-7.2833138000000002</c:v>
                </c:pt>
                <c:pt idx="78">
                  <c:v>-7.3791118000000004</c:v>
                </c:pt>
                <c:pt idx="79">
                  <c:v>-7.2582011</c:v>
                </c:pt>
                <c:pt idx="80">
                  <c:v>-7.2287860000000004</c:v>
                </c:pt>
                <c:pt idx="81">
                  <c:v>-7.2106414000000001</c:v>
                </c:pt>
                <c:pt idx="82">
                  <c:v>-7.2484960999999997</c:v>
                </c:pt>
                <c:pt idx="83">
                  <c:v>-7.2608433000000003</c:v>
                </c:pt>
                <c:pt idx="84">
                  <c:v>-7.2996483000000003</c:v>
                </c:pt>
                <c:pt idx="85">
                  <c:v>-7.3645877999999998</c:v>
                </c:pt>
                <c:pt idx="86">
                  <c:v>-7.3849052999999998</c:v>
                </c:pt>
                <c:pt idx="87">
                  <c:v>-7.4020223999999999</c:v>
                </c:pt>
                <c:pt idx="88">
                  <c:v>-7.3870481999999997</c:v>
                </c:pt>
                <c:pt idx="89">
                  <c:v>-7.3731656000000001</c:v>
                </c:pt>
                <c:pt idx="90">
                  <c:v>-7.3892059000000003</c:v>
                </c:pt>
                <c:pt idx="91">
                  <c:v>-7.4128327000000001</c:v>
                </c:pt>
                <c:pt idx="92">
                  <c:v>-7.3963369999999999</c:v>
                </c:pt>
                <c:pt idx="93">
                  <c:v>-7.4079337000000001</c:v>
                </c:pt>
                <c:pt idx="94">
                  <c:v>-7.3922834000000002</c:v>
                </c:pt>
                <c:pt idx="95">
                  <c:v>-7.4002642999999999</c:v>
                </c:pt>
                <c:pt idx="96">
                  <c:v>-7.3857588999999999</c:v>
                </c:pt>
                <c:pt idx="97">
                  <c:v>-7.3765520999999996</c:v>
                </c:pt>
                <c:pt idx="98">
                  <c:v>-7.3749504000000004</c:v>
                </c:pt>
                <c:pt idx="99">
                  <c:v>-7.3999391000000001</c:v>
                </c:pt>
                <c:pt idx="100">
                  <c:v>-7.4134159000000004</c:v>
                </c:pt>
                <c:pt idx="101">
                  <c:v>-7.3915739</c:v>
                </c:pt>
                <c:pt idx="102">
                  <c:v>-7.4063777999999996</c:v>
                </c:pt>
                <c:pt idx="103">
                  <c:v>-7.4023007999999999</c:v>
                </c:pt>
                <c:pt idx="104">
                  <c:v>-7.4061836999999997</c:v>
                </c:pt>
                <c:pt idx="105">
                  <c:v>-7.4238118999999996</c:v>
                </c:pt>
                <c:pt idx="106">
                  <c:v>-7.4332209000000002</c:v>
                </c:pt>
                <c:pt idx="107">
                  <c:v>-7.4719629000000003</c:v>
                </c:pt>
                <c:pt idx="108">
                  <c:v>-7.4842228999999998</c:v>
                </c:pt>
                <c:pt idx="109">
                  <c:v>-7.4897384999999996</c:v>
                </c:pt>
                <c:pt idx="110">
                  <c:v>-7.5141267999999997</c:v>
                </c:pt>
                <c:pt idx="111">
                  <c:v>-7.5235763000000002</c:v>
                </c:pt>
                <c:pt idx="112">
                  <c:v>-7.5107675</c:v>
                </c:pt>
                <c:pt idx="113">
                  <c:v>-7.5178056</c:v>
                </c:pt>
                <c:pt idx="114">
                  <c:v>-7.5031042000000001</c:v>
                </c:pt>
                <c:pt idx="115">
                  <c:v>-7.4425325000000004</c:v>
                </c:pt>
                <c:pt idx="116">
                  <c:v>-7.3857808</c:v>
                </c:pt>
                <c:pt idx="117">
                  <c:v>-7.3596038999999998</c:v>
                </c:pt>
                <c:pt idx="118">
                  <c:v>-7.3601254999999997</c:v>
                </c:pt>
                <c:pt idx="119">
                  <c:v>-7.3143238999999998</c:v>
                </c:pt>
                <c:pt idx="120">
                  <c:v>-7.3341912999999996</c:v>
                </c:pt>
                <c:pt idx="121">
                  <c:v>-7.4204435000000002</c:v>
                </c:pt>
                <c:pt idx="122">
                  <c:v>-7.4349837000000001</c:v>
                </c:pt>
                <c:pt idx="123">
                  <c:v>-7.4484323999999997</c:v>
                </c:pt>
                <c:pt idx="124">
                  <c:v>-7.4867410999999997</c:v>
                </c:pt>
                <c:pt idx="125">
                  <c:v>-7.5396856999999997</c:v>
                </c:pt>
                <c:pt idx="126">
                  <c:v>-7.5704383999999996</c:v>
                </c:pt>
                <c:pt idx="127">
                  <c:v>-7.5970963999999999</c:v>
                </c:pt>
                <c:pt idx="128">
                  <c:v>-7.6662331000000004</c:v>
                </c:pt>
                <c:pt idx="129">
                  <c:v>-7.6827908000000003</c:v>
                </c:pt>
                <c:pt idx="130">
                  <c:v>-7.7669907</c:v>
                </c:pt>
                <c:pt idx="131">
                  <c:v>-7.8089513999999998</c:v>
                </c:pt>
                <c:pt idx="132">
                  <c:v>-7.8577975999999996</c:v>
                </c:pt>
                <c:pt idx="133">
                  <c:v>-7.8719931000000001</c:v>
                </c:pt>
                <c:pt idx="134">
                  <c:v>-7.9733934</c:v>
                </c:pt>
                <c:pt idx="135">
                  <c:v>-7.9677572000000003</c:v>
                </c:pt>
                <c:pt idx="136">
                  <c:v>-8.0203485000000008</c:v>
                </c:pt>
                <c:pt idx="137">
                  <c:v>-8.0681992000000005</c:v>
                </c:pt>
                <c:pt idx="138">
                  <c:v>-8.1743392999999998</c:v>
                </c:pt>
                <c:pt idx="139">
                  <c:v>-8.3078737</c:v>
                </c:pt>
                <c:pt idx="140">
                  <c:v>-8.4383078000000005</c:v>
                </c:pt>
                <c:pt idx="141">
                  <c:v>-8.5418538999999996</c:v>
                </c:pt>
                <c:pt idx="142">
                  <c:v>-8.6449269999999991</c:v>
                </c:pt>
                <c:pt idx="143">
                  <c:v>-8.7974490999999997</c:v>
                </c:pt>
                <c:pt idx="144">
                  <c:v>-8.9402065000000004</c:v>
                </c:pt>
                <c:pt idx="145">
                  <c:v>-9.0853491000000002</c:v>
                </c:pt>
                <c:pt idx="146">
                  <c:v>-9.2513808999999991</c:v>
                </c:pt>
                <c:pt idx="147">
                  <c:v>-9.3801574999999993</c:v>
                </c:pt>
                <c:pt idx="148">
                  <c:v>-9.4738807999999999</c:v>
                </c:pt>
                <c:pt idx="149">
                  <c:v>-9.5477933999999998</c:v>
                </c:pt>
                <c:pt idx="150">
                  <c:v>-9.6322098</c:v>
                </c:pt>
                <c:pt idx="151">
                  <c:v>-9.6919918000000003</c:v>
                </c:pt>
                <c:pt idx="152">
                  <c:v>-9.7449341</c:v>
                </c:pt>
                <c:pt idx="153">
                  <c:v>-9.7905911999999997</c:v>
                </c:pt>
                <c:pt idx="154">
                  <c:v>-9.8003435000000003</c:v>
                </c:pt>
                <c:pt idx="155">
                  <c:v>-9.8311796000000005</c:v>
                </c:pt>
                <c:pt idx="156">
                  <c:v>-9.8068819000000005</c:v>
                </c:pt>
                <c:pt idx="157">
                  <c:v>-9.7642479000000009</c:v>
                </c:pt>
                <c:pt idx="158">
                  <c:v>-9.7289370999999996</c:v>
                </c:pt>
                <c:pt idx="159">
                  <c:v>-9.7073163999999998</c:v>
                </c:pt>
                <c:pt idx="160">
                  <c:v>-9.6511125999999994</c:v>
                </c:pt>
                <c:pt idx="161">
                  <c:v>-9.5663748000000002</c:v>
                </c:pt>
                <c:pt idx="162">
                  <c:v>-9.5197201000000007</c:v>
                </c:pt>
                <c:pt idx="163">
                  <c:v>-9.4627218000000006</c:v>
                </c:pt>
                <c:pt idx="164">
                  <c:v>-9.4116087000000004</c:v>
                </c:pt>
                <c:pt idx="165">
                  <c:v>-9.3892430999999998</c:v>
                </c:pt>
                <c:pt idx="166">
                  <c:v>-9.3414248999999998</c:v>
                </c:pt>
                <c:pt idx="167">
                  <c:v>-9.3217172999999995</c:v>
                </c:pt>
                <c:pt idx="168">
                  <c:v>-9.2841082000000004</c:v>
                </c:pt>
                <c:pt idx="169">
                  <c:v>-9.2383614000000005</c:v>
                </c:pt>
                <c:pt idx="170">
                  <c:v>-9.1621704000000008</c:v>
                </c:pt>
                <c:pt idx="171">
                  <c:v>-9.1119976000000005</c:v>
                </c:pt>
                <c:pt idx="172">
                  <c:v>-9.0532322000000001</c:v>
                </c:pt>
                <c:pt idx="173">
                  <c:v>-9.0168180000000007</c:v>
                </c:pt>
                <c:pt idx="174">
                  <c:v>-9.0364121999999991</c:v>
                </c:pt>
                <c:pt idx="175">
                  <c:v>-9.0456246999999994</c:v>
                </c:pt>
                <c:pt idx="176">
                  <c:v>-9.0342979000000003</c:v>
                </c:pt>
                <c:pt idx="177">
                  <c:v>-9.0404692000000004</c:v>
                </c:pt>
                <c:pt idx="178">
                  <c:v>-9.1054296000000008</c:v>
                </c:pt>
                <c:pt idx="179">
                  <c:v>-9.1770525000000003</c:v>
                </c:pt>
                <c:pt idx="180">
                  <c:v>-9.2747907999999999</c:v>
                </c:pt>
                <c:pt idx="181">
                  <c:v>-9.3804149999999993</c:v>
                </c:pt>
                <c:pt idx="182">
                  <c:v>-9.5559664000000009</c:v>
                </c:pt>
                <c:pt idx="183">
                  <c:v>-9.6217202999999998</c:v>
                </c:pt>
                <c:pt idx="184">
                  <c:v>-9.6400614000000004</c:v>
                </c:pt>
                <c:pt idx="185">
                  <c:v>-9.6590966999999992</c:v>
                </c:pt>
                <c:pt idx="186">
                  <c:v>-9.7670049999999993</c:v>
                </c:pt>
                <c:pt idx="187">
                  <c:v>-9.8180285000000005</c:v>
                </c:pt>
                <c:pt idx="188">
                  <c:v>-9.8596792000000004</c:v>
                </c:pt>
                <c:pt idx="189">
                  <c:v>-9.9486255999999997</c:v>
                </c:pt>
                <c:pt idx="190">
                  <c:v>-10.070615</c:v>
                </c:pt>
                <c:pt idx="191">
                  <c:v>-10.109316</c:v>
                </c:pt>
                <c:pt idx="192">
                  <c:v>-10.19769</c:v>
                </c:pt>
                <c:pt idx="193">
                  <c:v>-10.355245999999999</c:v>
                </c:pt>
                <c:pt idx="194">
                  <c:v>-10.576942000000001</c:v>
                </c:pt>
                <c:pt idx="195">
                  <c:v>-10.669321</c:v>
                </c:pt>
                <c:pt idx="196">
                  <c:v>-10.779313</c:v>
                </c:pt>
                <c:pt idx="197">
                  <c:v>-11.060442999999999</c:v>
                </c:pt>
                <c:pt idx="198">
                  <c:v>-11.184628</c:v>
                </c:pt>
                <c:pt idx="199">
                  <c:v>-11.390252</c:v>
                </c:pt>
                <c:pt idx="200">
                  <c:v>-11.676854000000001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+7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-24.864367000000001</c:v>
                </c:pt>
                <c:pt idx="1">
                  <c:v>-23.578717999999999</c:v>
                </c:pt>
                <c:pt idx="2">
                  <c:v>-22.253836</c:v>
                </c:pt>
                <c:pt idx="3">
                  <c:v>-21.026793000000001</c:v>
                </c:pt>
                <c:pt idx="4">
                  <c:v>-20.652581999999999</c:v>
                </c:pt>
                <c:pt idx="5">
                  <c:v>-19.433971</c:v>
                </c:pt>
                <c:pt idx="6">
                  <c:v>-19.910893999999999</c:v>
                </c:pt>
                <c:pt idx="7">
                  <c:v>-19.210681999999998</c:v>
                </c:pt>
                <c:pt idx="8">
                  <c:v>-18.359625000000001</c:v>
                </c:pt>
                <c:pt idx="9">
                  <c:v>-17.597474999999999</c:v>
                </c:pt>
                <c:pt idx="10">
                  <c:v>-17.529795</c:v>
                </c:pt>
                <c:pt idx="11">
                  <c:v>-16.254984</c:v>
                </c:pt>
                <c:pt idx="12">
                  <c:v>-15.279195</c:v>
                </c:pt>
                <c:pt idx="13">
                  <c:v>-14.463806</c:v>
                </c:pt>
                <c:pt idx="14">
                  <c:v>-13.466004999999999</c:v>
                </c:pt>
                <c:pt idx="15">
                  <c:v>-12.337424</c:v>
                </c:pt>
                <c:pt idx="16">
                  <c:v>-11.205318</c:v>
                </c:pt>
                <c:pt idx="17">
                  <c:v>-10.116035999999999</c:v>
                </c:pt>
                <c:pt idx="18">
                  <c:v>-9.4787158999999992</c:v>
                </c:pt>
                <c:pt idx="19">
                  <c:v>-8.8178395999999992</c:v>
                </c:pt>
                <c:pt idx="20">
                  <c:v>-8.0786858000000006</c:v>
                </c:pt>
                <c:pt idx="21">
                  <c:v>-7.4726229000000002</c:v>
                </c:pt>
                <c:pt idx="22">
                  <c:v>-7.1941695000000001</c:v>
                </c:pt>
                <c:pt idx="23">
                  <c:v>-7.0696973999999999</c:v>
                </c:pt>
                <c:pt idx="24">
                  <c:v>-6.9417577000000001</c:v>
                </c:pt>
                <c:pt idx="25">
                  <c:v>-6.7778988</c:v>
                </c:pt>
                <c:pt idx="26">
                  <c:v>-6.8107195000000003</c:v>
                </c:pt>
                <c:pt idx="27">
                  <c:v>-6.6709208000000002</c:v>
                </c:pt>
                <c:pt idx="28">
                  <c:v>-6.5568556999999998</c:v>
                </c:pt>
                <c:pt idx="29">
                  <c:v>-6.4865788999999996</c:v>
                </c:pt>
                <c:pt idx="30">
                  <c:v>-6.5174121999999999</c:v>
                </c:pt>
                <c:pt idx="31">
                  <c:v>-6.5832157000000002</c:v>
                </c:pt>
                <c:pt idx="32">
                  <c:v>-6.7031368999999996</c:v>
                </c:pt>
                <c:pt idx="33">
                  <c:v>-6.7968450000000002</c:v>
                </c:pt>
                <c:pt idx="34">
                  <c:v>-6.7839451000000004</c:v>
                </c:pt>
                <c:pt idx="35">
                  <c:v>-6.7932296000000001</c:v>
                </c:pt>
                <c:pt idx="36">
                  <c:v>-6.8286319000000004</c:v>
                </c:pt>
                <c:pt idx="37">
                  <c:v>-6.7437114999999999</c:v>
                </c:pt>
                <c:pt idx="38">
                  <c:v>-6.7580213999999996</c:v>
                </c:pt>
                <c:pt idx="39">
                  <c:v>-6.6907582000000003</c:v>
                </c:pt>
                <c:pt idx="40">
                  <c:v>-6.7246432</c:v>
                </c:pt>
                <c:pt idx="41">
                  <c:v>-6.6933116999999998</c:v>
                </c:pt>
                <c:pt idx="42">
                  <c:v>-6.6817130999999996</c:v>
                </c:pt>
                <c:pt idx="43">
                  <c:v>-6.6799683999999999</c:v>
                </c:pt>
                <c:pt idx="44">
                  <c:v>-6.5541587000000003</c:v>
                </c:pt>
                <c:pt idx="45">
                  <c:v>-6.5879569</c:v>
                </c:pt>
                <c:pt idx="46">
                  <c:v>-6.5110197000000003</c:v>
                </c:pt>
                <c:pt idx="47">
                  <c:v>-6.4706035000000002</c:v>
                </c:pt>
                <c:pt idx="48">
                  <c:v>-6.4675311999999998</c:v>
                </c:pt>
                <c:pt idx="49">
                  <c:v>-6.5052490000000001</c:v>
                </c:pt>
                <c:pt idx="50">
                  <c:v>-6.5233683999999998</c:v>
                </c:pt>
                <c:pt idx="51">
                  <c:v>-6.4742731999999998</c:v>
                </c:pt>
                <c:pt idx="52">
                  <c:v>-6.4950818999999997</c:v>
                </c:pt>
                <c:pt idx="53">
                  <c:v>-6.5217599999999996</c:v>
                </c:pt>
                <c:pt idx="54">
                  <c:v>-6.5632348</c:v>
                </c:pt>
                <c:pt idx="55">
                  <c:v>-6.5742345000000002</c:v>
                </c:pt>
                <c:pt idx="56">
                  <c:v>-6.5898433000000001</c:v>
                </c:pt>
                <c:pt idx="57">
                  <c:v>-6.6339497999999999</c:v>
                </c:pt>
                <c:pt idx="58">
                  <c:v>-6.6671367000000004</c:v>
                </c:pt>
                <c:pt idx="59">
                  <c:v>-6.6490878999999996</c:v>
                </c:pt>
                <c:pt idx="60">
                  <c:v>-6.6307273000000002</c:v>
                </c:pt>
                <c:pt idx="61">
                  <c:v>-6.7100077000000002</c:v>
                </c:pt>
                <c:pt idx="62">
                  <c:v>-6.7616614999999998</c:v>
                </c:pt>
                <c:pt idx="63">
                  <c:v>-6.8746223000000004</c:v>
                </c:pt>
                <c:pt idx="64">
                  <c:v>-6.9280796000000002</c:v>
                </c:pt>
                <c:pt idx="65">
                  <c:v>-6.8965106</c:v>
                </c:pt>
                <c:pt idx="66">
                  <c:v>-6.9357791000000004</c:v>
                </c:pt>
                <c:pt idx="67">
                  <c:v>-6.9519304999999996</c:v>
                </c:pt>
                <c:pt idx="68">
                  <c:v>-6.9944357999999998</c:v>
                </c:pt>
                <c:pt idx="69">
                  <c:v>-7.0207075999999997</c:v>
                </c:pt>
                <c:pt idx="70">
                  <c:v>-7.0529966000000002</c:v>
                </c:pt>
                <c:pt idx="71">
                  <c:v>-7.1554551000000002</c:v>
                </c:pt>
                <c:pt idx="72">
                  <c:v>-7.2442244999999996</c:v>
                </c:pt>
                <c:pt idx="73">
                  <c:v>-7.2878876000000004</c:v>
                </c:pt>
                <c:pt idx="74">
                  <c:v>-7.3147063000000001</c:v>
                </c:pt>
                <c:pt idx="75">
                  <c:v>-7.2983722999999996</c:v>
                </c:pt>
                <c:pt idx="76">
                  <c:v>-7.3911256999999999</c:v>
                </c:pt>
                <c:pt idx="77">
                  <c:v>-7.5189915000000003</c:v>
                </c:pt>
                <c:pt idx="78">
                  <c:v>-7.6424260000000004</c:v>
                </c:pt>
                <c:pt idx="79">
                  <c:v>-7.4844141000000004</c:v>
                </c:pt>
                <c:pt idx="80">
                  <c:v>-7.4552565</c:v>
                </c:pt>
                <c:pt idx="81">
                  <c:v>-7.4237074999999999</c:v>
                </c:pt>
                <c:pt idx="82">
                  <c:v>-7.4574151000000004</c:v>
                </c:pt>
                <c:pt idx="83">
                  <c:v>-7.4598712999999996</c:v>
                </c:pt>
                <c:pt idx="84">
                  <c:v>-7.4923520000000003</c:v>
                </c:pt>
                <c:pt idx="85">
                  <c:v>-7.5880631999999997</c:v>
                </c:pt>
                <c:pt idx="86">
                  <c:v>-7.5874658000000004</c:v>
                </c:pt>
                <c:pt idx="87">
                  <c:v>-7.5788697999999997</c:v>
                </c:pt>
                <c:pt idx="88">
                  <c:v>-7.5469984999999999</c:v>
                </c:pt>
                <c:pt idx="89">
                  <c:v>-7.5278720999999997</c:v>
                </c:pt>
                <c:pt idx="90">
                  <c:v>-7.5331058999999998</c:v>
                </c:pt>
                <c:pt idx="91">
                  <c:v>-7.5571932999999998</c:v>
                </c:pt>
                <c:pt idx="92">
                  <c:v>-7.5568881000000001</c:v>
                </c:pt>
                <c:pt idx="93">
                  <c:v>-7.5538281999999999</c:v>
                </c:pt>
                <c:pt idx="94">
                  <c:v>-7.5222707</c:v>
                </c:pt>
                <c:pt idx="95">
                  <c:v>-7.5536222000000004</c:v>
                </c:pt>
                <c:pt idx="96">
                  <c:v>-7.5505285000000004</c:v>
                </c:pt>
                <c:pt idx="97">
                  <c:v>-7.5208883000000002</c:v>
                </c:pt>
                <c:pt idx="98">
                  <c:v>-7.5333433000000003</c:v>
                </c:pt>
                <c:pt idx="99">
                  <c:v>-7.5789757</c:v>
                </c:pt>
                <c:pt idx="100">
                  <c:v>-7.5906506</c:v>
                </c:pt>
                <c:pt idx="101">
                  <c:v>-7.5465464999999998</c:v>
                </c:pt>
                <c:pt idx="102">
                  <c:v>-7.5461254000000002</c:v>
                </c:pt>
                <c:pt idx="103">
                  <c:v>-7.5376573000000002</c:v>
                </c:pt>
                <c:pt idx="104">
                  <c:v>-7.5444341000000001</c:v>
                </c:pt>
                <c:pt idx="105">
                  <c:v>-7.5457052999999998</c:v>
                </c:pt>
                <c:pt idx="106">
                  <c:v>-7.5442691000000002</c:v>
                </c:pt>
                <c:pt idx="107">
                  <c:v>-7.5963057999999997</c:v>
                </c:pt>
                <c:pt idx="108">
                  <c:v>-7.6011353000000002</c:v>
                </c:pt>
                <c:pt idx="109">
                  <c:v>-7.5933146000000002</c:v>
                </c:pt>
                <c:pt idx="110">
                  <c:v>-7.6373591000000003</c:v>
                </c:pt>
                <c:pt idx="111">
                  <c:v>-7.6704483000000003</c:v>
                </c:pt>
                <c:pt idx="112">
                  <c:v>-7.6399856000000002</c:v>
                </c:pt>
                <c:pt idx="113">
                  <c:v>-7.6578616999999998</c:v>
                </c:pt>
                <c:pt idx="114">
                  <c:v>-7.6188568999999999</c:v>
                </c:pt>
                <c:pt idx="115">
                  <c:v>-7.5695113999999997</c:v>
                </c:pt>
                <c:pt idx="116">
                  <c:v>-7.4863800999999999</c:v>
                </c:pt>
                <c:pt idx="117">
                  <c:v>-7.4906544999999998</c:v>
                </c:pt>
                <c:pt idx="118">
                  <c:v>-7.5144280999999999</c:v>
                </c:pt>
                <c:pt idx="119">
                  <c:v>-7.4560785000000003</c:v>
                </c:pt>
                <c:pt idx="120">
                  <c:v>-7.5275435000000002</c:v>
                </c:pt>
                <c:pt idx="121">
                  <c:v>-7.6404243000000003</c:v>
                </c:pt>
                <c:pt idx="122">
                  <c:v>-7.6341080999999997</c:v>
                </c:pt>
                <c:pt idx="123">
                  <c:v>-7.6536784000000004</c:v>
                </c:pt>
                <c:pt idx="124">
                  <c:v>-7.6848077999999997</c:v>
                </c:pt>
                <c:pt idx="125">
                  <c:v>-7.7132114999999999</c:v>
                </c:pt>
                <c:pt idx="126">
                  <c:v>-7.7243323000000004</c:v>
                </c:pt>
                <c:pt idx="127">
                  <c:v>-7.7701086999999998</c:v>
                </c:pt>
                <c:pt idx="128">
                  <c:v>-7.8084759999999998</c:v>
                </c:pt>
                <c:pt idx="129">
                  <c:v>-7.8211031000000002</c:v>
                </c:pt>
                <c:pt idx="130">
                  <c:v>-7.9383043999999998</c:v>
                </c:pt>
                <c:pt idx="131">
                  <c:v>-7.9755377999999997</c:v>
                </c:pt>
                <c:pt idx="132">
                  <c:v>-7.9955677999999999</c:v>
                </c:pt>
                <c:pt idx="133">
                  <c:v>-8.0382671000000006</c:v>
                </c:pt>
                <c:pt idx="134">
                  <c:v>-8.1480359999999994</c:v>
                </c:pt>
                <c:pt idx="135">
                  <c:v>-8.1295079999999995</c:v>
                </c:pt>
                <c:pt idx="136">
                  <c:v>-8.1717300000000002</c:v>
                </c:pt>
                <c:pt idx="137">
                  <c:v>-8.2350472999999997</c:v>
                </c:pt>
                <c:pt idx="138">
                  <c:v>-8.3191050999999998</c:v>
                </c:pt>
                <c:pt idx="139">
                  <c:v>-8.4669228000000007</c:v>
                </c:pt>
                <c:pt idx="140">
                  <c:v>-8.5682305999999997</c:v>
                </c:pt>
                <c:pt idx="141">
                  <c:v>-8.6832895000000008</c:v>
                </c:pt>
                <c:pt idx="142">
                  <c:v>-8.8174667000000007</c:v>
                </c:pt>
                <c:pt idx="143">
                  <c:v>-8.9520081999999999</c:v>
                </c:pt>
                <c:pt idx="144">
                  <c:v>-9.1247691999999994</c:v>
                </c:pt>
                <c:pt idx="145">
                  <c:v>-9.2779827000000008</c:v>
                </c:pt>
                <c:pt idx="146">
                  <c:v>-9.4410696000000005</c:v>
                </c:pt>
                <c:pt idx="147">
                  <c:v>-9.5504149999999992</c:v>
                </c:pt>
                <c:pt idx="148">
                  <c:v>-9.6441201999999997</c:v>
                </c:pt>
                <c:pt idx="149">
                  <c:v>-9.7060843000000006</c:v>
                </c:pt>
                <c:pt idx="150">
                  <c:v>-9.7885094000000006</c:v>
                </c:pt>
                <c:pt idx="151">
                  <c:v>-9.8617954000000001</c:v>
                </c:pt>
                <c:pt idx="152">
                  <c:v>-9.9325285000000001</c:v>
                </c:pt>
                <c:pt idx="153">
                  <c:v>-9.9730691999999994</c:v>
                </c:pt>
                <c:pt idx="154">
                  <c:v>-9.9696064</c:v>
                </c:pt>
                <c:pt idx="155">
                  <c:v>-10.002269999999999</c:v>
                </c:pt>
                <c:pt idx="156">
                  <c:v>-9.9846582000000001</c:v>
                </c:pt>
                <c:pt idx="157">
                  <c:v>-9.9194145000000002</c:v>
                </c:pt>
                <c:pt idx="158">
                  <c:v>-9.9130324999999999</c:v>
                </c:pt>
                <c:pt idx="159">
                  <c:v>-9.9096708000000007</c:v>
                </c:pt>
                <c:pt idx="160">
                  <c:v>-9.7979859999999999</c:v>
                </c:pt>
                <c:pt idx="161">
                  <c:v>-9.7205276000000005</c:v>
                </c:pt>
                <c:pt idx="162">
                  <c:v>-9.6872368000000009</c:v>
                </c:pt>
                <c:pt idx="163">
                  <c:v>-9.6542902000000002</c:v>
                </c:pt>
                <c:pt idx="164">
                  <c:v>-9.6142129999999995</c:v>
                </c:pt>
                <c:pt idx="165">
                  <c:v>-9.5756083000000007</c:v>
                </c:pt>
                <c:pt idx="166">
                  <c:v>-9.5121956000000001</c:v>
                </c:pt>
                <c:pt idx="167">
                  <c:v>-9.5500583999999993</c:v>
                </c:pt>
                <c:pt idx="168">
                  <c:v>-9.4663248000000006</c:v>
                </c:pt>
                <c:pt idx="169">
                  <c:v>-9.3995323000000006</c:v>
                </c:pt>
                <c:pt idx="170">
                  <c:v>-9.3535461000000009</c:v>
                </c:pt>
                <c:pt idx="171">
                  <c:v>-9.3592005</c:v>
                </c:pt>
                <c:pt idx="172">
                  <c:v>-9.2696552000000008</c:v>
                </c:pt>
                <c:pt idx="173">
                  <c:v>-9.2383251000000008</c:v>
                </c:pt>
                <c:pt idx="174">
                  <c:v>-9.3177804999999996</c:v>
                </c:pt>
                <c:pt idx="175">
                  <c:v>-9.3436985000000004</c:v>
                </c:pt>
                <c:pt idx="176">
                  <c:v>-9.3260059000000002</c:v>
                </c:pt>
                <c:pt idx="177">
                  <c:v>-9.3194160000000004</c:v>
                </c:pt>
                <c:pt idx="178">
                  <c:v>-9.4645347999999991</c:v>
                </c:pt>
                <c:pt idx="179">
                  <c:v>-9.5455197999999992</c:v>
                </c:pt>
                <c:pt idx="180">
                  <c:v>-9.6407699999999998</c:v>
                </c:pt>
                <c:pt idx="181">
                  <c:v>-9.7315588000000002</c:v>
                </c:pt>
                <c:pt idx="182">
                  <c:v>-9.9370660999999991</c:v>
                </c:pt>
                <c:pt idx="183">
                  <c:v>-10.035907999999999</c:v>
                </c:pt>
                <c:pt idx="184">
                  <c:v>-10.012807</c:v>
                </c:pt>
                <c:pt idx="185">
                  <c:v>-10.029232</c:v>
                </c:pt>
                <c:pt idx="186">
                  <c:v>-10.182040000000001</c:v>
                </c:pt>
                <c:pt idx="187">
                  <c:v>-10.198822</c:v>
                </c:pt>
                <c:pt idx="188">
                  <c:v>-10.143177</c:v>
                </c:pt>
                <c:pt idx="189">
                  <c:v>-10.182613</c:v>
                </c:pt>
                <c:pt idx="190">
                  <c:v>-10.348542999999999</c:v>
                </c:pt>
                <c:pt idx="191">
                  <c:v>-10.344798000000001</c:v>
                </c:pt>
                <c:pt idx="192">
                  <c:v>-10.378569000000001</c:v>
                </c:pt>
                <c:pt idx="193">
                  <c:v>-10.557259999999999</c:v>
                </c:pt>
                <c:pt idx="194">
                  <c:v>-10.813853999999999</c:v>
                </c:pt>
                <c:pt idx="195">
                  <c:v>-10.838618</c:v>
                </c:pt>
                <c:pt idx="196">
                  <c:v>-10.912322</c:v>
                </c:pt>
                <c:pt idx="197">
                  <c:v>-11.269918000000001</c:v>
                </c:pt>
                <c:pt idx="198">
                  <c:v>-11.375926</c:v>
                </c:pt>
                <c:pt idx="199">
                  <c:v>-11.569201</c:v>
                </c:pt>
                <c:pt idx="200">
                  <c:v>-11.821649000000001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-30.245004999999999</c:v>
                      </c:pt>
                      <c:pt idx="1">
                        <c:v>-28.248884</c:v>
                      </c:pt>
                      <c:pt idx="2">
                        <c:v>-26.045895000000002</c:v>
                      </c:pt>
                      <c:pt idx="3">
                        <c:v>-24.306366000000001</c:v>
                      </c:pt>
                      <c:pt idx="4">
                        <c:v>-23.382121999999999</c:v>
                      </c:pt>
                      <c:pt idx="5">
                        <c:v>-21.074791000000001</c:v>
                      </c:pt>
                      <c:pt idx="6">
                        <c:v>-22.063046</c:v>
                      </c:pt>
                      <c:pt idx="7">
                        <c:v>-20.844349000000001</c:v>
                      </c:pt>
                      <c:pt idx="8">
                        <c:v>-20.069997999999998</c:v>
                      </c:pt>
                      <c:pt idx="9">
                        <c:v>-19.311896999999998</c:v>
                      </c:pt>
                      <c:pt idx="10">
                        <c:v>-19.472564999999999</c:v>
                      </c:pt>
                      <c:pt idx="11">
                        <c:v>-18.159365000000001</c:v>
                      </c:pt>
                      <c:pt idx="12">
                        <c:v>-17.151644000000001</c:v>
                      </c:pt>
                      <c:pt idx="13">
                        <c:v>-16.09516</c:v>
                      </c:pt>
                      <c:pt idx="14">
                        <c:v>-15.117929</c:v>
                      </c:pt>
                      <c:pt idx="15">
                        <c:v>-13.596302</c:v>
                      </c:pt>
                      <c:pt idx="16">
                        <c:v>-12.360089</c:v>
                      </c:pt>
                      <c:pt idx="17">
                        <c:v>-10.990857</c:v>
                      </c:pt>
                      <c:pt idx="18">
                        <c:v>-10.277226000000001</c:v>
                      </c:pt>
                      <c:pt idx="19">
                        <c:v>-9.4923190999999996</c:v>
                      </c:pt>
                      <c:pt idx="20">
                        <c:v>-8.6286097000000002</c:v>
                      </c:pt>
                      <c:pt idx="21">
                        <c:v>-7.9057655000000002</c:v>
                      </c:pt>
                      <c:pt idx="22">
                        <c:v>-7.5715465999999996</c:v>
                      </c:pt>
                      <c:pt idx="23">
                        <c:v>-7.4211787999999999</c:v>
                      </c:pt>
                      <c:pt idx="24">
                        <c:v>-7.2727665999999997</c:v>
                      </c:pt>
                      <c:pt idx="25">
                        <c:v>-7.0696916999999999</c:v>
                      </c:pt>
                      <c:pt idx="26">
                        <c:v>-7.1114687999999999</c:v>
                      </c:pt>
                      <c:pt idx="27">
                        <c:v>-6.9404807000000002</c:v>
                      </c:pt>
                      <c:pt idx="28">
                        <c:v>-6.8084397000000001</c:v>
                      </c:pt>
                      <c:pt idx="29">
                        <c:v>-6.7119068999999998</c:v>
                      </c:pt>
                      <c:pt idx="30">
                        <c:v>-6.7735357</c:v>
                      </c:pt>
                      <c:pt idx="31">
                        <c:v>-6.8333268</c:v>
                      </c:pt>
                      <c:pt idx="32">
                        <c:v>-6.9517354999999998</c:v>
                      </c:pt>
                      <c:pt idx="33">
                        <c:v>-7.0441823000000001</c:v>
                      </c:pt>
                      <c:pt idx="34">
                        <c:v>-7.0203876000000003</c:v>
                      </c:pt>
                      <c:pt idx="35">
                        <c:v>-7.0235871999999997</c:v>
                      </c:pt>
                      <c:pt idx="36">
                        <c:v>-7.0521878999999998</c:v>
                      </c:pt>
                      <c:pt idx="37">
                        <c:v>-6.9583615999999999</c:v>
                      </c:pt>
                      <c:pt idx="38">
                        <c:v>-6.9582395999999997</c:v>
                      </c:pt>
                      <c:pt idx="39">
                        <c:v>-6.8721528000000003</c:v>
                      </c:pt>
                      <c:pt idx="40">
                        <c:v>-6.9317427</c:v>
                      </c:pt>
                      <c:pt idx="41">
                        <c:v>-6.9120784000000004</c:v>
                      </c:pt>
                      <c:pt idx="42">
                        <c:v>-6.8991322999999998</c:v>
                      </c:pt>
                      <c:pt idx="43">
                        <c:v>-6.9062685999999998</c:v>
                      </c:pt>
                      <c:pt idx="44">
                        <c:v>-6.7691816999999999</c:v>
                      </c:pt>
                      <c:pt idx="45">
                        <c:v>-6.7991656999999996</c:v>
                      </c:pt>
                      <c:pt idx="46">
                        <c:v>-6.7201304000000004</c:v>
                      </c:pt>
                      <c:pt idx="47">
                        <c:v>-6.6561189000000001</c:v>
                      </c:pt>
                      <c:pt idx="48">
                        <c:v>-6.6731277000000002</c:v>
                      </c:pt>
                      <c:pt idx="49">
                        <c:v>-6.7195640000000001</c:v>
                      </c:pt>
                      <c:pt idx="50">
                        <c:v>-6.7295094000000004</c:v>
                      </c:pt>
                      <c:pt idx="51">
                        <c:v>-6.6783361000000001</c:v>
                      </c:pt>
                      <c:pt idx="52">
                        <c:v>-6.6950592999999996</c:v>
                      </c:pt>
                      <c:pt idx="53">
                        <c:v>-6.7214036000000004</c:v>
                      </c:pt>
                      <c:pt idx="54">
                        <c:v>-6.7831254000000003</c:v>
                      </c:pt>
                      <c:pt idx="55">
                        <c:v>-6.8142524</c:v>
                      </c:pt>
                      <c:pt idx="56">
                        <c:v>-6.8300457000000003</c:v>
                      </c:pt>
                      <c:pt idx="57">
                        <c:v>-6.9011164000000003</c:v>
                      </c:pt>
                      <c:pt idx="58">
                        <c:v>-6.9601797999999997</c:v>
                      </c:pt>
                      <c:pt idx="59">
                        <c:v>-6.9087129000000003</c:v>
                      </c:pt>
                      <c:pt idx="60">
                        <c:v>-6.8778671999999998</c:v>
                      </c:pt>
                      <c:pt idx="61">
                        <c:v>-6.9936781000000003</c:v>
                      </c:pt>
                      <c:pt idx="62">
                        <c:v>-7.0685815999999999</c:v>
                      </c:pt>
                      <c:pt idx="63">
                        <c:v>-7.1950726999999999</c:v>
                      </c:pt>
                      <c:pt idx="64">
                        <c:v>-7.2405996000000004</c:v>
                      </c:pt>
                      <c:pt idx="65">
                        <c:v>-7.1956085999999999</c:v>
                      </c:pt>
                      <c:pt idx="66">
                        <c:v>-7.2278142000000001</c:v>
                      </c:pt>
                      <c:pt idx="67">
                        <c:v>-7.2533821999999999</c:v>
                      </c:pt>
                      <c:pt idx="68">
                        <c:v>-7.3240027000000003</c:v>
                      </c:pt>
                      <c:pt idx="69">
                        <c:v>-7.3369355000000001</c:v>
                      </c:pt>
                      <c:pt idx="70">
                        <c:v>-7.4106755</c:v>
                      </c:pt>
                      <c:pt idx="71">
                        <c:v>-7.5347413999999997</c:v>
                      </c:pt>
                      <c:pt idx="72">
                        <c:v>-7.6226672999999998</c:v>
                      </c:pt>
                      <c:pt idx="73">
                        <c:v>-7.6590495000000001</c:v>
                      </c:pt>
                      <c:pt idx="74">
                        <c:v>-7.6892328000000001</c:v>
                      </c:pt>
                      <c:pt idx="75">
                        <c:v>-7.6352105000000003</c:v>
                      </c:pt>
                      <c:pt idx="76">
                        <c:v>-7.7354063999999996</c:v>
                      </c:pt>
                      <c:pt idx="77">
                        <c:v>-7.8776587999999999</c:v>
                      </c:pt>
                      <c:pt idx="78">
                        <c:v>-8.0143422999999991</c:v>
                      </c:pt>
                      <c:pt idx="79">
                        <c:v>-7.8301553999999998</c:v>
                      </c:pt>
                      <c:pt idx="80">
                        <c:v>-7.8066101000000003</c:v>
                      </c:pt>
                      <c:pt idx="81">
                        <c:v>-7.7551402999999999</c:v>
                      </c:pt>
                      <c:pt idx="82">
                        <c:v>-7.7863660000000001</c:v>
                      </c:pt>
                      <c:pt idx="83">
                        <c:v>-7.7572732000000002</c:v>
                      </c:pt>
                      <c:pt idx="84">
                        <c:v>-7.7995295999999996</c:v>
                      </c:pt>
                      <c:pt idx="85">
                        <c:v>-7.8895945999999997</c:v>
                      </c:pt>
                      <c:pt idx="86">
                        <c:v>-7.8694825000000002</c:v>
                      </c:pt>
                      <c:pt idx="87">
                        <c:v>-7.8630852999999998</c:v>
                      </c:pt>
                      <c:pt idx="88">
                        <c:v>-7.8005190000000004</c:v>
                      </c:pt>
                      <c:pt idx="89">
                        <c:v>-7.7792211</c:v>
                      </c:pt>
                      <c:pt idx="90">
                        <c:v>-7.7825046000000002</c:v>
                      </c:pt>
                      <c:pt idx="91">
                        <c:v>-7.8208332</c:v>
                      </c:pt>
                      <c:pt idx="92">
                        <c:v>-7.8281144999999999</c:v>
                      </c:pt>
                      <c:pt idx="93">
                        <c:v>-7.8172683999999997</c:v>
                      </c:pt>
                      <c:pt idx="94">
                        <c:v>-7.7693757999999997</c:v>
                      </c:pt>
                      <c:pt idx="95">
                        <c:v>-7.8147297</c:v>
                      </c:pt>
                      <c:pt idx="96">
                        <c:v>-7.8123531000000002</c:v>
                      </c:pt>
                      <c:pt idx="97">
                        <c:v>-7.8012842999999998</c:v>
                      </c:pt>
                      <c:pt idx="98">
                        <c:v>-7.8014846000000002</c:v>
                      </c:pt>
                      <c:pt idx="99">
                        <c:v>-7.8666897000000002</c:v>
                      </c:pt>
                      <c:pt idx="100">
                        <c:v>-7.8992585999999996</c:v>
                      </c:pt>
                      <c:pt idx="101">
                        <c:v>-7.8186492999999997</c:v>
                      </c:pt>
                      <c:pt idx="102">
                        <c:v>-7.8132257000000003</c:v>
                      </c:pt>
                      <c:pt idx="103">
                        <c:v>-7.7832808</c:v>
                      </c:pt>
                      <c:pt idx="104">
                        <c:v>-7.8083176999999999</c:v>
                      </c:pt>
                      <c:pt idx="105">
                        <c:v>-7.7532144000000001</c:v>
                      </c:pt>
                      <c:pt idx="106">
                        <c:v>-7.7736969</c:v>
                      </c:pt>
                      <c:pt idx="107">
                        <c:v>-7.8210344000000003</c:v>
                      </c:pt>
                      <c:pt idx="108">
                        <c:v>-7.8524551000000002</c:v>
                      </c:pt>
                      <c:pt idx="109">
                        <c:v>-7.8175030000000003</c:v>
                      </c:pt>
                      <c:pt idx="110">
                        <c:v>-7.8703412999999998</c:v>
                      </c:pt>
                      <c:pt idx="111">
                        <c:v>-7.9426794000000003</c:v>
                      </c:pt>
                      <c:pt idx="112">
                        <c:v>-7.8740405999999998</c:v>
                      </c:pt>
                      <c:pt idx="113">
                        <c:v>-7.9060763999999999</c:v>
                      </c:pt>
                      <c:pt idx="114">
                        <c:v>-7.8616580999999996</c:v>
                      </c:pt>
                      <c:pt idx="115">
                        <c:v>-7.8510002999999999</c:v>
                      </c:pt>
                      <c:pt idx="116">
                        <c:v>-7.7308630999999997</c:v>
                      </c:pt>
                      <c:pt idx="117">
                        <c:v>-7.7635689000000001</c:v>
                      </c:pt>
                      <c:pt idx="118">
                        <c:v>-7.8438224999999999</c:v>
                      </c:pt>
                      <c:pt idx="119">
                        <c:v>-7.7602425000000004</c:v>
                      </c:pt>
                      <c:pt idx="120">
                        <c:v>-7.8920897999999999</c:v>
                      </c:pt>
                      <c:pt idx="121">
                        <c:v>-8.0158825</c:v>
                      </c:pt>
                      <c:pt idx="122">
                        <c:v>-8.0336789999999993</c:v>
                      </c:pt>
                      <c:pt idx="123">
                        <c:v>-8.0198479000000003</c:v>
                      </c:pt>
                      <c:pt idx="124">
                        <c:v>-8.0127553999999996</c:v>
                      </c:pt>
                      <c:pt idx="125">
                        <c:v>-8.0449971999999992</c:v>
                      </c:pt>
                      <c:pt idx="126">
                        <c:v>-8.0537167000000007</c:v>
                      </c:pt>
                      <c:pt idx="127">
                        <c:v>-8.0964068999999999</c:v>
                      </c:pt>
                      <c:pt idx="128">
                        <c:v>-8.0693426000000006</c:v>
                      </c:pt>
                      <c:pt idx="129">
                        <c:v>-8.1273022000000008</c:v>
                      </c:pt>
                      <c:pt idx="130">
                        <c:v>-8.3015041000000007</c:v>
                      </c:pt>
                      <c:pt idx="131">
                        <c:v>-8.2480773999999997</c:v>
                      </c:pt>
                      <c:pt idx="132">
                        <c:v>-8.3106069999999992</c:v>
                      </c:pt>
                      <c:pt idx="133">
                        <c:v>-8.3566693999999995</c:v>
                      </c:pt>
                      <c:pt idx="134">
                        <c:v>-8.4745474000000005</c:v>
                      </c:pt>
                      <c:pt idx="135">
                        <c:v>-8.4584931999999995</c:v>
                      </c:pt>
                      <c:pt idx="136">
                        <c:v>-8.4609137000000008</c:v>
                      </c:pt>
                      <c:pt idx="137">
                        <c:v>-8.5735492999999998</c:v>
                      </c:pt>
                      <c:pt idx="138">
                        <c:v>-8.6296949000000005</c:v>
                      </c:pt>
                      <c:pt idx="139">
                        <c:v>-8.7560196000000001</c:v>
                      </c:pt>
                      <c:pt idx="140">
                        <c:v>-8.8646735999999997</c:v>
                      </c:pt>
                      <c:pt idx="141">
                        <c:v>-8.9709281999999995</c:v>
                      </c:pt>
                      <c:pt idx="142">
                        <c:v>-9.1008119999999995</c:v>
                      </c:pt>
                      <c:pt idx="143">
                        <c:v>-9.2308558999999999</c:v>
                      </c:pt>
                      <c:pt idx="144">
                        <c:v>-9.4204273000000001</c:v>
                      </c:pt>
                      <c:pt idx="145">
                        <c:v>-9.5606737000000006</c:v>
                      </c:pt>
                      <c:pt idx="146">
                        <c:v>-9.7189464999999995</c:v>
                      </c:pt>
                      <c:pt idx="147">
                        <c:v>-9.8303203999999997</c:v>
                      </c:pt>
                      <c:pt idx="148">
                        <c:v>-9.9151916999999994</c:v>
                      </c:pt>
                      <c:pt idx="149">
                        <c:v>-9.9871960000000009</c:v>
                      </c:pt>
                      <c:pt idx="150">
                        <c:v>-10.070498000000001</c:v>
                      </c:pt>
                      <c:pt idx="151">
                        <c:v>-10.13442</c:v>
                      </c:pt>
                      <c:pt idx="152">
                        <c:v>-10.223001</c:v>
                      </c:pt>
                      <c:pt idx="153">
                        <c:v>-10.246200999999999</c:v>
                      </c:pt>
                      <c:pt idx="154">
                        <c:v>-10.244429</c:v>
                      </c:pt>
                      <c:pt idx="155">
                        <c:v>-10.296096</c:v>
                      </c:pt>
                      <c:pt idx="156">
                        <c:v>-10.256437999999999</c:v>
                      </c:pt>
                      <c:pt idx="157">
                        <c:v>-10.245509</c:v>
                      </c:pt>
                      <c:pt idx="158">
                        <c:v>-10.233642</c:v>
                      </c:pt>
                      <c:pt idx="159">
                        <c:v>-10.244884000000001</c:v>
                      </c:pt>
                      <c:pt idx="160">
                        <c:v>-10.175392</c:v>
                      </c:pt>
                      <c:pt idx="161">
                        <c:v>-10.050916000000001</c:v>
                      </c:pt>
                      <c:pt idx="162">
                        <c:v>-10.049685</c:v>
                      </c:pt>
                      <c:pt idx="163">
                        <c:v>-10.009368</c:v>
                      </c:pt>
                      <c:pt idx="164">
                        <c:v>-10.013030000000001</c:v>
                      </c:pt>
                      <c:pt idx="165">
                        <c:v>-9.9155292999999993</c:v>
                      </c:pt>
                      <c:pt idx="166">
                        <c:v>-9.9080666999999991</c:v>
                      </c:pt>
                      <c:pt idx="167">
                        <c:v>-10.036958</c:v>
                      </c:pt>
                      <c:pt idx="168">
                        <c:v>-9.9234571000000003</c:v>
                      </c:pt>
                      <c:pt idx="169">
                        <c:v>-9.7814913000000008</c:v>
                      </c:pt>
                      <c:pt idx="170">
                        <c:v>-9.8319711999999999</c:v>
                      </c:pt>
                      <c:pt idx="171">
                        <c:v>-9.9757233000000003</c:v>
                      </c:pt>
                      <c:pt idx="172">
                        <c:v>-9.7660227000000006</c:v>
                      </c:pt>
                      <c:pt idx="173">
                        <c:v>-9.7629003999999995</c:v>
                      </c:pt>
                      <c:pt idx="174">
                        <c:v>-9.9913197</c:v>
                      </c:pt>
                      <c:pt idx="175">
                        <c:v>-10.098186</c:v>
                      </c:pt>
                      <c:pt idx="176">
                        <c:v>-10.039398</c:v>
                      </c:pt>
                      <c:pt idx="177">
                        <c:v>-9.9897194000000002</c:v>
                      </c:pt>
                      <c:pt idx="178">
                        <c:v>-10.276719</c:v>
                      </c:pt>
                      <c:pt idx="179">
                        <c:v>-10.316663999999999</c:v>
                      </c:pt>
                      <c:pt idx="180">
                        <c:v>-10.418590999999999</c:v>
                      </c:pt>
                      <c:pt idx="181">
                        <c:v>-10.446567999999999</c:v>
                      </c:pt>
                      <c:pt idx="182">
                        <c:v>-10.690973</c:v>
                      </c:pt>
                      <c:pt idx="183">
                        <c:v>-10.896898</c:v>
                      </c:pt>
                      <c:pt idx="184">
                        <c:v>-10.798755999999999</c:v>
                      </c:pt>
                      <c:pt idx="185">
                        <c:v>-10.911137999999999</c:v>
                      </c:pt>
                      <c:pt idx="186">
                        <c:v>-11.15189</c:v>
                      </c:pt>
                      <c:pt idx="187">
                        <c:v>-11.098860999999999</c:v>
                      </c:pt>
                      <c:pt idx="188">
                        <c:v>-10.817054000000001</c:v>
                      </c:pt>
                      <c:pt idx="189">
                        <c:v>-10.792971</c:v>
                      </c:pt>
                      <c:pt idx="190">
                        <c:v>-11.026562</c:v>
                      </c:pt>
                      <c:pt idx="191">
                        <c:v>-10.987672999999999</c:v>
                      </c:pt>
                      <c:pt idx="192">
                        <c:v>-10.842938</c:v>
                      </c:pt>
                      <c:pt idx="193">
                        <c:v>-11.017130999999999</c:v>
                      </c:pt>
                      <c:pt idx="194">
                        <c:v>-11.455534999999999</c:v>
                      </c:pt>
                      <c:pt idx="195">
                        <c:v>-11.282855</c:v>
                      </c:pt>
                      <c:pt idx="196">
                        <c:v>-11.248142</c:v>
                      </c:pt>
                      <c:pt idx="197">
                        <c:v>-11.881201000000001</c:v>
                      </c:pt>
                      <c:pt idx="198">
                        <c:v>-11.916143999999999</c:v>
                      </c:pt>
                      <c:pt idx="199">
                        <c:v>-11.975644000000001</c:v>
                      </c:pt>
                      <c:pt idx="200">
                        <c:v>-12.272798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B261-437B-BA1D-4849937C91C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-37.788189000000003</c:v>
                      </c:pt>
                      <c:pt idx="1">
                        <c:v>-35.459575999999998</c:v>
                      </c:pt>
                      <c:pt idx="2">
                        <c:v>-32.696064</c:v>
                      </c:pt>
                      <c:pt idx="3">
                        <c:v>-30.515025999999999</c:v>
                      </c:pt>
                      <c:pt idx="4">
                        <c:v>-28.926262000000001</c:v>
                      </c:pt>
                      <c:pt idx="5">
                        <c:v>-24.544004000000001</c:v>
                      </c:pt>
                      <c:pt idx="6">
                        <c:v>-26.353439000000002</c:v>
                      </c:pt>
                      <c:pt idx="7">
                        <c:v>-23.803612000000001</c:v>
                      </c:pt>
                      <c:pt idx="8">
                        <c:v>-22.867363000000001</c:v>
                      </c:pt>
                      <c:pt idx="9">
                        <c:v>-21.845732000000002</c:v>
                      </c:pt>
                      <c:pt idx="10">
                        <c:v>-22.200209000000001</c:v>
                      </c:pt>
                      <c:pt idx="11">
                        <c:v>-21.034399000000001</c:v>
                      </c:pt>
                      <c:pt idx="12">
                        <c:v>-20.210878000000001</c:v>
                      </c:pt>
                      <c:pt idx="13">
                        <c:v>-18.668559999999999</c:v>
                      </c:pt>
                      <c:pt idx="14">
                        <c:v>-17.800491000000001</c:v>
                      </c:pt>
                      <c:pt idx="15">
                        <c:v>-15.574059</c:v>
                      </c:pt>
                      <c:pt idx="16">
                        <c:v>-14.241880999999999</c:v>
                      </c:pt>
                      <c:pt idx="17">
                        <c:v>-12.417631999999999</c:v>
                      </c:pt>
                      <c:pt idx="18">
                        <c:v>-11.470279</c:v>
                      </c:pt>
                      <c:pt idx="19">
                        <c:v>-10.506505000000001</c:v>
                      </c:pt>
                      <c:pt idx="20">
                        <c:v>-9.4738521999999996</c:v>
                      </c:pt>
                      <c:pt idx="21">
                        <c:v>-8.5799561000000004</c:v>
                      </c:pt>
                      <c:pt idx="22">
                        <c:v>-8.1557493000000001</c:v>
                      </c:pt>
                      <c:pt idx="23">
                        <c:v>-7.9628171999999999</c:v>
                      </c:pt>
                      <c:pt idx="24">
                        <c:v>-7.7427086999999997</c:v>
                      </c:pt>
                      <c:pt idx="25">
                        <c:v>-7.4959487999999999</c:v>
                      </c:pt>
                      <c:pt idx="26">
                        <c:v>-7.5398569000000002</c:v>
                      </c:pt>
                      <c:pt idx="27">
                        <c:v>-7.3174782</c:v>
                      </c:pt>
                      <c:pt idx="28">
                        <c:v>-7.1626839999999996</c:v>
                      </c:pt>
                      <c:pt idx="29">
                        <c:v>-7.0505899999999997</c:v>
                      </c:pt>
                      <c:pt idx="30">
                        <c:v>-7.1316575999999996</c:v>
                      </c:pt>
                      <c:pt idx="31">
                        <c:v>-7.1672124999999998</c:v>
                      </c:pt>
                      <c:pt idx="32">
                        <c:v>-7.2634372999999997</c:v>
                      </c:pt>
                      <c:pt idx="33">
                        <c:v>-7.3832320999999999</c:v>
                      </c:pt>
                      <c:pt idx="34">
                        <c:v>-7.3375954999999999</c:v>
                      </c:pt>
                      <c:pt idx="35">
                        <c:v>-7.3099556000000003</c:v>
                      </c:pt>
                      <c:pt idx="36">
                        <c:v>-7.3408116999999997</c:v>
                      </c:pt>
                      <c:pt idx="37">
                        <c:v>-7.2285304000000004</c:v>
                      </c:pt>
                      <c:pt idx="38">
                        <c:v>-7.2262225000000004</c:v>
                      </c:pt>
                      <c:pt idx="39">
                        <c:v>-7.1424121999999999</c:v>
                      </c:pt>
                      <c:pt idx="40">
                        <c:v>-7.2143120999999999</c:v>
                      </c:pt>
                      <c:pt idx="41">
                        <c:v>-7.2139262999999998</c:v>
                      </c:pt>
                      <c:pt idx="42">
                        <c:v>-7.2122001999999998</c:v>
                      </c:pt>
                      <c:pt idx="43">
                        <c:v>-7.2249030999999997</c:v>
                      </c:pt>
                      <c:pt idx="44">
                        <c:v>-7.0715718000000001</c:v>
                      </c:pt>
                      <c:pt idx="45">
                        <c:v>-7.1144394999999996</c:v>
                      </c:pt>
                      <c:pt idx="46">
                        <c:v>-7.0220279999999997</c:v>
                      </c:pt>
                      <c:pt idx="47">
                        <c:v>-6.9588628000000003</c:v>
                      </c:pt>
                      <c:pt idx="48">
                        <c:v>-6.9829306999999998</c:v>
                      </c:pt>
                      <c:pt idx="49">
                        <c:v>-7.0317540000000003</c:v>
                      </c:pt>
                      <c:pt idx="50">
                        <c:v>-7.0639519999999996</c:v>
                      </c:pt>
                      <c:pt idx="51">
                        <c:v>-7.0162883000000003</c:v>
                      </c:pt>
                      <c:pt idx="52">
                        <c:v>-7.0415812000000004</c:v>
                      </c:pt>
                      <c:pt idx="53">
                        <c:v>-7.0497240999999997</c:v>
                      </c:pt>
                      <c:pt idx="54">
                        <c:v>-7.1502413999999996</c:v>
                      </c:pt>
                      <c:pt idx="55">
                        <c:v>-7.2275957999999996</c:v>
                      </c:pt>
                      <c:pt idx="56">
                        <c:v>-7.2216053000000002</c:v>
                      </c:pt>
                      <c:pt idx="57">
                        <c:v>-7.3334913000000004</c:v>
                      </c:pt>
                      <c:pt idx="58">
                        <c:v>-7.4475154999999997</c:v>
                      </c:pt>
                      <c:pt idx="59">
                        <c:v>-7.3462052</c:v>
                      </c:pt>
                      <c:pt idx="60">
                        <c:v>-7.2966685</c:v>
                      </c:pt>
                      <c:pt idx="61">
                        <c:v>-7.4473348000000001</c:v>
                      </c:pt>
                      <c:pt idx="62">
                        <c:v>-7.5537929999999998</c:v>
                      </c:pt>
                      <c:pt idx="63">
                        <c:v>-7.6801176</c:v>
                      </c:pt>
                      <c:pt idx="64">
                        <c:v>-7.7139683000000003</c:v>
                      </c:pt>
                      <c:pt idx="65">
                        <c:v>-7.6551403999999996</c:v>
                      </c:pt>
                      <c:pt idx="66">
                        <c:v>-7.7192283000000002</c:v>
                      </c:pt>
                      <c:pt idx="67">
                        <c:v>-7.7628288000000003</c:v>
                      </c:pt>
                      <c:pt idx="68">
                        <c:v>-7.8572321000000001</c:v>
                      </c:pt>
                      <c:pt idx="69">
                        <c:v>-7.8616790999999999</c:v>
                      </c:pt>
                      <c:pt idx="70">
                        <c:v>-8.0065659999999994</c:v>
                      </c:pt>
                      <c:pt idx="71">
                        <c:v>-8.1315737000000006</c:v>
                      </c:pt>
                      <c:pt idx="72">
                        <c:v>-8.2210988999999994</c:v>
                      </c:pt>
                      <c:pt idx="73">
                        <c:v>-8.2185687999999999</c:v>
                      </c:pt>
                      <c:pt idx="74">
                        <c:v>-8.2640781000000008</c:v>
                      </c:pt>
                      <c:pt idx="75">
                        <c:v>-8.1417169999999999</c:v>
                      </c:pt>
                      <c:pt idx="76">
                        <c:v>-8.2621106999999991</c:v>
                      </c:pt>
                      <c:pt idx="77">
                        <c:v>-8.3736896999999999</c:v>
                      </c:pt>
                      <c:pt idx="78">
                        <c:v>-8.5659112999999998</c:v>
                      </c:pt>
                      <c:pt idx="79">
                        <c:v>-8.3480176999999998</c:v>
                      </c:pt>
                      <c:pt idx="80">
                        <c:v>-8.3015833000000008</c:v>
                      </c:pt>
                      <c:pt idx="81">
                        <c:v>-8.2271117999999994</c:v>
                      </c:pt>
                      <c:pt idx="82">
                        <c:v>-8.2376518000000001</c:v>
                      </c:pt>
                      <c:pt idx="83">
                        <c:v>-8.1787729000000002</c:v>
                      </c:pt>
                      <c:pt idx="84">
                        <c:v>-8.2310800999999998</c:v>
                      </c:pt>
                      <c:pt idx="85">
                        <c:v>-8.3447504000000006</c:v>
                      </c:pt>
                      <c:pt idx="86">
                        <c:v>-8.2896280000000004</c:v>
                      </c:pt>
                      <c:pt idx="87">
                        <c:v>-8.3000851000000004</c:v>
                      </c:pt>
                      <c:pt idx="88">
                        <c:v>-8.2037963999999999</c:v>
                      </c:pt>
                      <c:pt idx="89">
                        <c:v>-8.1877966000000004</c:v>
                      </c:pt>
                      <c:pt idx="90">
                        <c:v>-8.2096318999999998</c:v>
                      </c:pt>
                      <c:pt idx="91">
                        <c:v>-8.2463035999999992</c:v>
                      </c:pt>
                      <c:pt idx="92">
                        <c:v>-8.2821874999999991</c:v>
                      </c:pt>
                      <c:pt idx="93">
                        <c:v>-8.2518472999999997</c:v>
                      </c:pt>
                      <c:pt idx="94">
                        <c:v>-8.1977968000000008</c:v>
                      </c:pt>
                      <c:pt idx="95">
                        <c:v>-8.2414780000000007</c:v>
                      </c:pt>
                      <c:pt idx="96">
                        <c:v>-8.2645005999999999</c:v>
                      </c:pt>
                      <c:pt idx="97">
                        <c:v>-8.2338123000000003</c:v>
                      </c:pt>
                      <c:pt idx="98">
                        <c:v>-8.2278280000000006</c:v>
                      </c:pt>
                      <c:pt idx="99">
                        <c:v>-8.3318776999999997</c:v>
                      </c:pt>
                      <c:pt idx="100">
                        <c:v>-8.4245891999999998</c:v>
                      </c:pt>
                      <c:pt idx="101">
                        <c:v>-8.3073253999999999</c:v>
                      </c:pt>
                      <c:pt idx="102">
                        <c:v>-8.2563580999999999</c:v>
                      </c:pt>
                      <c:pt idx="103">
                        <c:v>-8.2443322999999999</c:v>
                      </c:pt>
                      <c:pt idx="104">
                        <c:v>-8.3181695999999992</c:v>
                      </c:pt>
                      <c:pt idx="105">
                        <c:v>-8.1599778999999995</c:v>
                      </c:pt>
                      <c:pt idx="106">
                        <c:v>-8.1713123000000003</c:v>
                      </c:pt>
                      <c:pt idx="107">
                        <c:v>-8.2692747000000004</c:v>
                      </c:pt>
                      <c:pt idx="108">
                        <c:v>-8.3587427000000005</c:v>
                      </c:pt>
                      <c:pt idx="109">
                        <c:v>-8.1997633000000008</c:v>
                      </c:pt>
                      <c:pt idx="110">
                        <c:v>-8.3230561999999999</c:v>
                      </c:pt>
                      <c:pt idx="111">
                        <c:v>-8.4540453000000007</c:v>
                      </c:pt>
                      <c:pt idx="112">
                        <c:v>-8.2905110999999998</c:v>
                      </c:pt>
                      <c:pt idx="113">
                        <c:v>-8.3789882999999996</c:v>
                      </c:pt>
                      <c:pt idx="114">
                        <c:v>-8.3486899999999995</c:v>
                      </c:pt>
                      <c:pt idx="115">
                        <c:v>-8.4273491000000007</c:v>
                      </c:pt>
                      <c:pt idx="116">
                        <c:v>-8.1858567999999998</c:v>
                      </c:pt>
                      <c:pt idx="117">
                        <c:v>-8.3186321000000003</c:v>
                      </c:pt>
                      <c:pt idx="118">
                        <c:v>-8.5416088000000006</c:v>
                      </c:pt>
                      <c:pt idx="119">
                        <c:v>-8.3455334000000008</c:v>
                      </c:pt>
                      <c:pt idx="120">
                        <c:v>-8.6136856000000002</c:v>
                      </c:pt>
                      <c:pt idx="121">
                        <c:v>-8.7163801000000003</c:v>
                      </c:pt>
                      <c:pt idx="122">
                        <c:v>-8.7962302999999995</c:v>
                      </c:pt>
                      <c:pt idx="123">
                        <c:v>-8.7359600000000004</c:v>
                      </c:pt>
                      <c:pt idx="124">
                        <c:v>-8.6250342999999994</c:v>
                      </c:pt>
                      <c:pt idx="125">
                        <c:v>-8.6935883</c:v>
                      </c:pt>
                      <c:pt idx="126">
                        <c:v>-8.6791487000000007</c:v>
                      </c:pt>
                      <c:pt idx="127">
                        <c:v>-8.7559977</c:v>
                      </c:pt>
                      <c:pt idx="128">
                        <c:v>-8.5901136000000005</c:v>
                      </c:pt>
                      <c:pt idx="129">
                        <c:v>-8.7244700999999996</c:v>
                      </c:pt>
                      <c:pt idx="130">
                        <c:v>-9.0353413000000007</c:v>
                      </c:pt>
                      <c:pt idx="131">
                        <c:v>-8.8741932000000006</c:v>
                      </c:pt>
                      <c:pt idx="132">
                        <c:v>-8.9288874000000007</c:v>
                      </c:pt>
                      <c:pt idx="133">
                        <c:v>-9.0157299000000002</c:v>
                      </c:pt>
                      <c:pt idx="134">
                        <c:v>-9.2733412000000008</c:v>
                      </c:pt>
                      <c:pt idx="135">
                        <c:v>-9.0641861000000006</c:v>
                      </c:pt>
                      <c:pt idx="136">
                        <c:v>-9.0231504000000005</c:v>
                      </c:pt>
                      <c:pt idx="137">
                        <c:v>-9.2512092999999993</c:v>
                      </c:pt>
                      <c:pt idx="138">
                        <c:v>-9.1777791999999998</c:v>
                      </c:pt>
                      <c:pt idx="139">
                        <c:v>-9.3273019999999995</c:v>
                      </c:pt>
                      <c:pt idx="140">
                        <c:v>-9.4098444000000008</c:v>
                      </c:pt>
                      <c:pt idx="141">
                        <c:v>-9.5177393000000006</c:v>
                      </c:pt>
                      <c:pt idx="142">
                        <c:v>-9.6184539999999998</c:v>
                      </c:pt>
                      <c:pt idx="143">
                        <c:v>-9.7360381999999994</c:v>
                      </c:pt>
                      <c:pt idx="144">
                        <c:v>-9.9846163000000008</c:v>
                      </c:pt>
                      <c:pt idx="145">
                        <c:v>-10.093733</c:v>
                      </c:pt>
                      <c:pt idx="146">
                        <c:v>-10.233459999999999</c:v>
                      </c:pt>
                      <c:pt idx="147">
                        <c:v>-10.323980000000001</c:v>
                      </c:pt>
                      <c:pt idx="148">
                        <c:v>-10.383718</c:v>
                      </c:pt>
                      <c:pt idx="149">
                        <c:v>-10.450521</c:v>
                      </c:pt>
                      <c:pt idx="150">
                        <c:v>-10.523139</c:v>
                      </c:pt>
                      <c:pt idx="151">
                        <c:v>-10.620625</c:v>
                      </c:pt>
                      <c:pt idx="152">
                        <c:v>-10.751147</c:v>
                      </c:pt>
                      <c:pt idx="153">
                        <c:v>-10.796642</c:v>
                      </c:pt>
                      <c:pt idx="154">
                        <c:v>-10.815255000000001</c:v>
                      </c:pt>
                      <c:pt idx="155">
                        <c:v>-10.921339</c:v>
                      </c:pt>
                      <c:pt idx="156">
                        <c:v>-10.923539999999999</c:v>
                      </c:pt>
                      <c:pt idx="157">
                        <c:v>-10.944720999999999</c:v>
                      </c:pt>
                      <c:pt idx="158">
                        <c:v>-10.891997</c:v>
                      </c:pt>
                      <c:pt idx="159">
                        <c:v>-10.982144</c:v>
                      </c:pt>
                      <c:pt idx="160">
                        <c:v>-10.965092</c:v>
                      </c:pt>
                      <c:pt idx="161">
                        <c:v>-10.751025</c:v>
                      </c:pt>
                      <c:pt idx="162">
                        <c:v>-10.945789</c:v>
                      </c:pt>
                      <c:pt idx="163">
                        <c:v>-10.876291999999999</c:v>
                      </c:pt>
                      <c:pt idx="164">
                        <c:v>-11.030860000000001</c:v>
                      </c:pt>
                      <c:pt idx="165">
                        <c:v>-10.803417</c:v>
                      </c:pt>
                      <c:pt idx="166">
                        <c:v>-10.847016999999999</c:v>
                      </c:pt>
                      <c:pt idx="167">
                        <c:v>-11.232411000000001</c:v>
                      </c:pt>
                      <c:pt idx="168">
                        <c:v>-11.083375</c:v>
                      </c:pt>
                      <c:pt idx="169">
                        <c:v>-10.82911</c:v>
                      </c:pt>
                      <c:pt idx="170">
                        <c:v>-11.049842999999999</c:v>
                      </c:pt>
                      <c:pt idx="171">
                        <c:v>-11.514994</c:v>
                      </c:pt>
                      <c:pt idx="172">
                        <c:v>-11.060879</c:v>
                      </c:pt>
                      <c:pt idx="173">
                        <c:v>-11.122216</c:v>
                      </c:pt>
                      <c:pt idx="174">
                        <c:v>-11.694613</c:v>
                      </c:pt>
                      <c:pt idx="175">
                        <c:v>-11.976692999999999</c:v>
                      </c:pt>
                      <c:pt idx="176">
                        <c:v>-11.889002</c:v>
                      </c:pt>
                      <c:pt idx="177">
                        <c:v>-11.559276000000001</c:v>
                      </c:pt>
                      <c:pt idx="178">
                        <c:v>-12.215028</c:v>
                      </c:pt>
                      <c:pt idx="179">
                        <c:v>-12.160909999999999</c:v>
                      </c:pt>
                      <c:pt idx="180">
                        <c:v>-12.149993</c:v>
                      </c:pt>
                      <c:pt idx="181">
                        <c:v>-12.058294999999999</c:v>
                      </c:pt>
                      <c:pt idx="182">
                        <c:v>-12.517359000000001</c:v>
                      </c:pt>
                      <c:pt idx="183">
                        <c:v>-13.006637</c:v>
                      </c:pt>
                      <c:pt idx="184">
                        <c:v>-12.750401</c:v>
                      </c:pt>
                      <c:pt idx="185">
                        <c:v>-13.061168</c:v>
                      </c:pt>
                      <c:pt idx="186">
                        <c:v>-13.80476</c:v>
                      </c:pt>
                      <c:pt idx="187">
                        <c:v>-13.652779000000001</c:v>
                      </c:pt>
                      <c:pt idx="188">
                        <c:v>-12.625113000000001</c:v>
                      </c:pt>
                      <c:pt idx="189">
                        <c:v>-12.528008</c:v>
                      </c:pt>
                      <c:pt idx="190">
                        <c:v>-12.999167</c:v>
                      </c:pt>
                      <c:pt idx="191">
                        <c:v>-12.739499</c:v>
                      </c:pt>
                      <c:pt idx="192">
                        <c:v>-12.035098</c:v>
                      </c:pt>
                      <c:pt idx="193">
                        <c:v>-12.272453000000001</c:v>
                      </c:pt>
                      <c:pt idx="194">
                        <c:v>-13.287509999999999</c:v>
                      </c:pt>
                      <c:pt idx="195">
                        <c:v>-12.5153</c:v>
                      </c:pt>
                      <c:pt idx="196">
                        <c:v>-12.195627999999999</c:v>
                      </c:pt>
                      <c:pt idx="197">
                        <c:v>-13.57485</c:v>
                      </c:pt>
                      <c:pt idx="198">
                        <c:v>-13.425972</c:v>
                      </c:pt>
                      <c:pt idx="199">
                        <c:v>-13.085703000000001</c:v>
                      </c:pt>
                      <c:pt idx="200">
                        <c:v>-13.385460999999999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7A-4091-901C-1C9CD52818A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39344981835364784"/>
          <c:y val="0.58127405949256339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-56.048588000000002</c:v>
                </c:pt>
                <c:pt idx="1">
                  <c:v>-55.916564999999999</c:v>
                </c:pt>
                <c:pt idx="2">
                  <c:v>-55.768459</c:v>
                </c:pt>
                <c:pt idx="3">
                  <c:v>-55.509974999999997</c:v>
                </c:pt>
                <c:pt idx="4">
                  <c:v>-55.286498999999999</c:v>
                </c:pt>
                <c:pt idx="5">
                  <c:v>-55.044452999999997</c:v>
                </c:pt>
                <c:pt idx="6">
                  <c:v>-54.801921999999998</c:v>
                </c:pt>
                <c:pt idx="7">
                  <c:v>-54.490912999999999</c:v>
                </c:pt>
                <c:pt idx="8">
                  <c:v>-54.263824</c:v>
                </c:pt>
                <c:pt idx="9">
                  <c:v>-53.963546999999998</c:v>
                </c:pt>
                <c:pt idx="10">
                  <c:v>-53.733074000000002</c:v>
                </c:pt>
                <c:pt idx="11">
                  <c:v>-53.518706999999999</c:v>
                </c:pt>
                <c:pt idx="12">
                  <c:v>-53.366546999999997</c:v>
                </c:pt>
                <c:pt idx="13">
                  <c:v>-53.268929</c:v>
                </c:pt>
                <c:pt idx="14">
                  <c:v>-53.212848999999999</c:v>
                </c:pt>
                <c:pt idx="15">
                  <c:v>-53.072600999999999</c:v>
                </c:pt>
                <c:pt idx="16">
                  <c:v>-52.903584000000002</c:v>
                </c:pt>
                <c:pt idx="17">
                  <c:v>-52.787002999999999</c:v>
                </c:pt>
                <c:pt idx="18">
                  <c:v>-52.618988000000002</c:v>
                </c:pt>
                <c:pt idx="19">
                  <c:v>-52.548656000000001</c:v>
                </c:pt>
                <c:pt idx="20">
                  <c:v>-52.552174000000001</c:v>
                </c:pt>
                <c:pt idx="21">
                  <c:v>-52.560023999999999</c:v>
                </c:pt>
                <c:pt idx="22">
                  <c:v>-52.566237999999998</c:v>
                </c:pt>
                <c:pt idx="23">
                  <c:v>-52.569412</c:v>
                </c:pt>
                <c:pt idx="24">
                  <c:v>-52.524559000000004</c:v>
                </c:pt>
                <c:pt idx="25">
                  <c:v>-52.606411000000001</c:v>
                </c:pt>
                <c:pt idx="26">
                  <c:v>-52.782817999999999</c:v>
                </c:pt>
                <c:pt idx="27">
                  <c:v>-53.039287999999999</c:v>
                </c:pt>
                <c:pt idx="28">
                  <c:v>-53.532814000000002</c:v>
                </c:pt>
                <c:pt idx="29">
                  <c:v>-54.000461999999999</c:v>
                </c:pt>
                <c:pt idx="30">
                  <c:v>-54.468696999999999</c:v>
                </c:pt>
                <c:pt idx="31">
                  <c:v>-54.885063000000002</c:v>
                </c:pt>
                <c:pt idx="32">
                  <c:v>-55.404350000000001</c:v>
                </c:pt>
                <c:pt idx="33">
                  <c:v>-55.629787</c:v>
                </c:pt>
                <c:pt idx="34">
                  <c:v>-55.461319000000003</c:v>
                </c:pt>
                <c:pt idx="35">
                  <c:v>-55.267009999999999</c:v>
                </c:pt>
                <c:pt idx="36">
                  <c:v>-55.192447999999999</c:v>
                </c:pt>
                <c:pt idx="37">
                  <c:v>-55.412979</c:v>
                </c:pt>
                <c:pt idx="38">
                  <c:v>-55.422611000000003</c:v>
                </c:pt>
                <c:pt idx="39">
                  <c:v>-55.694133999999998</c:v>
                </c:pt>
                <c:pt idx="40">
                  <c:v>-55.750895999999997</c:v>
                </c:pt>
                <c:pt idx="41">
                  <c:v>-55.541710000000002</c:v>
                </c:pt>
                <c:pt idx="42">
                  <c:v>-54.486691</c:v>
                </c:pt>
                <c:pt idx="43">
                  <c:v>-53.592640000000003</c:v>
                </c:pt>
                <c:pt idx="44">
                  <c:v>-52.996119999999998</c:v>
                </c:pt>
                <c:pt idx="45">
                  <c:v>-52.318607</c:v>
                </c:pt>
                <c:pt idx="46">
                  <c:v>-51.608967</c:v>
                </c:pt>
                <c:pt idx="47">
                  <c:v>-50.981037000000001</c:v>
                </c:pt>
                <c:pt idx="48">
                  <c:v>-50.282249</c:v>
                </c:pt>
                <c:pt idx="49">
                  <c:v>-49.368637</c:v>
                </c:pt>
                <c:pt idx="50">
                  <c:v>-48.435879</c:v>
                </c:pt>
                <c:pt idx="51">
                  <c:v>-47.694454</c:v>
                </c:pt>
                <c:pt idx="52">
                  <c:v>-47.180816999999998</c:v>
                </c:pt>
                <c:pt idx="53">
                  <c:v>-46.833674999999999</c:v>
                </c:pt>
                <c:pt idx="54">
                  <c:v>-46.661766</c:v>
                </c:pt>
                <c:pt idx="55">
                  <c:v>-46.611899999999999</c:v>
                </c:pt>
                <c:pt idx="56">
                  <c:v>-46.263824</c:v>
                </c:pt>
                <c:pt idx="57">
                  <c:v>-45.913314999999997</c:v>
                </c:pt>
                <c:pt idx="58">
                  <c:v>-45.609993000000003</c:v>
                </c:pt>
                <c:pt idx="59">
                  <c:v>-45.252769000000001</c:v>
                </c:pt>
                <c:pt idx="60">
                  <c:v>-44.865543000000002</c:v>
                </c:pt>
                <c:pt idx="61">
                  <c:v>-44.751582999999997</c:v>
                </c:pt>
                <c:pt idx="62">
                  <c:v>-44.527855000000002</c:v>
                </c:pt>
                <c:pt idx="63">
                  <c:v>-44.086227000000001</c:v>
                </c:pt>
                <c:pt idx="64">
                  <c:v>-43.479590999999999</c:v>
                </c:pt>
                <c:pt idx="65">
                  <c:v>-42.889046</c:v>
                </c:pt>
                <c:pt idx="66">
                  <c:v>-42.366672999999999</c:v>
                </c:pt>
                <c:pt idx="67">
                  <c:v>-42.013199</c:v>
                </c:pt>
                <c:pt idx="68">
                  <c:v>-41.843060000000001</c:v>
                </c:pt>
                <c:pt idx="69">
                  <c:v>-41.69265</c:v>
                </c:pt>
                <c:pt idx="70">
                  <c:v>-41.724113000000003</c:v>
                </c:pt>
                <c:pt idx="71">
                  <c:v>-41.723427000000001</c:v>
                </c:pt>
                <c:pt idx="72">
                  <c:v>-41.691696</c:v>
                </c:pt>
                <c:pt idx="73">
                  <c:v>-41.702174999999997</c:v>
                </c:pt>
                <c:pt idx="74">
                  <c:v>-41.736286</c:v>
                </c:pt>
                <c:pt idx="75">
                  <c:v>-41.514285999999998</c:v>
                </c:pt>
                <c:pt idx="76">
                  <c:v>-41.134605000000001</c:v>
                </c:pt>
                <c:pt idx="77">
                  <c:v>-40.656650999999997</c:v>
                </c:pt>
                <c:pt idx="78">
                  <c:v>-40.223968999999997</c:v>
                </c:pt>
                <c:pt idx="79">
                  <c:v>-39.901985000000003</c:v>
                </c:pt>
                <c:pt idx="80">
                  <c:v>-39.880318000000003</c:v>
                </c:pt>
                <c:pt idx="81">
                  <c:v>-40.032871</c:v>
                </c:pt>
                <c:pt idx="82">
                  <c:v>-40.289867000000001</c:v>
                </c:pt>
                <c:pt idx="83">
                  <c:v>-40.476685000000003</c:v>
                </c:pt>
                <c:pt idx="84">
                  <c:v>-40.533816999999999</c:v>
                </c:pt>
                <c:pt idx="85">
                  <c:v>-40.518143000000002</c:v>
                </c:pt>
                <c:pt idx="86">
                  <c:v>-40.447547999999998</c:v>
                </c:pt>
                <c:pt idx="87">
                  <c:v>-40.671760999999996</c:v>
                </c:pt>
                <c:pt idx="88">
                  <c:v>-41.030543999999999</c:v>
                </c:pt>
                <c:pt idx="89">
                  <c:v>-41.508800999999998</c:v>
                </c:pt>
                <c:pt idx="90">
                  <c:v>-42.026057999999999</c:v>
                </c:pt>
                <c:pt idx="91">
                  <c:v>-42.616619</c:v>
                </c:pt>
                <c:pt idx="92">
                  <c:v>-43.003746</c:v>
                </c:pt>
                <c:pt idx="93">
                  <c:v>-43.354152999999997</c:v>
                </c:pt>
                <c:pt idx="94">
                  <c:v>-43.754165999999998</c:v>
                </c:pt>
                <c:pt idx="95">
                  <c:v>-44.162410999999999</c:v>
                </c:pt>
                <c:pt idx="96">
                  <c:v>-44.606242999999999</c:v>
                </c:pt>
                <c:pt idx="97">
                  <c:v>-45.007069000000001</c:v>
                </c:pt>
                <c:pt idx="98">
                  <c:v>-45.33699</c:v>
                </c:pt>
                <c:pt idx="99">
                  <c:v>-45.589314000000002</c:v>
                </c:pt>
                <c:pt idx="100">
                  <c:v>-45.768028000000001</c:v>
                </c:pt>
                <c:pt idx="101">
                  <c:v>-45.908047000000003</c:v>
                </c:pt>
                <c:pt idx="102">
                  <c:v>-46.192974</c:v>
                </c:pt>
                <c:pt idx="103">
                  <c:v>-46.547114999999998</c:v>
                </c:pt>
                <c:pt idx="104">
                  <c:v>-47.030631999999997</c:v>
                </c:pt>
                <c:pt idx="105">
                  <c:v>-47.628993999999999</c:v>
                </c:pt>
                <c:pt idx="106">
                  <c:v>-48.328339</c:v>
                </c:pt>
                <c:pt idx="107">
                  <c:v>-48.848885000000003</c:v>
                </c:pt>
                <c:pt idx="108">
                  <c:v>-49.523792</c:v>
                </c:pt>
                <c:pt idx="109">
                  <c:v>-50.326430999999999</c:v>
                </c:pt>
                <c:pt idx="110">
                  <c:v>-51.513485000000003</c:v>
                </c:pt>
                <c:pt idx="111">
                  <c:v>-54.089160999999997</c:v>
                </c:pt>
                <c:pt idx="112">
                  <c:v>-55.678108000000002</c:v>
                </c:pt>
                <c:pt idx="113">
                  <c:v>-56.352916999999998</c:v>
                </c:pt>
                <c:pt idx="114">
                  <c:v>-56.840156999999998</c:v>
                </c:pt>
                <c:pt idx="115">
                  <c:v>-57.154510000000002</c:v>
                </c:pt>
                <c:pt idx="116">
                  <c:v>-55.199966000000003</c:v>
                </c:pt>
                <c:pt idx="117">
                  <c:v>-54.451301999999998</c:v>
                </c:pt>
                <c:pt idx="118">
                  <c:v>-54.797015999999999</c:v>
                </c:pt>
                <c:pt idx="119">
                  <c:v>-54.737476000000001</c:v>
                </c:pt>
                <c:pt idx="120">
                  <c:v>-54.557746999999999</c:v>
                </c:pt>
                <c:pt idx="121">
                  <c:v>-54.853606999999997</c:v>
                </c:pt>
                <c:pt idx="122">
                  <c:v>-55.144218000000002</c:v>
                </c:pt>
                <c:pt idx="123">
                  <c:v>-54.822723000000003</c:v>
                </c:pt>
                <c:pt idx="124">
                  <c:v>-54.684139000000002</c:v>
                </c:pt>
                <c:pt idx="125">
                  <c:v>-54.089706</c:v>
                </c:pt>
                <c:pt idx="126">
                  <c:v>-53.612090999999999</c:v>
                </c:pt>
                <c:pt idx="127">
                  <c:v>-52.835208999999999</c:v>
                </c:pt>
                <c:pt idx="128">
                  <c:v>-51.974772999999999</c:v>
                </c:pt>
                <c:pt idx="129">
                  <c:v>-51.180340000000001</c:v>
                </c:pt>
                <c:pt idx="130">
                  <c:v>-50.575232999999997</c:v>
                </c:pt>
                <c:pt idx="131">
                  <c:v>-50.000861999999998</c:v>
                </c:pt>
                <c:pt idx="132">
                  <c:v>-49.350932999999998</c:v>
                </c:pt>
                <c:pt idx="133">
                  <c:v>-48.904494999999997</c:v>
                </c:pt>
                <c:pt idx="134">
                  <c:v>-48.398471999999998</c:v>
                </c:pt>
                <c:pt idx="135">
                  <c:v>-47.965488000000001</c:v>
                </c:pt>
                <c:pt idx="136">
                  <c:v>-47.568534999999997</c:v>
                </c:pt>
                <c:pt idx="137">
                  <c:v>-47.159644999999998</c:v>
                </c:pt>
                <c:pt idx="138">
                  <c:v>-46.681496000000003</c:v>
                </c:pt>
                <c:pt idx="139">
                  <c:v>-46.140155999999998</c:v>
                </c:pt>
                <c:pt idx="140">
                  <c:v>-45.592002999999998</c:v>
                </c:pt>
                <c:pt idx="141">
                  <c:v>-45.090907999999999</c:v>
                </c:pt>
                <c:pt idx="142">
                  <c:v>-44.646709000000001</c:v>
                </c:pt>
                <c:pt idx="143">
                  <c:v>-44.252437999999998</c:v>
                </c:pt>
                <c:pt idx="144">
                  <c:v>-43.923614999999998</c:v>
                </c:pt>
                <c:pt idx="145">
                  <c:v>-43.530014000000001</c:v>
                </c:pt>
                <c:pt idx="146">
                  <c:v>-43.314373000000003</c:v>
                </c:pt>
                <c:pt idx="147">
                  <c:v>-43.220306000000001</c:v>
                </c:pt>
                <c:pt idx="148">
                  <c:v>-43.199829000000001</c:v>
                </c:pt>
                <c:pt idx="149">
                  <c:v>-43.525615999999999</c:v>
                </c:pt>
                <c:pt idx="150">
                  <c:v>-43.852179999999997</c:v>
                </c:pt>
                <c:pt idx="151">
                  <c:v>-44.014389000000001</c:v>
                </c:pt>
                <c:pt idx="152">
                  <c:v>-44.126381000000002</c:v>
                </c:pt>
                <c:pt idx="153">
                  <c:v>-44.145553999999997</c:v>
                </c:pt>
                <c:pt idx="154">
                  <c:v>-44.020836000000003</c:v>
                </c:pt>
                <c:pt idx="155">
                  <c:v>-43.789112000000003</c:v>
                </c:pt>
                <c:pt idx="156">
                  <c:v>-43.645972999999998</c:v>
                </c:pt>
                <c:pt idx="157">
                  <c:v>-43.298988000000001</c:v>
                </c:pt>
                <c:pt idx="158">
                  <c:v>-42.949447999999997</c:v>
                </c:pt>
                <c:pt idx="159">
                  <c:v>-42.460628999999997</c:v>
                </c:pt>
                <c:pt idx="160">
                  <c:v>-42.108272999999997</c:v>
                </c:pt>
                <c:pt idx="161">
                  <c:v>-41.669167000000002</c:v>
                </c:pt>
                <c:pt idx="162">
                  <c:v>-41.700729000000003</c:v>
                </c:pt>
                <c:pt idx="163">
                  <c:v>-41.782009000000002</c:v>
                </c:pt>
                <c:pt idx="164">
                  <c:v>-41.703228000000003</c:v>
                </c:pt>
                <c:pt idx="165">
                  <c:v>-41.686630000000001</c:v>
                </c:pt>
                <c:pt idx="166">
                  <c:v>-41.699444</c:v>
                </c:pt>
                <c:pt idx="167">
                  <c:v>-41.343491</c:v>
                </c:pt>
                <c:pt idx="168">
                  <c:v>-41.071399999999997</c:v>
                </c:pt>
                <c:pt idx="169">
                  <c:v>-40.958148999999999</c:v>
                </c:pt>
                <c:pt idx="170">
                  <c:v>-40.717368999999998</c:v>
                </c:pt>
                <c:pt idx="171">
                  <c:v>-40.578654999999998</c:v>
                </c:pt>
                <c:pt idx="172">
                  <c:v>-40.635917999999997</c:v>
                </c:pt>
                <c:pt idx="173">
                  <c:v>-41.016052000000002</c:v>
                </c:pt>
                <c:pt idx="174">
                  <c:v>-41.375422999999998</c:v>
                </c:pt>
                <c:pt idx="175">
                  <c:v>-41.979140999999998</c:v>
                </c:pt>
                <c:pt idx="176">
                  <c:v>-42.608592999999999</c:v>
                </c:pt>
                <c:pt idx="177">
                  <c:v>-43.220661</c:v>
                </c:pt>
                <c:pt idx="178">
                  <c:v>-43.494694000000003</c:v>
                </c:pt>
                <c:pt idx="179">
                  <c:v>-43.717094000000003</c:v>
                </c:pt>
                <c:pt idx="180">
                  <c:v>-43.564171000000002</c:v>
                </c:pt>
                <c:pt idx="181">
                  <c:v>-43.045937000000002</c:v>
                </c:pt>
                <c:pt idx="182">
                  <c:v>-42.344563000000001</c:v>
                </c:pt>
                <c:pt idx="183">
                  <c:v>-41.493473000000002</c:v>
                </c:pt>
                <c:pt idx="184">
                  <c:v>-40.759033000000002</c:v>
                </c:pt>
                <c:pt idx="185">
                  <c:v>-40.227885999999998</c:v>
                </c:pt>
                <c:pt idx="186">
                  <c:v>-39.850501999999999</c:v>
                </c:pt>
                <c:pt idx="187">
                  <c:v>-39.634743</c:v>
                </c:pt>
                <c:pt idx="188">
                  <c:v>-39.727195999999999</c:v>
                </c:pt>
                <c:pt idx="189">
                  <c:v>-39.656384000000003</c:v>
                </c:pt>
                <c:pt idx="190">
                  <c:v>-39.613754</c:v>
                </c:pt>
                <c:pt idx="191">
                  <c:v>-39.691513</c:v>
                </c:pt>
                <c:pt idx="192">
                  <c:v>-39.753822</c:v>
                </c:pt>
                <c:pt idx="193">
                  <c:v>-39.753993999999999</c:v>
                </c:pt>
                <c:pt idx="194">
                  <c:v>-40.169013999999997</c:v>
                </c:pt>
                <c:pt idx="195">
                  <c:v>-40.559544000000002</c:v>
                </c:pt>
                <c:pt idx="196">
                  <c:v>-41.021725000000004</c:v>
                </c:pt>
                <c:pt idx="197">
                  <c:v>-41.740948000000003</c:v>
                </c:pt>
                <c:pt idx="198">
                  <c:v>-42.492542</c:v>
                </c:pt>
                <c:pt idx="199">
                  <c:v>-43.001663000000001</c:v>
                </c:pt>
                <c:pt idx="200">
                  <c:v>-43.521853999999998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-56.71069</c:v>
                </c:pt>
                <c:pt idx="1">
                  <c:v>-56.708378000000003</c:v>
                </c:pt>
                <c:pt idx="2">
                  <c:v>-56.741988999999997</c:v>
                </c:pt>
                <c:pt idx="3">
                  <c:v>-56.772548999999998</c:v>
                </c:pt>
                <c:pt idx="4">
                  <c:v>-56.757992000000002</c:v>
                </c:pt>
                <c:pt idx="5">
                  <c:v>-56.793723999999997</c:v>
                </c:pt>
                <c:pt idx="6">
                  <c:v>-56.953777000000002</c:v>
                </c:pt>
                <c:pt idx="7">
                  <c:v>-57.225521000000001</c:v>
                </c:pt>
                <c:pt idx="8">
                  <c:v>-57.732284999999997</c:v>
                </c:pt>
                <c:pt idx="9">
                  <c:v>-58.194901000000002</c:v>
                </c:pt>
                <c:pt idx="10">
                  <c:v>-58.704681000000001</c:v>
                </c:pt>
                <c:pt idx="11">
                  <c:v>-59.321117000000001</c:v>
                </c:pt>
                <c:pt idx="12">
                  <c:v>-59.926890999999998</c:v>
                </c:pt>
                <c:pt idx="13">
                  <c:v>-60.280872000000002</c:v>
                </c:pt>
                <c:pt idx="14">
                  <c:v>-60.752048000000002</c:v>
                </c:pt>
                <c:pt idx="15">
                  <c:v>-61.060817999999998</c:v>
                </c:pt>
                <c:pt idx="16">
                  <c:v>-61.043410999999999</c:v>
                </c:pt>
                <c:pt idx="17">
                  <c:v>-60.724632</c:v>
                </c:pt>
                <c:pt idx="18">
                  <c:v>-60.080016999999998</c:v>
                </c:pt>
                <c:pt idx="19">
                  <c:v>-59.172333000000002</c:v>
                </c:pt>
                <c:pt idx="20">
                  <c:v>-58.158062000000001</c:v>
                </c:pt>
                <c:pt idx="21">
                  <c:v>-57.014664000000003</c:v>
                </c:pt>
                <c:pt idx="22">
                  <c:v>-55.778038000000002</c:v>
                </c:pt>
                <c:pt idx="23">
                  <c:v>-54.736213999999997</c:v>
                </c:pt>
                <c:pt idx="24">
                  <c:v>-53.685234000000001</c:v>
                </c:pt>
                <c:pt idx="25">
                  <c:v>-52.696682000000003</c:v>
                </c:pt>
                <c:pt idx="26">
                  <c:v>-51.871876</c:v>
                </c:pt>
                <c:pt idx="27">
                  <c:v>-51.231074999999997</c:v>
                </c:pt>
                <c:pt idx="28">
                  <c:v>-50.584842999999999</c:v>
                </c:pt>
                <c:pt idx="29">
                  <c:v>-49.988083000000003</c:v>
                </c:pt>
                <c:pt idx="30">
                  <c:v>-49.496718999999999</c:v>
                </c:pt>
                <c:pt idx="31">
                  <c:v>-49.098942000000001</c:v>
                </c:pt>
                <c:pt idx="32">
                  <c:v>-48.728149000000002</c:v>
                </c:pt>
                <c:pt idx="33">
                  <c:v>-48.644565999999998</c:v>
                </c:pt>
                <c:pt idx="34">
                  <c:v>-48.732264999999998</c:v>
                </c:pt>
                <c:pt idx="35">
                  <c:v>-48.884605000000001</c:v>
                </c:pt>
                <c:pt idx="36">
                  <c:v>-49.104225</c:v>
                </c:pt>
                <c:pt idx="37">
                  <c:v>-49.272675</c:v>
                </c:pt>
                <c:pt idx="38">
                  <c:v>-49.487319999999997</c:v>
                </c:pt>
                <c:pt idx="39">
                  <c:v>-49.939484</c:v>
                </c:pt>
                <c:pt idx="40">
                  <c:v>-50.517688999999997</c:v>
                </c:pt>
                <c:pt idx="41">
                  <c:v>-51.069099000000001</c:v>
                </c:pt>
                <c:pt idx="42">
                  <c:v>-52.083271000000003</c:v>
                </c:pt>
                <c:pt idx="43">
                  <c:v>-53.157944000000001</c:v>
                </c:pt>
                <c:pt idx="44">
                  <c:v>-54.242187999999999</c:v>
                </c:pt>
                <c:pt idx="45">
                  <c:v>-55.683886999999999</c:v>
                </c:pt>
                <c:pt idx="46">
                  <c:v>-57.768703000000002</c:v>
                </c:pt>
                <c:pt idx="47">
                  <c:v>-59.816383000000002</c:v>
                </c:pt>
                <c:pt idx="48">
                  <c:v>-61.574100000000001</c:v>
                </c:pt>
                <c:pt idx="49">
                  <c:v>-62.802897999999999</c:v>
                </c:pt>
                <c:pt idx="50">
                  <c:v>-62.852192000000002</c:v>
                </c:pt>
                <c:pt idx="51">
                  <c:v>-61.587066999999998</c:v>
                </c:pt>
                <c:pt idx="52">
                  <c:v>-59.520457999999998</c:v>
                </c:pt>
                <c:pt idx="53">
                  <c:v>-57.291553</c:v>
                </c:pt>
                <c:pt idx="54">
                  <c:v>-55.207107999999998</c:v>
                </c:pt>
                <c:pt idx="55">
                  <c:v>-53.965584</c:v>
                </c:pt>
                <c:pt idx="56">
                  <c:v>-53.320419000000001</c:v>
                </c:pt>
                <c:pt idx="57">
                  <c:v>-52.880516</c:v>
                </c:pt>
                <c:pt idx="58">
                  <c:v>-52.588065999999998</c:v>
                </c:pt>
                <c:pt idx="59">
                  <c:v>-52.356113000000001</c:v>
                </c:pt>
                <c:pt idx="60">
                  <c:v>-51.928584999999998</c:v>
                </c:pt>
                <c:pt idx="61">
                  <c:v>-51.404358000000002</c:v>
                </c:pt>
                <c:pt idx="62">
                  <c:v>-51.046813999999998</c:v>
                </c:pt>
                <c:pt idx="63">
                  <c:v>-50.765090999999998</c:v>
                </c:pt>
                <c:pt idx="64">
                  <c:v>-50.340919</c:v>
                </c:pt>
                <c:pt idx="65">
                  <c:v>-49.791584</c:v>
                </c:pt>
                <c:pt idx="66">
                  <c:v>-49.229461999999998</c:v>
                </c:pt>
                <c:pt idx="67">
                  <c:v>-48.594603999999997</c:v>
                </c:pt>
                <c:pt idx="68">
                  <c:v>-47.959342999999997</c:v>
                </c:pt>
                <c:pt idx="69">
                  <c:v>-47.555034999999997</c:v>
                </c:pt>
                <c:pt idx="70">
                  <c:v>-47.285854</c:v>
                </c:pt>
                <c:pt idx="71">
                  <c:v>-47.218772999999999</c:v>
                </c:pt>
                <c:pt idx="72">
                  <c:v>-47.355995</c:v>
                </c:pt>
                <c:pt idx="73">
                  <c:v>-47.470188</c:v>
                </c:pt>
                <c:pt idx="74">
                  <c:v>-47.386302999999998</c:v>
                </c:pt>
                <c:pt idx="75">
                  <c:v>-47.376193999999998</c:v>
                </c:pt>
                <c:pt idx="76">
                  <c:v>-47.566029</c:v>
                </c:pt>
                <c:pt idx="77">
                  <c:v>-47.045085999999998</c:v>
                </c:pt>
                <c:pt idx="78">
                  <c:v>-46.593918000000002</c:v>
                </c:pt>
                <c:pt idx="79">
                  <c:v>-46.203856999999999</c:v>
                </c:pt>
                <c:pt idx="80">
                  <c:v>-45.681964999999998</c:v>
                </c:pt>
                <c:pt idx="81">
                  <c:v>-44.758372999999999</c:v>
                </c:pt>
                <c:pt idx="82">
                  <c:v>-44.443610999999997</c:v>
                </c:pt>
                <c:pt idx="83">
                  <c:v>-44.000926999999997</c:v>
                </c:pt>
                <c:pt idx="84">
                  <c:v>-43.676250000000003</c:v>
                </c:pt>
                <c:pt idx="85">
                  <c:v>-43.508713</c:v>
                </c:pt>
                <c:pt idx="86">
                  <c:v>-43.462859999999999</c:v>
                </c:pt>
                <c:pt idx="87">
                  <c:v>-43.668948999999998</c:v>
                </c:pt>
                <c:pt idx="88">
                  <c:v>-43.995978999999998</c:v>
                </c:pt>
                <c:pt idx="89">
                  <c:v>-44.398330999999999</c:v>
                </c:pt>
                <c:pt idx="90">
                  <c:v>-44.797516000000002</c:v>
                </c:pt>
                <c:pt idx="91">
                  <c:v>-45.171585</c:v>
                </c:pt>
                <c:pt idx="92">
                  <c:v>-45.376114000000001</c:v>
                </c:pt>
                <c:pt idx="93">
                  <c:v>-45.560364</c:v>
                </c:pt>
                <c:pt idx="94">
                  <c:v>-45.510910000000003</c:v>
                </c:pt>
                <c:pt idx="95">
                  <c:v>-45.373534999999997</c:v>
                </c:pt>
                <c:pt idx="96">
                  <c:v>-45.230026000000002</c:v>
                </c:pt>
                <c:pt idx="97">
                  <c:v>-45.073253999999999</c:v>
                </c:pt>
                <c:pt idx="98">
                  <c:v>-44.902602999999999</c:v>
                </c:pt>
                <c:pt idx="99">
                  <c:v>-44.867859000000003</c:v>
                </c:pt>
                <c:pt idx="100">
                  <c:v>-44.877727999999998</c:v>
                </c:pt>
                <c:pt idx="101">
                  <c:v>-44.973407999999999</c:v>
                </c:pt>
                <c:pt idx="102">
                  <c:v>-45.125481000000001</c:v>
                </c:pt>
                <c:pt idx="103">
                  <c:v>-45.333075999999998</c:v>
                </c:pt>
                <c:pt idx="104">
                  <c:v>-45.570087000000001</c:v>
                </c:pt>
                <c:pt idx="105">
                  <c:v>-45.893676999999997</c:v>
                </c:pt>
                <c:pt idx="106">
                  <c:v>-46.329529000000001</c:v>
                </c:pt>
                <c:pt idx="107">
                  <c:v>-46.888187000000002</c:v>
                </c:pt>
                <c:pt idx="108">
                  <c:v>-47.542862</c:v>
                </c:pt>
                <c:pt idx="109">
                  <c:v>-48.177779999999998</c:v>
                </c:pt>
                <c:pt idx="110">
                  <c:v>-48.885413999999997</c:v>
                </c:pt>
                <c:pt idx="111">
                  <c:v>-49.623505000000002</c:v>
                </c:pt>
                <c:pt idx="112">
                  <c:v>-50.272919000000002</c:v>
                </c:pt>
                <c:pt idx="113">
                  <c:v>-50.619537000000001</c:v>
                </c:pt>
                <c:pt idx="114">
                  <c:v>-50.985545999999999</c:v>
                </c:pt>
                <c:pt idx="115">
                  <c:v>-51.102257000000002</c:v>
                </c:pt>
                <c:pt idx="116">
                  <c:v>-51.259731000000002</c:v>
                </c:pt>
                <c:pt idx="117">
                  <c:v>-51.383293000000002</c:v>
                </c:pt>
                <c:pt idx="118">
                  <c:v>-51.967590000000001</c:v>
                </c:pt>
                <c:pt idx="119">
                  <c:v>-52.530613000000002</c:v>
                </c:pt>
                <c:pt idx="120">
                  <c:v>-53.085850000000001</c:v>
                </c:pt>
                <c:pt idx="121">
                  <c:v>-53.689117000000003</c:v>
                </c:pt>
                <c:pt idx="122">
                  <c:v>-54.588183999999998</c:v>
                </c:pt>
                <c:pt idx="123">
                  <c:v>-55.578643999999997</c:v>
                </c:pt>
                <c:pt idx="124">
                  <c:v>-56.481560000000002</c:v>
                </c:pt>
                <c:pt idx="125">
                  <c:v>-57.532955000000001</c:v>
                </c:pt>
                <c:pt idx="126">
                  <c:v>-57.667408000000002</c:v>
                </c:pt>
                <c:pt idx="127">
                  <c:v>-57.473427000000001</c:v>
                </c:pt>
                <c:pt idx="128">
                  <c:v>-56.583359000000002</c:v>
                </c:pt>
                <c:pt idx="129">
                  <c:v>-55.535606000000001</c:v>
                </c:pt>
                <c:pt idx="130">
                  <c:v>-54.116965999999998</c:v>
                </c:pt>
                <c:pt idx="131">
                  <c:v>-53.393925000000003</c:v>
                </c:pt>
                <c:pt idx="132">
                  <c:v>-52.438518999999999</c:v>
                </c:pt>
                <c:pt idx="133">
                  <c:v>-51.463146000000002</c:v>
                </c:pt>
                <c:pt idx="134">
                  <c:v>-50.390709000000001</c:v>
                </c:pt>
                <c:pt idx="135">
                  <c:v>-49.424453999999997</c:v>
                </c:pt>
                <c:pt idx="136">
                  <c:v>-48.219546999999999</c:v>
                </c:pt>
                <c:pt idx="137">
                  <c:v>-47.039394000000001</c:v>
                </c:pt>
                <c:pt idx="138">
                  <c:v>-46.115828999999998</c:v>
                </c:pt>
                <c:pt idx="139">
                  <c:v>-45.371043999999998</c:v>
                </c:pt>
                <c:pt idx="140">
                  <c:v>-44.761508999999997</c:v>
                </c:pt>
                <c:pt idx="141">
                  <c:v>-44.227981999999997</c:v>
                </c:pt>
                <c:pt idx="142">
                  <c:v>-43.714146</c:v>
                </c:pt>
                <c:pt idx="143">
                  <c:v>-43.079543999999999</c:v>
                </c:pt>
                <c:pt idx="144">
                  <c:v>-42.469386999999998</c:v>
                </c:pt>
                <c:pt idx="145">
                  <c:v>-41.812786000000003</c:v>
                </c:pt>
                <c:pt idx="146">
                  <c:v>-41.268898</c:v>
                </c:pt>
                <c:pt idx="147">
                  <c:v>-40.794083000000001</c:v>
                </c:pt>
                <c:pt idx="148">
                  <c:v>-40.398055999999997</c:v>
                </c:pt>
                <c:pt idx="149">
                  <c:v>-40.072758</c:v>
                </c:pt>
                <c:pt idx="150">
                  <c:v>-39.861065000000004</c:v>
                </c:pt>
                <c:pt idx="151">
                  <c:v>-39.638542000000001</c:v>
                </c:pt>
                <c:pt idx="152">
                  <c:v>-39.548274999999997</c:v>
                </c:pt>
                <c:pt idx="153">
                  <c:v>-39.360813</c:v>
                </c:pt>
                <c:pt idx="154">
                  <c:v>-39.149357000000002</c:v>
                </c:pt>
                <c:pt idx="155">
                  <c:v>-38.82246</c:v>
                </c:pt>
                <c:pt idx="156">
                  <c:v>-38.340018999999998</c:v>
                </c:pt>
                <c:pt idx="157">
                  <c:v>-37.682316</c:v>
                </c:pt>
                <c:pt idx="158">
                  <c:v>-37.201988</c:v>
                </c:pt>
                <c:pt idx="159">
                  <c:v>-36.705661999999997</c:v>
                </c:pt>
                <c:pt idx="160">
                  <c:v>-36.258811999999999</c:v>
                </c:pt>
                <c:pt idx="161">
                  <c:v>-35.917369999999998</c:v>
                </c:pt>
                <c:pt idx="162">
                  <c:v>-35.778655999999998</c:v>
                </c:pt>
                <c:pt idx="163">
                  <c:v>-35.674712999999997</c:v>
                </c:pt>
                <c:pt idx="164">
                  <c:v>-35.593978999999997</c:v>
                </c:pt>
                <c:pt idx="165">
                  <c:v>-35.550415000000001</c:v>
                </c:pt>
                <c:pt idx="166">
                  <c:v>-35.669581999999998</c:v>
                </c:pt>
                <c:pt idx="167">
                  <c:v>-35.717739000000002</c:v>
                </c:pt>
                <c:pt idx="168">
                  <c:v>-35.689045</c:v>
                </c:pt>
                <c:pt idx="169">
                  <c:v>-35.794552000000003</c:v>
                </c:pt>
                <c:pt idx="170">
                  <c:v>-35.993625999999999</c:v>
                </c:pt>
                <c:pt idx="171">
                  <c:v>-36.181140999999997</c:v>
                </c:pt>
                <c:pt idx="172">
                  <c:v>-36.627097999999997</c:v>
                </c:pt>
                <c:pt idx="173">
                  <c:v>-37.681068000000003</c:v>
                </c:pt>
                <c:pt idx="174">
                  <c:v>-38.565418000000001</c:v>
                </c:pt>
                <c:pt idx="175">
                  <c:v>-39.588104000000001</c:v>
                </c:pt>
                <c:pt idx="176">
                  <c:v>-40.664185000000003</c:v>
                </c:pt>
                <c:pt idx="177">
                  <c:v>-41.633862000000001</c:v>
                </c:pt>
                <c:pt idx="178">
                  <c:v>-42.013041999999999</c:v>
                </c:pt>
                <c:pt idx="179">
                  <c:v>-42.489348999999997</c:v>
                </c:pt>
                <c:pt idx="180">
                  <c:v>-42.915615000000003</c:v>
                </c:pt>
                <c:pt idx="181">
                  <c:v>-43.745334999999997</c:v>
                </c:pt>
                <c:pt idx="182">
                  <c:v>-46.275696000000003</c:v>
                </c:pt>
                <c:pt idx="183">
                  <c:v>-46.931789000000002</c:v>
                </c:pt>
                <c:pt idx="184">
                  <c:v>-46.571812000000001</c:v>
                </c:pt>
                <c:pt idx="185">
                  <c:v>-46.061939000000002</c:v>
                </c:pt>
                <c:pt idx="186">
                  <c:v>-45.124640999999997</c:v>
                </c:pt>
                <c:pt idx="187">
                  <c:v>-42.452305000000003</c:v>
                </c:pt>
                <c:pt idx="188">
                  <c:v>-41.692928000000002</c:v>
                </c:pt>
                <c:pt idx="189">
                  <c:v>-41.951552999999997</c:v>
                </c:pt>
                <c:pt idx="190">
                  <c:v>-42.235703000000001</c:v>
                </c:pt>
                <c:pt idx="191">
                  <c:v>-42.425434000000003</c:v>
                </c:pt>
                <c:pt idx="192">
                  <c:v>-42.636017000000002</c:v>
                </c:pt>
                <c:pt idx="193">
                  <c:v>-42.830607999999998</c:v>
                </c:pt>
                <c:pt idx="194">
                  <c:v>-43.162070999999997</c:v>
                </c:pt>
                <c:pt idx="195">
                  <c:v>-43.523014000000003</c:v>
                </c:pt>
                <c:pt idx="196">
                  <c:v>-43.986423000000002</c:v>
                </c:pt>
                <c:pt idx="197">
                  <c:v>-44.413733999999998</c:v>
                </c:pt>
                <c:pt idx="198">
                  <c:v>-45.145718000000002</c:v>
                </c:pt>
                <c:pt idx="199">
                  <c:v>-45.720115999999997</c:v>
                </c:pt>
                <c:pt idx="200">
                  <c:v>-46.235129999999998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5952"/>
        <c:axId val="114868608"/>
      </c:scatterChart>
      <c:valAx>
        <c:axId val="114845952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868608"/>
        <c:crosses val="autoZero"/>
        <c:crossBetween val="midCat"/>
        <c:majorUnit val="5"/>
      </c:valAx>
      <c:valAx>
        <c:axId val="11486860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845952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95962487561361"/>
          <c:y val="0.12872521143190438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-55.428714999999997</c:v>
                </c:pt>
                <c:pt idx="1">
                  <c:v>-55.275871000000002</c:v>
                </c:pt>
                <c:pt idx="2">
                  <c:v>-55.080795000000002</c:v>
                </c:pt>
                <c:pt idx="3">
                  <c:v>-54.833649000000001</c:v>
                </c:pt>
                <c:pt idx="4">
                  <c:v>-54.582394000000001</c:v>
                </c:pt>
                <c:pt idx="5">
                  <c:v>-54.352401999999998</c:v>
                </c:pt>
                <c:pt idx="6">
                  <c:v>-54.134647000000001</c:v>
                </c:pt>
                <c:pt idx="7">
                  <c:v>-53.888992000000002</c:v>
                </c:pt>
                <c:pt idx="8">
                  <c:v>-53.661406999999997</c:v>
                </c:pt>
                <c:pt idx="9">
                  <c:v>-53.424675000000001</c:v>
                </c:pt>
                <c:pt idx="10">
                  <c:v>-53.195362000000003</c:v>
                </c:pt>
                <c:pt idx="11">
                  <c:v>-52.992863</c:v>
                </c:pt>
                <c:pt idx="12">
                  <c:v>-52.856262000000001</c:v>
                </c:pt>
                <c:pt idx="13">
                  <c:v>-52.767952000000001</c:v>
                </c:pt>
                <c:pt idx="14">
                  <c:v>-52.735287</c:v>
                </c:pt>
                <c:pt idx="15">
                  <c:v>-52.640273999999998</c:v>
                </c:pt>
                <c:pt idx="16">
                  <c:v>-52.516983000000003</c:v>
                </c:pt>
                <c:pt idx="17">
                  <c:v>-52.404896000000001</c:v>
                </c:pt>
                <c:pt idx="18">
                  <c:v>-52.297286999999997</c:v>
                </c:pt>
                <c:pt idx="19">
                  <c:v>-52.246974999999999</c:v>
                </c:pt>
                <c:pt idx="20">
                  <c:v>-52.242538000000003</c:v>
                </c:pt>
                <c:pt idx="21">
                  <c:v>-52.235236999999998</c:v>
                </c:pt>
                <c:pt idx="22">
                  <c:v>-52.254477999999999</c:v>
                </c:pt>
                <c:pt idx="23">
                  <c:v>-52.280383999999998</c:v>
                </c:pt>
                <c:pt idx="24">
                  <c:v>-52.291370000000001</c:v>
                </c:pt>
                <c:pt idx="25">
                  <c:v>-52.466983999999997</c:v>
                </c:pt>
                <c:pt idx="26">
                  <c:v>-52.748916999999999</c:v>
                </c:pt>
                <c:pt idx="27">
                  <c:v>-53.125850999999997</c:v>
                </c:pt>
                <c:pt idx="28">
                  <c:v>-53.654494999999997</c:v>
                </c:pt>
                <c:pt idx="29">
                  <c:v>-54.181640999999999</c:v>
                </c:pt>
                <c:pt idx="30">
                  <c:v>-54.707211000000001</c:v>
                </c:pt>
                <c:pt idx="31">
                  <c:v>-55.251801</c:v>
                </c:pt>
                <c:pt idx="32">
                  <c:v>-55.997714999999999</c:v>
                </c:pt>
                <c:pt idx="33">
                  <c:v>-56.612461000000003</c:v>
                </c:pt>
                <c:pt idx="34">
                  <c:v>-56.744079999999997</c:v>
                </c:pt>
                <c:pt idx="35">
                  <c:v>-56.694865999999998</c:v>
                </c:pt>
                <c:pt idx="36">
                  <c:v>-56.658332999999999</c:v>
                </c:pt>
                <c:pt idx="37">
                  <c:v>-56.846930999999998</c:v>
                </c:pt>
                <c:pt idx="38">
                  <c:v>-56.613540999999998</c:v>
                </c:pt>
                <c:pt idx="39">
                  <c:v>-56.610550000000003</c:v>
                </c:pt>
                <c:pt idx="40">
                  <c:v>-56.531875999999997</c:v>
                </c:pt>
                <c:pt idx="41">
                  <c:v>-56.105159999999998</c:v>
                </c:pt>
                <c:pt idx="42">
                  <c:v>-54.838200000000001</c:v>
                </c:pt>
                <c:pt idx="43">
                  <c:v>-53.714409000000003</c:v>
                </c:pt>
                <c:pt idx="44">
                  <c:v>-53.009739000000003</c:v>
                </c:pt>
                <c:pt idx="45">
                  <c:v>-52.178009000000003</c:v>
                </c:pt>
                <c:pt idx="46">
                  <c:v>-51.353805999999999</c:v>
                </c:pt>
                <c:pt idx="47">
                  <c:v>-50.608466999999997</c:v>
                </c:pt>
                <c:pt idx="48">
                  <c:v>-49.830596999999997</c:v>
                </c:pt>
                <c:pt idx="49">
                  <c:v>-48.747486000000002</c:v>
                </c:pt>
                <c:pt idx="50">
                  <c:v>-47.694991999999999</c:v>
                </c:pt>
                <c:pt idx="51">
                  <c:v>-46.904986999999998</c:v>
                </c:pt>
                <c:pt idx="52">
                  <c:v>-46.304183999999999</c:v>
                </c:pt>
                <c:pt idx="53">
                  <c:v>-45.924770000000002</c:v>
                </c:pt>
                <c:pt idx="54">
                  <c:v>-45.788704000000003</c:v>
                </c:pt>
                <c:pt idx="55">
                  <c:v>-45.847926999999999</c:v>
                </c:pt>
                <c:pt idx="56">
                  <c:v>-45.721603000000002</c:v>
                </c:pt>
                <c:pt idx="57">
                  <c:v>-45.596355000000003</c:v>
                </c:pt>
                <c:pt idx="58">
                  <c:v>-45.538704000000003</c:v>
                </c:pt>
                <c:pt idx="59">
                  <c:v>-45.465710000000001</c:v>
                </c:pt>
                <c:pt idx="60">
                  <c:v>-45.296852000000001</c:v>
                </c:pt>
                <c:pt idx="61">
                  <c:v>-45.356372999999998</c:v>
                </c:pt>
                <c:pt idx="62">
                  <c:v>-45.350208000000002</c:v>
                </c:pt>
                <c:pt idx="63">
                  <c:v>-45.104503999999999</c:v>
                </c:pt>
                <c:pt idx="64">
                  <c:v>-44.659846999999999</c:v>
                </c:pt>
                <c:pt idx="65">
                  <c:v>-44.169376</c:v>
                </c:pt>
                <c:pt idx="66">
                  <c:v>-43.647922999999999</c:v>
                </c:pt>
                <c:pt idx="67">
                  <c:v>-43.204258000000003</c:v>
                </c:pt>
                <c:pt idx="68">
                  <c:v>-42.901470000000003</c:v>
                </c:pt>
                <c:pt idx="69">
                  <c:v>-42.591048999999998</c:v>
                </c:pt>
                <c:pt idx="70">
                  <c:v>-42.451450000000001</c:v>
                </c:pt>
                <c:pt idx="71">
                  <c:v>-42.309711</c:v>
                </c:pt>
                <c:pt idx="72">
                  <c:v>-42.216583</c:v>
                </c:pt>
                <c:pt idx="73">
                  <c:v>-42.30706</c:v>
                </c:pt>
                <c:pt idx="74">
                  <c:v>-42.546860000000002</c:v>
                </c:pt>
                <c:pt idx="75">
                  <c:v>-42.889178999999999</c:v>
                </c:pt>
                <c:pt idx="76">
                  <c:v>-43.606887999999998</c:v>
                </c:pt>
                <c:pt idx="77">
                  <c:v>-43.422260000000001</c:v>
                </c:pt>
                <c:pt idx="78">
                  <c:v>-43.082667999999998</c:v>
                </c:pt>
                <c:pt idx="79">
                  <c:v>-42.715575999999999</c:v>
                </c:pt>
                <c:pt idx="80">
                  <c:v>-42.326949999999997</c:v>
                </c:pt>
                <c:pt idx="81">
                  <c:v>-41.546452000000002</c:v>
                </c:pt>
                <c:pt idx="82">
                  <c:v>-41.609668999999997</c:v>
                </c:pt>
                <c:pt idx="83">
                  <c:v>-41.663527999999999</c:v>
                </c:pt>
                <c:pt idx="84">
                  <c:v>-41.595996999999997</c:v>
                </c:pt>
                <c:pt idx="85">
                  <c:v>-41.443398000000002</c:v>
                </c:pt>
                <c:pt idx="86">
                  <c:v>-41.205818000000001</c:v>
                </c:pt>
                <c:pt idx="87">
                  <c:v>-41.226933000000002</c:v>
                </c:pt>
                <c:pt idx="88">
                  <c:v>-41.436858999999998</c:v>
                </c:pt>
                <c:pt idx="89">
                  <c:v>-41.744331000000003</c:v>
                </c:pt>
                <c:pt idx="90">
                  <c:v>-42.138221999999999</c:v>
                </c:pt>
                <c:pt idx="91">
                  <c:v>-42.641117000000001</c:v>
                </c:pt>
                <c:pt idx="92">
                  <c:v>-42.990036000000003</c:v>
                </c:pt>
                <c:pt idx="93">
                  <c:v>-43.276691</c:v>
                </c:pt>
                <c:pt idx="94">
                  <c:v>-43.650326</c:v>
                </c:pt>
                <c:pt idx="95">
                  <c:v>-43.968409999999999</c:v>
                </c:pt>
                <c:pt idx="96">
                  <c:v>-44.252831</c:v>
                </c:pt>
                <c:pt idx="97">
                  <c:v>-44.406559000000001</c:v>
                </c:pt>
                <c:pt idx="98">
                  <c:v>-44.433098000000001</c:v>
                </c:pt>
                <c:pt idx="99">
                  <c:v>-44.322865</c:v>
                </c:pt>
                <c:pt idx="100">
                  <c:v>-44.136023999999999</c:v>
                </c:pt>
                <c:pt idx="101">
                  <c:v>-43.846648999999999</c:v>
                </c:pt>
                <c:pt idx="102">
                  <c:v>-43.698932999999997</c:v>
                </c:pt>
                <c:pt idx="103">
                  <c:v>-43.597191000000002</c:v>
                </c:pt>
                <c:pt idx="104">
                  <c:v>-43.636561999999998</c:v>
                </c:pt>
                <c:pt idx="105">
                  <c:v>-43.749831999999998</c:v>
                </c:pt>
                <c:pt idx="106">
                  <c:v>-43.951583999999997</c:v>
                </c:pt>
                <c:pt idx="107">
                  <c:v>-44.011451999999998</c:v>
                </c:pt>
                <c:pt idx="108">
                  <c:v>-44.109805999999999</c:v>
                </c:pt>
                <c:pt idx="109">
                  <c:v>-44.092891999999999</c:v>
                </c:pt>
                <c:pt idx="110">
                  <c:v>-44.018191999999999</c:v>
                </c:pt>
                <c:pt idx="111">
                  <c:v>-44.325096000000002</c:v>
                </c:pt>
                <c:pt idx="112">
                  <c:v>-45.028435000000002</c:v>
                </c:pt>
                <c:pt idx="113">
                  <c:v>-46.105319999999999</c:v>
                </c:pt>
                <c:pt idx="114">
                  <c:v>-47.201045999999998</c:v>
                </c:pt>
                <c:pt idx="115">
                  <c:v>-47.876033999999997</c:v>
                </c:pt>
                <c:pt idx="116">
                  <c:v>-47.434241999999998</c:v>
                </c:pt>
                <c:pt idx="117">
                  <c:v>-46.477718000000003</c:v>
                </c:pt>
                <c:pt idx="118">
                  <c:v>-45.082107999999998</c:v>
                </c:pt>
                <c:pt idx="119">
                  <c:v>-43.527267000000002</c:v>
                </c:pt>
                <c:pt idx="120">
                  <c:v>-42.321114000000001</c:v>
                </c:pt>
                <c:pt idx="121">
                  <c:v>-41.809052000000001</c:v>
                </c:pt>
                <c:pt idx="122">
                  <c:v>-41.491444000000001</c:v>
                </c:pt>
                <c:pt idx="123">
                  <c:v>-41.279083</c:v>
                </c:pt>
                <c:pt idx="124">
                  <c:v>-41.282905999999997</c:v>
                </c:pt>
                <c:pt idx="125">
                  <c:v>-41.335365000000003</c:v>
                </c:pt>
                <c:pt idx="126">
                  <c:v>-41.392223000000001</c:v>
                </c:pt>
                <c:pt idx="127">
                  <c:v>-41.392380000000003</c:v>
                </c:pt>
                <c:pt idx="128">
                  <c:v>-41.361778000000001</c:v>
                </c:pt>
                <c:pt idx="129">
                  <c:v>-41.145622000000003</c:v>
                </c:pt>
                <c:pt idx="130">
                  <c:v>-40.936920000000001</c:v>
                </c:pt>
                <c:pt idx="131">
                  <c:v>-40.729388999999998</c:v>
                </c:pt>
                <c:pt idx="132">
                  <c:v>-40.510536000000002</c:v>
                </c:pt>
                <c:pt idx="133">
                  <c:v>-40.243358999999998</c:v>
                </c:pt>
                <c:pt idx="134">
                  <c:v>-39.909996</c:v>
                </c:pt>
                <c:pt idx="135">
                  <c:v>-39.602336999999999</c:v>
                </c:pt>
                <c:pt idx="136">
                  <c:v>-39.354717000000001</c:v>
                </c:pt>
                <c:pt idx="137">
                  <c:v>-39.018523999999999</c:v>
                </c:pt>
                <c:pt idx="138">
                  <c:v>-38.586525000000002</c:v>
                </c:pt>
                <c:pt idx="139">
                  <c:v>-38.223652000000001</c:v>
                </c:pt>
                <c:pt idx="140">
                  <c:v>-37.890296999999997</c:v>
                </c:pt>
                <c:pt idx="141">
                  <c:v>-37.474029999999999</c:v>
                </c:pt>
                <c:pt idx="142">
                  <c:v>-37.128642999999997</c:v>
                </c:pt>
                <c:pt idx="143">
                  <c:v>-36.791736999999998</c:v>
                </c:pt>
                <c:pt idx="144">
                  <c:v>-36.453265999999999</c:v>
                </c:pt>
                <c:pt idx="145">
                  <c:v>-36.072539999999996</c:v>
                </c:pt>
                <c:pt idx="146">
                  <c:v>-35.817551000000002</c:v>
                </c:pt>
                <c:pt idx="147">
                  <c:v>-35.635738000000003</c:v>
                </c:pt>
                <c:pt idx="148">
                  <c:v>-35.525955000000003</c:v>
                </c:pt>
                <c:pt idx="149">
                  <c:v>-35.572291999999997</c:v>
                </c:pt>
                <c:pt idx="150">
                  <c:v>-35.660896000000001</c:v>
                </c:pt>
                <c:pt idx="151">
                  <c:v>-35.704037</c:v>
                </c:pt>
                <c:pt idx="152">
                  <c:v>-35.675460999999999</c:v>
                </c:pt>
                <c:pt idx="153">
                  <c:v>-35.627353999999997</c:v>
                </c:pt>
                <c:pt idx="154">
                  <c:v>-35.490603999999998</c:v>
                </c:pt>
                <c:pt idx="155">
                  <c:v>-35.347248</c:v>
                </c:pt>
                <c:pt idx="156">
                  <c:v>-35.123669</c:v>
                </c:pt>
                <c:pt idx="157">
                  <c:v>-34.866013000000002</c:v>
                </c:pt>
                <c:pt idx="158">
                  <c:v>-34.611941999999999</c:v>
                </c:pt>
                <c:pt idx="159">
                  <c:v>-34.370849999999997</c:v>
                </c:pt>
                <c:pt idx="160">
                  <c:v>-34.123016</c:v>
                </c:pt>
                <c:pt idx="161">
                  <c:v>-33.986164000000002</c:v>
                </c:pt>
                <c:pt idx="162">
                  <c:v>-34.04372</c:v>
                </c:pt>
                <c:pt idx="163">
                  <c:v>-34.121707999999998</c:v>
                </c:pt>
                <c:pt idx="164">
                  <c:v>-34.183940999999997</c:v>
                </c:pt>
                <c:pt idx="165">
                  <c:v>-34.288531999999996</c:v>
                </c:pt>
                <c:pt idx="166">
                  <c:v>-34.398121000000003</c:v>
                </c:pt>
                <c:pt idx="167">
                  <c:v>-34.384608999999998</c:v>
                </c:pt>
                <c:pt idx="168">
                  <c:v>-34.378928999999999</c:v>
                </c:pt>
                <c:pt idx="169">
                  <c:v>-34.534568999999998</c:v>
                </c:pt>
                <c:pt idx="170">
                  <c:v>-34.630577000000002</c:v>
                </c:pt>
                <c:pt idx="171">
                  <c:v>-34.804768000000003</c:v>
                </c:pt>
                <c:pt idx="172">
                  <c:v>-35.244926</c:v>
                </c:pt>
                <c:pt idx="173">
                  <c:v>-36.090373999999997</c:v>
                </c:pt>
                <c:pt idx="174">
                  <c:v>-36.725203999999998</c:v>
                </c:pt>
                <c:pt idx="175">
                  <c:v>-37.532806000000001</c:v>
                </c:pt>
                <c:pt idx="176">
                  <c:v>-38.376125000000002</c:v>
                </c:pt>
                <c:pt idx="177">
                  <c:v>-39.088085</c:v>
                </c:pt>
                <c:pt idx="178">
                  <c:v>-39.412520999999998</c:v>
                </c:pt>
                <c:pt idx="179">
                  <c:v>-39.803561999999999</c:v>
                </c:pt>
                <c:pt idx="180">
                  <c:v>-40.106273999999999</c:v>
                </c:pt>
                <c:pt idx="181">
                  <c:v>-40.623638</c:v>
                </c:pt>
                <c:pt idx="182">
                  <c:v>-43.895786000000001</c:v>
                </c:pt>
                <c:pt idx="183">
                  <c:v>-44.520077000000001</c:v>
                </c:pt>
                <c:pt idx="184">
                  <c:v>-44.507542000000001</c:v>
                </c:pt>
                <c:pt idx="185">
                  <c:v>-44.522658999999997</c:v>
                </c:pt>
                <c:pt idx="186">
                  <c:v>-44.246760999999999</c:v>
                </c:pt>
                <c:pt idx="187">
                  <c:v>-41.109141999999999</c:v>
                </c:pt>
                <c:pt idx="188">
                  <c:v>-40.804625999999999</c:v>
                </c:pt>
                <c:pt idx="189">
                  <c:v>-41.112746999999999</c:v>
                </c:pt>
                <c:pt idx="190">
                  <c:v>-41.115284000000003</c:v>
                </c:pt>
                <c:pt idx="191">
                  <c:v>-41.143481999999999</c:v>
                </c:pt>
                <c:pt idx="192">
                  <c:v>-41.078322999999997</c:v>
                </c:pt>
                <c:pt idx="193">
                  <c:v>-40.879013</c:v>
                </c:pt>
                <c:pt idx="194">
                  <c:v>-40.556873000000003</c:v>
                </c:pt>
                <c:pt idx="195">
                  <c:v>-40.595756999999999</c:v>
                </c:pt>
                <c:pt idx="196">
                  <c:v>-40.590549000000003</c:v>
                </c:pt>
                <c:pt idx="197">
                  <c:v>-40.639060999999998</c:v>
                </c:pt>
                <c:pt idx="198">
                  <c:v>-40.697422000000003</c:v>
                </c:pt>
                <c:pt idx="199">
                  <c:v>-40.931987999999997</c:v>
                </c:pt>
                <c:pt idx="200">
                  <c:v>-41.020729000000003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-40.896461000000002</c:v>
                </c:pt>
                <c:pt idx="1">
                  <c:v>-40.670924999999997</c:v>
                </c:pt>
                <c:pt idx="2">
                  <c:v>-40.379970999999998</c:v>
                </c:pt>
                <c:pt idx="3">
                  <c:v>-40.068210999999998</c:v>
                </c:pt>
                <c:pt idx="4">
                  <c:v>-39.784481</c:v>
                </c:pt>
                <c:pt idx="5">
                  <c:v>-39.424048999999997</c:v>
                </c:pt>
                <c:pt idx="6">
                  <c:v>-39.091652000000003</c:v>
                </c:pt>
                <c:pt idx="7">
                  <c:v>-38.732792000000003</c:v>
                </c:pt>
                <c:pt idx="8">
                  <c:v>-38.378180999999998</c:v>
                </c:pt>
                <c:pt idx="9">
                  <c:v>-38.111832</c:v>
                </c:pt>
                <c:pt idx="10">
                  <c:v>-37.911037</c:v>
                </c:pt>
                <c:pt idx="11">
                  <c:v>-37.789195999999997</c:v>
                </c:pt>
                <c:pt idx="12">
                  <c:v>-37.753815000000003</c:v>
                </c:pt>
                <c:pt idx="13">
                  <c:v>-37.777126000000003</c:v>
                </c:pt>
                <c:pt idx="14">
                  <c:v>-37.862620999999997</c:v>
                </c:pt>
                <c:pt idx="15">
                  <c:v>-38.056910999999999</c:v>
                </c:pt>
                <c:pt idx="16">
                  <c:v>-38.217033000000001</c:v>
                </c:pt>
                <c:pt idx="17">
                  <c:v>-38.351723</c:v>
                </c:pt>
                <c:pt idx="18">
                  <c:v>-38.720073999999997</c:v>
                </c:pt>
                <c:pt idx="19">
                  <c:v>-39.040398000000003</c:v>
                </c:pt>
                <c:pt idx="20">
                  <c:v>-39.534168000000001</c:v>
                </c:pt>
                <c:pt idx="21">
                  <c:v>-40.116019999999999</c:v>
                </c:pt>
                <c:pt idx="22">
                  <c:v>-40.624268000000001</c:v>
                </c:pt>
                <c:pt idx="23">
                  <c:v>-41.281975000000003</c:v>
                </c:pt>
                <c:pt idx="24">
                  <c:v>-42.167476999999998</c:v>
                </c:pt>
                <c:pt idx="25">
                  <c:v>-42.692413000000002</c:v>
                </c:pt>
                <c:pt idx="26">
                  <c:v>-43.088486000000003</c:v>
                </c:pt>
                <c:pt idx="27">
                  <c:v>-43.740783999999998</c:v>
                </c:pt>
                <c:pt idx="28">
                  <c:v>-43.931525999999998</c:v>
                </c:pt>
                <c:pt idx="29">
                  <c:v>-43.796047000000002</c:v>
                </c:pt>
                <c:pt idx="30">
                  <c:v>-43.585545000000003</c:v>
                </c:pt>
                <c:pt idx="31">
                  <c:v>-43.425345999999998</c:v>
                </c:pt>
                <c:pt idx="32">
                  <c:v>-43.036118000000002</c:v>
                </c:pt>
                <c:pt idx="33">
                  <c:v>-42.760863999999998</c:v>
                </c:pt>
                <c:pt idx="34">
                  <c:v>-42.425685999999999</c:v>
                </c:pt>
                <c:pt idx="35">
                  <c:v>-42.426459999999999</c:v>
                </c:pt>
                <c:pt idx="36">
                  <c:v>-42.436646000000003</c:v>
                </c:pt>
                <c:pt idx="37">
                  <c:v>-43.486896999999999</c:v>
                </c:pt>
                <c:pt idx="38">
                  <c:v>-44.960545000000003</c:v>
                </c:pt>
                <c:pt idx="39">
                  <c:v>-46.977871</c:v>
                </c:pt>
                <c:pt idx="40">
                  <c:v>-48.805140999999999</c:v>
                </c:pt>
                <c:pt idx="41">
                  <c:v>-51.002643999999997</c:v>
                </c:pt>
                <c:pt idx="42">
                  <c:v>-52.285060999999999</c:v>
                </c:pt>
                <c:pt idx="43">
                  <c:v>-53.042682999999997</c:v>
                </c:pt>
                <c:pt idx="44">
                  <c:v>-53.422885999999998</c:v>
                </c:pt>
                <c:pt idx="45">
                  <c:v>-53.998458999999997</c:v>
                </c:pt>
                <c:pt idx="46">
                  <c:v>-54.362445999999998</c:v>
                </c:pt>
                <c:pt idx="47">
                  <c:v>-54.459285999999999</c:v>
                </c:pt>
                <c:pt idx="48">
                  <c:v>-54.608395000000002</c:v>
                </c:pt>
                <c:pt idx="49">
                  <c:v>-54.991855999999999</c:v>
                </c:pt>
                <c:pt idx="50">
                  <c:v>-55.067233999999999</c:v>
                </c:pt>
                <c:pt idx="51">
                  <c:v>-54.724884000000003</c:v>
                </c:pt>
                <c:pt idx="52">
                  <c:v>-54.415053999999998</c:v>
                </c:pt>
                <c:pt idx="53">
                  <c:v>-53.571503</c:v>
                </c:pt>
                <c:pt idx="54">
                  <c:v>-52.493614000000001</c:v>
                </c:pt>
                <c:pt idx="55">
                  <c:v>-51.568885999999999</c:v>
                </c:pt>
                <c:pt idx="56">
                  <c:v>-50.757888999999999</c:v>
                </c:pt>
                <c:pt idx="57">
                  <c:v>-50.101559000000002</c:v>
                </c:pt>
                <c:pt idx="58">
                  <c:v>-50.007660000000001</c:v>
                </c:pt>
                <c:pt idx="59">
                  <c:v>-49.787475999999998</c:v>
                </c:pt>
                <c:pt idx="60">
                  <c:v>-49.380370999999997</c:v>
                </c:pt>
                <c:pt idx="61">
                  <c:v>-48.982807000000001</c:v>
                </c:pt>
                <c:pt idx="62">
                  <c:v>-48.552836999999997</c:v>
                </c:pt>
                <c:pt idx="63">
                  <c:v>-47.934699999999999</c:v>
                </c:pt>
                <c:pt idx="64">
                  <c:v>-47.258774000000003</c:v>
                </c:pt>
                <c:pt idx="65">
                  <c:v>-46.754455999999998</c:v>
                </c:pt>
                <c:pt idx="66">
                  <c:v>-46.264194000000003</c:v>
                </c:pt>
                <c:pt idx="67">
                  <c:v>-45.755726000000003</c:v>
                </c:pt>
                <c:pt idx="68">
                  <c:v>-45.308849000000002</c:v>
                </c:pt>
                <c:pt idx="69">
                  <c:v>-44.993518999999999</c:v>
                </c:pt>
                <c:pt idx="70">
                  <c:v>-44.497928999999999</c:v>
                </c:pt>
                <c:pt idx="71">
                  <c:v>-44.023144000000002</c:v>
                </c:pt>
                <c:pt idx="72">
                  <c:v>-43.476948</c:v>
                </c:pt>
                <c:pt idx="73">
                  <c:v>-42.739100999999998</c:v>
                </c:pt>
                <c:pt idx="74">
                  <c:v>-41.642634999999999</c:v>
                </c:pt>
                <c:pt idx="75">
                  <c:v>-39.733272999999997</c:v>
                </c:pt>
                <c:pt idx="76">
                  <c:v>-37.494517999999999</c:v>
                </c:pt>
                <c:pt idx="77">
                  <c:v>-36.763114999999999</c:v>
                </c:pt>
                <c:pt idx="78">
                  <c:v>-36.684204000000001</c:v>
                </c:pt>
                <c:pt idx="79">
                  <c:v>-37.206069999999997</c:v>
                </c:pt>
                <c:pt idx="80">
                  <c:v>-38.698661999999999</c:v>
                </c:pt>
                <c:pt idx="81">
                  <c:v>-40.569572000000001</c:v>
                </c:pt>
                <c:pt idx="82">
                  <c:v>-41.050812000000001</c:v>
                </c:pt>
                <c:pt idx="83">
                  <c:v>-41.070582999999999</c:v>
                </c:pt>
                <c:pt idx="84">
                  <c:v>-40.935966000000001</c:v>
                </c:pt>
                <c:pt idx="85">
                  <c:v>-40.754809999999999</c:v>
                </c:pt>
                <c:pt idx="86">
                  <c:v>-40.536797</c:v>
                </c:pt>
                <c:pt idx="87">
                  <c:v>-40.331566000000002</c:v>
                </c:pt>
                <c:pt idx="88">
                  <c:v>-40.155579000000003</c:v>
                </c:pt>
                <c:pt idx="89">
                  <c:v>-39.904826999999997</c:v>
                </c:pt>
                <c:pt idx="90">
                  <c:v>-39.598236</c:v>
                </c:pt>
                <c:pt idx="91">
                  <c:v>-39.311118999999998</c:v>
                </c:pt>
                <c:pt idx="92">
                  <c:v>-38.983814000000002</c:v>
                </c:pt>
                <c:pt idx="93">
                  <c:v>-38.61956</c:v>
                </c:pt>
                <c:pt idx="94">
                  <c:v>-38.259250999999999</c:v>
                </c:pt>
                <c:pt idx="95">
                  <c:v>-37.926158999999998</c:v>
                </c:pt>
                <c:pt idx="96">
                  <c:v>-37.584839000000002</c:v>
                </c:pt>
                <c:pt idx="97">
                  <c:v>-37.252682</c:v>
                </c:pt>
                <c:pt idx="98">
                  <c:v>-36.929276000000002</c:v>
                </c:pt>
                <c:pt idx="99">
                  <c:v>-36.625988</c:v>
                </c:pt>
                <c:pt idx="100">
                  <c:v>-36.326942000000003</c:v>
                </c:pt>
                <c:pt idx="101">
                  <c:v>-36.025039999999997</c:v>
                </c:pt>
                <c:pt idx="102">
                  <c:v>-35.726031999999996</c:v>
                </c:pt>
                <c:pt idx="103">
                  <c:v>-35.465916</c:v>
                </c:pt>
                <c:pt idx="104">
                  <c:v>-35.246498000000003</c:v>
                </c:pt>
                <c:pt idx="105">
                  <c:v>-35.08952</c:v>
                </c:pt>
                <c:pt idx="106">
                  <c:v>-35.004565999999997</c:v>
                </c:pt>
                <c:pt idx="107">
                  <c:v>-35.000537999999999</c:v>
                </c:pt>
                <c:pt idx="108">
                  <c:v>-35.073334000000003</c:v>
                </c:pt>
                <c:pt idx="109">
                  <c:v>-35.175865000000002</c:v>
                </c:pt>
                <c:pt idx="110">
                  <c:v>-35.299843000000003</c:v>
                </c:pt>
                <c:pt idx="111">
                  <c:v>-35.405487000000001</c:v>
                </c:pt>
                <c:pt idx="112">
                  <c:v>-35.436371000000001</c:v>
                </c:pt>
                <c:pt idx="113">
                  <c:v>-35.404567999999998</c:v>
                </c:pt>
                <c:pt idx="114">
                  <c:v>-35.334693999999999</c:v>
                </c:pt>
                <c:pt idx="115">
                  <c:v>-35.201301999999998</c:v>
                </c:pt>
                <c:pt idx="116">
                  <c:v>-35.118186999999999</c:v>
                </c:pt>
                <c:pt idx="117">
                  <c:v>-35.024734000000002</c:v>
                </c:pt>
                <c:pt idx="118">
                  <c:v>-34.919249999999998</c:v>
                </c:pt>
                <c:pt idx="119">
                  <c:v>-34.882156000000002</c:v>
                </c:pt>
                <c:pt idx="120">
                  <c:v>-34.901381999999998</c:v>
                </c:pt>
                <c:pt idx="121">
                  <c:v>-34.947422000000003</c:v>
                </c:pt>
                <c:pt idx="122">
                  <c:v>-35.026989</c:v>
                </c:pt>
                <c:pt idx="123">
                  <c:v>-35.17371</c:v>
                </c:pt>
                <c:pt idx="124">
                  <c:v>-35.270457999999998</c:v>
                </c:pt>
                <c:pt idx="125">
                  <c:v>-35.332973000000003</c:v>
                </c:pt>
                <c:pt idx="126">
                  <c:v>-35.398792</c:v>
                </c:pt>
                <c:pt idx="127">
                  <c:v>-35.484932000000001</c:v>
                </c:pt>
                <c:pt idx="128">
                  <c:v>-35.570686000000002</c:v>
                </c:pt>
                <c:pt idx="129">
                  <c:v>-35.682845999999998</c:v>
                </c:pt>
                <c:pt idx="130">
                  <c:v>-35.771236000000002</c:v>
                </c:pt>
                <c:pt idx="131">
                  <c:v>-35.729858</c:v>
                </c:pt>
                <c:pt idx="132">
                  <c:v>-35.578045000000003</c:v>
                </c:pt>
                <c:pt idx="133">
                  <c:v>-35.268363999999998</c:v>
                </c:pt>
                <c:pt idx="134">
                  <c:v>-34.96463</c:v>
                </c:pt>
                <c:pt idx="135">
                  <c:v>-34.573436999999998</c:v>
                </c:pt>
                <c:pt idx="136">
                  <c:v>-34.049908000000002</c:v>
                </c:pt>
                <c:pt idx="137">
                  <c:v>-33.562412000000002</c:v>
                </c:pt>
                <c:pt idx="138">
                  <c:v>-33.157882999999998</c:v>
                </c:pt>
                <c:pt idx="139">
                  <c:v>-32.741050999999999</c:v>
                </c:pt>
                <c:pt idx="140">
                  <c:v>-32.298186999999999</c:v>
                </c:pt>
                <c:pt idx="141">
                  <c:v>-31.979341999999999</c:v>
                </c:pt>
                <c:pt idx="142">
                  <c:v>-31.64237</c:v>
                </c:pt>
                <c:pt idx="143">
                  <c:v>-31.289639999999999</c:v>
                </c:pt>
                <c:pt idx="144">
                  <c:v>-30.88842</c:v>
                </c:pt>
                <c:pt idx="145">
                  <c:v>-30.618735999999998</c:v>
                </c:pt>
                <c:pt idx="146">
                  <c:v>-30.421576000000002</c:v>
                </c:pt>
                <c:pt idx="147">
                  <c:v>-30.420029</c:v>
                </c:pt>
                <c:pt idx="148">
                  <c:v>-30.449905000000001</c:v>
                </c:pt>
                <c:pt idx="149">
                  <c:v>-30.404592999999998</c:v>
                </c:pt>
                <c:pt idx="150">
                  <c:v>-30.459713000000001</c:v>
                </c:pt>
                <c:pt idx="151">
                  <c:v>-30.447744</c:v>
                </c:pt>
                <c:pt idx="152">
                  <c:v>-30.304869</c:v>
                </c:pt>
                <c:pt idx="153">
                  <c:v>-30.148577</c:v>
                </c:pt>
                <c:pt idx="154">
                  <c:v>-29.982208</c:v>
                </c:pt>
                <c:pt idx="155">
                  <c:v>-29.677136999999998</c:v>
                </c:pt>
                <c:pt idx="156">
                  <c:v>-29.348513000000001</c:v>
                </c:pt>
                <c:pt idx="157">
                  <c:v>-28.987172999999999</c:v>
                </c:pt>
                <c:pt idx="158">
                  <c:v>-28.503530999999999</c:v>
                </c:pt>
                <c:pt idx="159">
                  <c:v>-28.078484</c:v>
                </c:pt>
                <c:pt idx="160">
                  <c:v>-27.591539000000001</c:v>
                </c:pt>
                <c:pt idx="161">
                  <c:v>-27.063974000000002</c:v>
                </c:pt>
                <c:pt idx="162">
                  <c:v>-26.383821000000001</c:v>
                </c:pt>
                <c:pt idx="163">
                  <c:v>-25.773050000000001</c:v>
                </c:pt>
                <c:pt idx="164">
                  <c:v>-25.135849</c:v>
                </c:pt>
                <c:pt idx="165">
                  <c:v>-24.502192999999998</c:v>
                </c:pt>
                <c:pt idx="166">
                  <c:v>-23.856784999999999</c:v>
                </c:pt>
                <c:pt idx="167">
                  <c:v>-23.336859</c:v>
                </c:pt>
                <c:pt idx="168">
                  <c:v>-22.803470999999998</c:v>
                </c:pt>
                <c:pt idx="169">
                  <c:v>-22.255763999999999</c:v>
                </c:pt>
                <c:pt idx="170">
                  <c:v>-21.780411000000001</c:v>
                </c:pt>
                <c:pt idx="171">
                  <c:v>-21.390429000000001</c:v>
                </c:pt>
                <c:pt idx="172">
                  <c:v>-21.077739999999999</c:v>
                </c:pt>
                <c:pt idx="173">
                  <c:v>-20.909034999999999</c:v>
                </c:pt>
                <c:pt idx="174">
                  <c:v>-20.825323000000001</c:v>
                </c:pt>
                <c:pt idx="175">
                  <c:v>-20.770710000000001</c:v>
                </c:pt>
                <c:pt idx="176">
                  <c:v>-20.75386</c:v>
                </c:pt>
                <c:pt idx="177">
                  <c:v>-20.768357999999999</c:v>
                </c:pt>
                <c:pt idx="178">
                  <c:v>-20.682359999999999</c:v>
                </c:pt>
                <c:pt idx="179">
                  <c:v>-20.566875</c:v>
                </c:pt>
                <c:pt idx="180">
                  <c:v>-20.456551000000001</c:v>
                </c:pt>
                <c:pt idx="181">
                  <c:v>-20.425138</c:v>
                </c:pt>
                <c:pt idx="182">
                  <c:v>-20.506067000000002</c:v>
                </c:pt>
                <c:pt idx="183">
                  <c:v>-20.688842999999999</c:v>
                </c:pt>
                <c:pt idx="184">
                  <c:v>-20.848478</c:v>
                </c:pt>
                <c:pt idx="185">
                  <c:v>-20.952878999999999</c:v>
                </c:pt>
                <c:pt idx="186">
                  <c:v>-20.955015</c:v>
                </c:pt>
                <c:pt idx="187">
                  <c:v>-20.824166999999999</c:v>
                </c:pt>
                <c:pt idx="188">
                  <c:v>-20.634789000000001</c:v>
                </c:pt>
                <c:pt idx="189">
                  <c:v>-20.475615999999999</c:v>
                </c:pt>
                <c:pt idx="190">
                  <c:v>-20.329643000000001</c:v>
                </c:pt>
                <c:pt idx="191">
                  <c:v>-20.198442</c:v>
                </c:pt>
                <c:pt idx="192">
                  <c:v>-20.034511999999999</c:v>
                </c:pt>
                <c:pt idx="193">
                  <c:v>-19.853376000000001</c:v>
                </c:pt>
                <c:pt idx="194">
                  <c:v>-19.706555999999999</c:v>
                </c:pt>
                <c:pt idx="195">
                  <c:v>-19.605875000000001</c:v>
                </c:pt>
                <c:pt idx="196">
                  <c:v>-19.481408999999999</c:v>
                </c:pt>
                <c:pt idx="197">
                  <c:v>-19.436529</c:v>
                </c:pt>
                <c:pt idx="198">
                  <c:v>-19.365047000000001</c:v>
                </c:pt>
                <c:pt idx="199">
                  <c:v>-19.30151</c:v>
                </c:pt>
                <c:pt idx="200">
                  <c:v>-19.248573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4912"/>
        <c:axId val="114936832"/>
      </c:scatterChart>
      <c:valAx>
        <c:axId val="114934912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936832"/>
        <c:crosses val="autoZero"/>
        <c:crossBetween val="midCat"/>
        <c:majorUnit val="5"/>
      </c:valAx>
      <c:valAx>
        <c:axId val="114936832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9349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478331959003722"/>
          <c:y val="0.69520231846019254"/>
          <c:w val="0.27909273799303214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6594992818119472"/>
          <c:y val="1.94222076407115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CLvsLO!$R$2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-17.641434</c:v>
                </c:pt>
                <c:pt idx="1">
                  <c:v>-17.062947999999999</c:v>
                </c:pt>
                <c:pt idx="2">
                  <c:v>-16.479132</c:v>
                </c:pt>
                <c:pt idx="3">
                  <c:v>-15.865935</c:v>
                </c:pt>
                <c:pt idx="4">
                  <c:v>-15.382692</c:v>
                </c:pt>
                <c:pt idx="5">
                  <c:v>-15.022798</c:v>
                </c:pt>
                <c:pt idx="6">
                  <c:v>-14.795558</c:v>
                </c:pt>
                <c:pt idx="7">
                  <c:v>-14.549645</c:v>
                </c:pt>
                <c:pt idx="8">
                  <c:v>-14.196622</c:v>
                </c:pt>
                <c:pt idx="9">
                  <c:v>-13.863801</c:v>
                </c:pt>
                <c:pt idx="10">
                  <c:v>-13.513868</c:v>
                </c:pt>
                <c:pt idx="11">
                  <c:v>-13.070612000000001</c:v>
                </c:pt>
                <c:pt idx="12">
                  <c:v>-12.592139</c:v>
                </c:pt>
                <c:pt idx="13">
                  <c:v>-12.107352000000001</c:v>
                </c:pt>
                <c:pt idx="14">
                  <c:v>-11.615015</c:v>
                </c:pt>
                <c:pt idx="15">
                  <c:v>-11.083405000000001</c:v>
                </c:pt>
                <c:pt idx="16">
                  <c:v>-10.625197999999999</c:v>
                </c:pt>
                <c:pt idx="17">
                  <c:v>-10.144239000000001</c:v>
                </c:pt>
                <c:pt idx="18">
                  <c:v>-9.7428074000000002</c:v>
                </c:pt>
                <c:pt idx="19">
                  <c:v>-9.3719500999999994</c:v>
                </c:pt>
                <c:pt idx="20">
                  <c:v>-9.0193280999999992</c:v>
                </c:pt>
                <c:pt idx="21">
                  <c:v>-8.6985226000000004</c:v>
                </c:pt>
                <c:pt idx="22">
                  <c:v>-8.4167193999999999</c:v>
                </c:pt>
                <c:pt idx="23">
                  <c:v>-8.1613045</c:v>
                </c:pt>
                <c:pt idx="24">
                  <c:v>-7.9258609</c:v>
                </c:pt>
                <c:pt idx="25">
                  <c:v>-7.7322445000000002</c:v>
                </c:pt>
                <c:pt idx="26">
                  <c:v>-7.5846267000000003</c:v>
                </c:pt>
                <c:pt idx="27">
                  <c:v>-7.4664701999999998</c:v>
                </c:pt>
                <c:pt idx="28">
                  <c:v>-7.3771253000000003</c:v>
                </c:pt>
                <c:pt idx="29">
                  <c:v>-7.3083271999999999</c:v>
                </c:pt>
                <c:pt idx="30">
                  <c:v>-7.2411256000000002</c:v>
                </c:pt>
                <c:pt idx="31">
                  <c:v>-7.1779823</c:v>
                </c:pt>
                <c:pt idx="32">
                  <c:v>-7.1257143000000003</c:v>
                </c:pt>
                <c:pt idx="33">
                  <c:v>-7.0763574</c:v>
                </c:pt>
                <c:pt idx="34">
                  <c:v>-7.0440078000000002</c:v>
                </c:pt>
                <c:pt idx="35">
                  <c:v>-7.0316504999999996</c:v>
                </c:pt>
                <c:pt idx="36">
                  <c:v>-7.0330266999999997</c:v>
                </c:pt>
                <c:pt idx="37">
                  <c:v>-7.0488372000000004</c:v>
                </c:pt>
                <c:pt idx="38">
                  <c:v>-7.0771556000000002</c:v>
                </c:pt>
                <c:pt idx="39">
                  <c:v>-7.1087154999999997</c:v>
                </c:pt>
                <c:pt idx="40">
                  <c:v>-7.1435088999999996</c:v>
                </c:pt>
                <c:pt idx="41">
                  <c:v>-7.1822162000000001</c:v>
                </c:pt>
                <c:pt idx="42">
                  <c:v>-7.2252159000000002</c:v>
                </c:pt>
                <c:pt idx="43">
                  <c:v>-7.2673173000000002</c:v>
                </c:pt>
                <c:pt idx="44">
                  <c:v>-7.3206262999999998</c:v>
                </c:pt>
                <c:pt idx="45">
                  <c:v>-7.3787756</c:v>
                </c:pt>
                <c:pt idx="46">
                  <c:v>-7.4338331000000002</c:v>
                </c:pt>
                <c:pt idx="47">
                  <c:v>-7.4811635000000001</c:v>
                </c:pt>
                <c:pt idx="48">
                  <c:v>-7.5185703999999998</c:v>
                </c:pt>
                <c:pt idx="49">
                  <c:v>-7.5440129999999996</c:v>
                </c:pt>
                <c:pt idx="50">
                  <c:v>-7.5593890999999998</c:v>
                </c:pt>
                <c:pt idx="51">
                  <c:v>-7.5758305000000004</c:v>
                </c:pt>
                <c:pt idx="52">
                  <c:v>-7.5978979999999998</c:v>
                </c:pt>
                <c:pt idx="53">
                  <c:v>-7.6252975000000003</c:v>
                </c:pt>
                <c:pt idx="54">
                  <c:v>-7.6602249000000002</c:v>
                </c:pt>
                <c:pt idx="55">
                  <c:v>-7.6960392000000004</c:v>
                </c:pt>
                <c:pt idx="56">
                  <c:v>-7.7283182000000004</c:v>
                </c:pt>
                <c:pt idx="57">
                  <c:v>-7.7509055</c:v>
                </c:pt>
                <c:pt idx="58">
                  <c:v>-7.7684908000000004</c:v>
                </c:pt>
                <c:pt idx="59">
                  <c:v>-7.7801995000000002</c:v>
                </c:pt>
                <c:pt idx="60">
                  <c:v>-7.7938746999999999</c:v>
                </c:pt>
                <c:pt idx="61">
                  <c:v>-7.8116330999999999</c:v>
                </c:pt>
                <c:pt idx="62">
                  <c:v>-7.8268732999999999</c:v>
                </c:pt>
                <c:pt idx="63">
                  <c:v>-7.8308520000000001</c:v>
                </c:pt>
                <c:pt idx="64">
                  <c:v>-7.8248180999999999</c:v>
                </c:pt>
                <c:pt idx="65">
                  <c:v>-7.8146051999999999</c:v>
                </c:pt>
                <c:pt idx="66">
                  <c:v>-7.7982310999999997</c:v>
                </c:pt>
                <c:pt idx="67">
                  <c:v>-7.7780889999999996</c:v>
                </c:pt>
                <c:pt idx="68">
                  <c:v>-7.7701754999999997</c:v>
                </c:pt>
                <c:pt idx="69">
                  <c:v>-7.7686466999999997</c:v>
                </c:pt>
                <c:pt idx="70">
                  <c:v>-7.7763761999999996</c:v>
                </c:pt>
                <c:pt idx="71">
                  <c:v>-7.7887440000000003</c:v>
                </c:pt>
                <c:pt idx="72">
                  <c:v>-7.8122014999999996</c:v>
                </c:pt>
                <c:pt idx="73">
                  <c:v>-7.8451513999999998</c:v>
                </c:pt>
                <c:pt idx="74">
                  <c:v>-7.8761267999999998</c:v>
                </c:pt>
                <c:pt idx="75">
                  <c:v>-7.9018306999999997</c:v>
                </c:pt>
                <c:pt idx="76">
                  <c:v>-7.9352818000000003</c:v>
                </c:pt>
                <c:pt idx="77">
                  <c:v>-7.9305563000000001</c:v>
                </c:pt>
                <c:pt idx="78">
                  <c:v>-7.9190474000000002</c:v>
                </c:pt>
                <c:pt idx="79">
                  <c:v>-7.9023117999999997</c:v>
                </c:pt>
                <c:pt idx="80">
                  <c:v>-7.8874735999999999</c:v>
                </c:pt>
                <c:pt idx="81">
                  <c:v>-7.8636632000000004</c:v>
                </c:pt>
                <c:pt idx="82">
                  <c:v>-7.8657164999999996</c:v>
                </c:pt>
                <c:pt idx="83">
                  <c:v>-7.8629651000000003</c:v>
                </c:pt>
                <c:pt idx="84">
                  <c:v>-7.8648623999999998</c:v>
                </c:pt>
                <c:pt idx="85">
                  <c:v>-7.8640150999999996</c:v>
                </c:pt>
                <c:pt idx="86">
                  <c:v>-7.8599477000000002</c:v>
                </c:pt>
                <c:pt idx="87">
                  <c:v>-7.8676443000000003</c:v>
                </c:pt>
                <c:pt idx="88">
                  <c:v>-7.8886542000000004</c:v>
                </c:pt>
                <c:pt idx="89">
                  <c:v>-7.9108982000000001</c:v>
                </c:pt>
                <c:pt idx="90">
                  <c:v>-7.9337587000000003</c:v>
                </c:pt>
                <c:pt idx="91">
                  <c:v>-7.9641042000000004</c:v>
                </c:pt>
                <c:pt idx="92">
                  <c:v>-7.9912600999999999</c:v>
                </c:pt>
                <c:pt idx="93">
                  <c:v>-8.0214175999999995</c:v>
                </c:pt>
                <c:pt idx="94">
                  <c:v>-8.0555781999999994</c:v>
                </c:pt>
                <c:pt idx="95">
                  <c:v>-8.1024475000000002</c:v>
                </c:pt>
                <c:pt idx="96">
                  <c:v>-8.1497974000000006</c:v>
                </c:pt>
                <c:pt idx="97">
                  <c:v>-8.2019844000000006</c:v>
                </c:pt>
                <c:pt idx="98">
                  <c:v>-8.2489451999999996</c:v>
                </c:pt>
                <c:pt idx="99">
                  <c:v>-8.2932328999999996</c:v>
                </c:pt>
                <c:pt idx="100">
                  <c:v>-8.3257884999999998</c:v>
                </c:pt>
                <c:pt idx="101">
                  <c:v>-8.3540858999999994</c:v>
                </c:pt>
                <c:pt idx="102">
                  <c:v>-8.3752555999999991</c:v>
                </c:pt>
                <c:pt idx="103">
                  <c:v>-8.3907594999999997</c:v>
                </c:pt>
                <c:pt idx="104">
                  <c:v>-8.4039526000000002</c:v>
                </c:pt>
                <c:pt idx="105">
                  <c:v>-8.4131240999999992</c:v>
                </c:pt>
                <c:pt idx="106">
                  <c:v>-8.4188413999999998</c:v>
                </c:pt>
                <c:pt idx="107">
                  <c:v>-8.4263171999999997</c:v>
                </c:pt>
                <c:pt idx="108">
                  <c:v>-8.4332370999999995</c:v>
                </c:pt>
                <c:pt idx="109">
                  <c:v>-8.4483937999999998</c:v>
                </c:pt>
                <c:pt idx="110">
                  <c:v>-8.4679499000000007</c:v>
                </c:pt>
                <c:pt idx="111">
                  <c:v>-8.5006590000000006</c:v>
                </c:pt>
                <c:pt idx="112">
                  <c:v>-8.5361422999999998</c:v>
                </c:pt>
                <c:pt idx="113">
                  <c:v>-8.5747528000000006</c:v>
                </c:pt>
                <c:pt idx="114">
                  <c:v>-8.5998172999999998</c:v>
                </c:pt>
                <c:pt idx="115">
                  <c:v>-8.6312437000000006</c:v>
                </c:pt>
                <c:pt idx="116">
                  <c:v>-8.6599836000000003</c:v>
                </c:pt>
                <c:pt idx="117">
                  <c:v>-8.6862954999999999</c:v>
                </c:pt>
                <c:pt idx="118">
                  <c:v>-8.7210120999999994</c:v>
                </c:pt>
                <c:pt idx="119">
                  <c:v>-8.7775935999999994</c:v>
                </c:pt>
                <c:pt idx="120">
                  <c:v>-8.8176021999999996</c:v>
                </c:pt>
                <c:pt idx="121">
                  <c:v>-8.8454932999999993</c:v>
                </c:pt>
                <c:pt idx="122">
                  <c:v>-8.8696604000000008</c:v>
                </c:pt>
                <c:pt idx="123">
                  <c:v>-8.8725728999999998</c:v>
                </c:pt>
                <c:pt idx="124">
                  <c:v>-8.8547467999999991</c:v>
                </c:pt>
                <c:pt idx="125">
                  <c:v>-8.8335179999999998</c:v>
                </c:pt>
                <c:pt idx="126">
                  <c:v>-8.8167419000000002</c:v>
                </c:pt>
                <c:pt idx="127">
                  <c:v>-8.7936143999999992</c:v>
                </c:pt>
                <c:pt idx="128">
                  <c:v>-8.7787837999999994</c:v>
                </c:pt>
                <c:pt idx="129">
                  <c:v>-8.7623215000000005</c:v>
                </c:pt>
                <c:pt idx="130">
                  <c:v>-8.7576523000000002</c:v>
                </c:pt>
                <c:pt idx="131">
                  <c:v>-8.7494067999999992</c:v>
                </c:pt>
                <c:pt idx="132">
                  <c:v>-8.7490834999999993</c:v>
                </c:pt>
                <c:pt idx="133">
                  <c:v>-8.7566346999999993</c:v>
                </c:pt>
                <c:pt idx="134">
                  <c:v>-8.7647028000000002</c:v>
                </c:pt>
                <c:pt idx="135">
                  <c:v>-8.7715998000000006</c:v>
                </c:pt>
                <c:pt idx="136">
                  <c:v>-8.7733048999999994</c:v>
                </c:pt>
                <c:pt idx="137">
                  <c:v>-8.7740307000000008</c:v>
                </c:pt>
                <c:pt idx="138">
                  <c:v>-8.7575330999999998</c:v>
                </c:pt>
                <c:pt idx="139">
                  <c:v>-8.7436103999999997</c:v>
                </c:pt>
                <c:pt idx="140">
                  <c:v>-8.7260284000000006</c:v>
                </c:pt>
                <c:pt idx="141">
                  <c:v>-8.7143897999999993</c:v>
                </c:pt>
                <c:pt idx="142">
                  <c:v>-8.7096871999999994</c:v>
                </c:pt>
                <c:pt idx="143">
                  <c:v>-8.7158870999999998</c:v>
                </c:pt>
                <c:pt idx="144">
                  <c:v>-8.7279204999999997</c:v>
                </c:pt>
                <c:pt idx="145">
                  <c:v>-8.7355633000000008</c:v>
                </c:pt>
                <c:pt idx="146">
                  <c:v>-8.7577686000000003</c:v>
                </c:pt>
                <c:pt idx="147">
                  <c:v>-8.7816582000000007</c:v>
                </c:pt>
                <c:pt idx="148">
                  <c:v>-8.8181095000000003</c:v>
                </c:pt>
                <c:pt idx="149">
                  <c:v>-8.8546200000000006</c:v>
                </c:pt>
                <c:pt idx="150">
                  <c:v>-8.9187107000000001</c:v>
                </c:pt>
                <c:pt idx="151">
                  <c:v>-8.9857826000000003</c:v>
                </c:pt>
                <c:pt idx="152">
                  <c:v>-9.0558642999999996</c:v>
                </c:pt>
                <c:pt idx="153">
                  <c:v>-9.1265353999999999</c:v>
                </c:pt>
                <c:pt idx="154">
                  <c:v>-9.2118825999999991</c:v>
                </c:pt>
                <c:pt idx="155">
                  <c:v>-9.2947226000000001</c:v>
                </c:pt>
                <c:pt idx="156">
                  <c:v>-9.3734713000000003</c:v>
                </c:pt>
                <c:pt idx="157">
                  <c:v>-9.4609585000000003</c:v>
                </c:pt>
                <c:pt idx="158">
                  <c:v>-9.5507307000000008</c:v>
                </c:pt>
                <c:pt idx="159">
                  <c:v>-9.6293725999999999</c:v>
                </c:pt>
                <c:pt idx="160">
                  <c:v>-9.7002524999999995</c:v>
                </c:pt>
                <c:pt idx="161">
                  <c:v>-9.7784394999999993</c:v>
                </c:pt>
                <c:pt idx="162">
                  <c:v>-9.8521090000000004</c:v>
                </c:pt>
                <c:pt idx="163">
                  <c:v>-9.9358549000000007</c:v>
                </c:pt>
                <c:pt idx="164">
                  <c:v>-10.017856</c:v>
                </c:pt>
                <c:pt idx="165">
                  <c:v>-10.112029</c:v>
                </c:pt>
                <c:pt idx="166">
                  <c:v>-10.202403</c:v>
                </c:pt>
                <c:pt idx="167">
                  <c:v>-10.290869000000001</c:v>
                </c:pt>
                <c:pt idx="168">
                  <c:v>-10.352861000000001</c:v>
                </c:pt>
                <c:pt idx="169">
                  <c:v>-10.414842</c:v>
                </c:pt>
                <c:pt idx="170">
                  <c:v>-10.457489000000001</c:v>
                </c:pt>
                <c:pt idx="171">
                  <c:v>-10.472394</c:v>
                </c:pt>
                <c:pt idx="172">
                  <c:v>-10.491860000000001</c:v>
                </c:pt>
                <c:pt idx="173">
                  <c:v>-10.517524</c:v>
                </c:pt>
                <c:pt idx="174">
                  <c:v>-10.540741000000001</c:v>
                </c:pt>
                <c:pt idx="175">
                  <c:v>-10.562531</c:v>
                </c:pt>
                <c:pt idx="176">
                  <c:v>-10.598903999999999</c:v>
                </c:pt>
                <c:pt idx="177">
                  <c:v>-10.615309</c:v>
                </c:pt>
                <c:pt idx="178">
                  <c:v>-10.638601</c:v>
                </c:pt>
                <c:pt idx="179">
                  <c:v>-10.664882</c:v>
                </c:pt>
                <c:pt idx="180">
                  <c:v>-10.697267</c:v>
                </c:pt>
                <c:pt idx="181">
                  <c:v>-10.733435</c:v>
                </c:pt>
                <c:pt idx="182">
                  <c:v>-10.782679</c:v>
                </c:pt>
                <c:pt idx="183">
                  <c:v>-10.845701999999999</c:v>
                </c:pt>
                <c:pt idx="184">
                  <c:v>-10.901997</c:v>
                </c:pt>
                <c:pt idx="185">
                  <c:v>-10.925147000000001</c:v>
                </c:pt>
                <c:pt idx="186">
                  <c:v>-10.937917000000001</c:v>
                </c:pt>
                <c:pt idx="187">
                  <c:v>-10.939075000000001</c:v>
                </c:pt>
                <c:pt idx="188">
                  <c:v>-10.920921999999999</c:v>
                </c:pt>
                <c:pt idx="189">
                  <c:v>-10.892821</c:v>
                </c:pt>
                <c:pt idx="190">
                  <c:v>-10.876941</c:v>
                </c:pt>
                <c:pt idx="191">
                  <c:v>-10.868456</c:v>
                </c:pt>
                <c:pt idx="192">
                  <c:v>-10.861672</c:v>
                </c:pt>
                <c:pt idx="193">
                  <c:v>-10.822937</c:v>
                </c:pt>
                <c:pt idx="194">
                  <c:v>-10.776152</c:v>
                </c:pt>
                <c:pt idx="195">
                  <c:v>-10.740072</c:v>
                </c:pt>
                <c:pt idx="196">
                  <c:v>-10.667391</c:v>
                </c:pt>
                <c:pt idx="197">
                  <c:v>-10.569445999999999</c:v>
                </c:pt>
                <c:pt idx="198">
                  <c:v>-10.489074</c:v>
                </c:pt>
                <c:pt idx="199">
                  <c:v>-10.425768</c:v>
                </c:pt>
                <c:pt idx="200">
                  <c:v>-10.364725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CLvsLO!$S$2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-22.096741000000002</c:v>
                </c:pt>
                <c:pt idx="1">
                  <c:v>-19.758261000000001</c:v>
                </c:pt>
                <c:pt idx="2">
                  <c:v>-18.679055999999999</c:v>
                </c:pt>
                <c:pt idx="3">
                  <c:v>-16.577545000000001</c:v>
                </c:pt>
                <c:pt idx="4">
                  <c:v>-16.343311</c:v>
                </c:pt>
                <c:pt idx="5">
                  <c:v>-16.350918</c:v>
                </c:pt>
                <c:pt idx="6">
                  <c:v>-15.380426</c:v>
                </c:pt>
                <c:pt idx="7">
                  <c:v>-15.293115999999999</c:v>
                </c:pt>
                <c:pt idx="8">
                  <c:v>-14.865743999999999</c:v>
                </c:pt>
                <c:pt idx="9">
                  <c:v>-14.710425000000001</c:v>
                </c:pt>
                <c:pt idx="10">
                  <c:v>-13.965401999999999</c:v>
                </c:pt>
                <c:pt idx="11">
                  <c:v>-13.549813</c:v>
                </c:pt>
                <c:pt idx="12">
                  <c:v>-13.434774000000001</c:v>
                </c:pt>
                <c:pt idx="13">
                  <c:v>-12.43191</c:v>
                </c:pt>
                <c:pt idx="14">
                  <c:v>-12.129253</c:v>
                </c:pt>
                <c:pt idx="15">
                  <c:v>-11.299191</c:v>
                </c:pt>
                <c:pt idx="16">
                  <c:v>-10.892362</c:v>
                </c:pt>
                <c:pt idx="17">
                  <c:v>-10.476875</c:v>
                </c:pt>
                <c:pt idx="18">
                  <c:v>-9.9453268000000001</c:v>
                </c:pt>
                <c:pt idx="19">
                  <c:v>-9.4875764999999994</c:v>
                </c:pt>
                <c:pt idx="20">
                  <c:v>-9.1337042000000004</c:v>
                </c:pt>
                <c:pt idx="21">
                  <c:v>-8.8807448999999998</c:v>
                </c:pt>
                <c:pt idx="22">
                  <c:v>-8.5383463000000006</c:v>
                </c:pt>
                <c:pt idx="23">
                  <c:v>-8.2061986999999998</c:v>
                </c:pt>
                <c:pt idx="24">
                  <c:v>-7.9744177000000001</c:v>
                </c:pt>
                <c:pt idx="25">
                  <c:v>-7.7931314</c:v>
                </c:pt>
                <c:pt idx="26">
                  <c:v>-7.6095098999999999</c:v>
                </c:pt>
                <c:pt idx="27">
                  <c:v>-7.5216083999999999</c:v>
                </c:pt>
                <c:pt idx="28">
                  <c:v>-7.4427323000000003</c:v>
                </c:pt>
                <c:pt idx="29">
                  <c:v>-7.3640369999999997</c:v>
                </c:pt>
                <c:pt idx="30">
                  <c:v>-7.3313341000000003</c:v>
                </c:pt>
                <c:pt idx="31">
                  <c:v>-7.2667289000000004</c:v>
                </c:pt>
                <c:pt idx="32">
                  <c:v>-7.1787847999999999</c:v>
                </c:pt>
                <c:pt idx="33">
                  <c:v>-7.1139026000000003</c:v>
                </c:pt>
                <c:pt idx="34">
                  <c:v>-7.1083555</c:v>
                </c:pt>
                <c:pt idx="35">
                  <c:v>-7.0761022999999996</c:v>
                </c:pt>
                <c:pt idx="36">
                  <c:v>-7.1034249999999997</c:v>
                </c:pt>
                <c:pt idx="37">
                  <c:v>-7.1082377000000001</c:v>
                </c:pt>
                <c:pt idx="38">
                  <c:v>-7.1315388999999998</c:v>
                </c:pt>
                <c:pt idx="39">
                  <c:v>-7.1809210999999999</c:v>
                </c:pt>
                <c:pt idx="40">
                  <c:v>-7.2027283000000004</c:v>
                </c:pt>
                <c:pt idx="41">
                  <c:v>-7.2368006999999999</c:v>
                </c:pt>
                <c:pt idx="42">
                  <c:v>-7.2537203000000003</c:v>
                </c:pt>
                <c:pt idx="43">
                  <c:v>-7.2985797000000003</c:v>
                </c:pt>
                <c:pt idx="44">
                  <c:v>-7.3732920000000002</c:v>
                </c:pt>
                <c:pt idx="45">
                  <c:v>-7.4033470000000001</c:v>
                </c:pt>
                <c:pt idx="46">
                  <c:v>-7.4931045000000003</c:v>
                </c:pt>
                <c:pt idx="47">
                  <c:v>-7.5421452999999996</c:v>
                </c:pt>
                <c:pt idx="48">
                  <c:v>-7.5508289</c:v>
                </c:pt>
                <c:pt idx="49">
                  <c:v>-7.5853013999999996</c:v>
                </c:pt>
                <c:pt idx="50">
                  <c:v>-7.5623883999999997</c:v>
                </c:pt>
                <c:pt idx="51">
                  <c:v>-7.5976495999999996</c:v>
                </c:pt>
                <c:pt idx="52">
                  <c:v>-7.5957049999999997</c:v>
                </c:pt>
                <c:pt idx="53">
                  <c:v>-7.6286063000000004</c:v>
                </c:pt>
                <c:pt idx="54">
                  <c:v>-7.6912060000000002</c:v>
                </c:pt>
                <c:pt idx="55">
                  <c:v>-7.6977992000000004</c:v>
                </c:pt>
                <c:pt idx="56">
                  <c:v>-7.7452278000000003</c:v>
                </c:pt>
                <c:pt idx="57">
                  <c:v>-7.7663507000000003</c:v>
                </c:pt>
                <c:pt idx="58">
                  <c:v>-7.7987685000000004</c:v>
                </c:pt>
                <c:pt idx="59">
                  <c:v>-7.8203635</c:v>
                </c:pt>
                <c:pt idx="60">
                  <c:v>-7.8267002000000003</c:v>
                </c:pt>
                <c:pt idx="61">
                  <c:v>-7.8789939999999996</c:v>
                </c:pt>
                <c:pt idx="62">
                  <c:v>-7.8924345999999996</c:v>
                </c:pt>
                <c:pt idx="63">
                  <c:v>-7.9339279999999999</c:v>
                </c:pt>
                <c:pt idx="64">
                  <c:v>-7.9179038999999998</c:v>
                </c:pt>
                <c:pt idx="65">
                  <c:v>-7.8482709000000002</c:v>
                </c:pt>
                <c:pt idx="66">
                  <c:v>-7.8352141</c:v>
                </c:pt>
                <c:pt idx="67">
                  <c:v>-7.8608551000000002</c:v>
                </c:pt>
                <c:pt idx="68">
                  <c:v>-7.8745241000000004</c:v>
                </c:pt>
                <c:pt idx="69">
                  <c:v>-7.8478111999999998</c:v>
                </c:pt>
                <c:pt idx="70">
                  <c:v>-7.8472442999999998</c:v>
                </c:pt>
                <c:pt idx="71">
                  <c:v>-7.8867735999999997</c:v>
                </c:pt>
                <c:pt idx="72">
                  <c:v>-7.9348574000000003</c:v>
                </c:pt>
                <c:pt idx="73">
                  <c:v>-7.9689154999999996</c:v>
                </c:pt>
                <c:pt idx="74">
                  <c:v>-8.0230694000000007</c:v>
                </c:pt>
                <c:pt idx="75">
                  <c:v>-8.0602722</c:v>
                </c:pt>
                <c:pt idx="76">
                  <c:v>-8.0607051999999992</c:v>
                </c:pt>
                <c:pt idx="77">
                  <c:v>-8.0698576000000006</c:v>
                </c:pt>
                <c:pt idx="78">
                  <c:v>-8.1083125999999996</c:v>
                </c:pt>
                <c:pt idx="79">
                  <c:v>-7.9573711999999999</c:v>
                </c:pt>
                <c:pt idx="80">
                  <c:v>-7.9570322000000004</c:v>
                </c:pt>
                <c:pt idx="81">
                  <c:v>-7.9428147999999998</c:v>
                </c:pt>
                <c:pt idx="82">
                  <c:v>-7.9751754000000004</c:v>
                </c:pt>
                <c:pt idx="83">
                  <c:v>-7.9790768999999999</c:v>
                </c:pt>
                <c:pt idx="84">
                  <c:v>-7.9493774999999998</c:v>
                </c:pt>
                <c:pt idx="85">
                  <c:v>-7.8992038000000004</c:v>
                </c:pt>
                <c:pt idx="86">
                  <c:v>-7.9167261</c:v>
                </c:pt>
                <c:pt idx="87">
                  <c:v>-7.9173650999999996</c:v>
                </c:pt>
                <c:pt idx="88">
                  <c:v>-7.9268656000000002</c:v>
                </c:pt>
                <c:pt idx="89">
                  <c:v>-7.9335259999999996</c:v>
                </c:pt>
                <c:pt idx="90">
                  <c:v>-8.0013599000000006</c:v>
                </c:pt>
                <c:pt idx="91">
                  <c:v>-8.0099812000000004</c:v>
                </c:pt>
                <c:pt idx="92">
                  <c:v>-8.0193633999999996</c:v>
                </c:pt>
                <c:pt idx="93">
                  <c:v>-8.0512637999999992</c:v>
                </c:pt>
                <c:pt idx="94">
                  <c:v>-8.0849036999999999</c:v>
                </c:pt>
                <c:pt idx="95">
                  <c:v>-8.1471224000000007</c:v>
                </c:pt>
                <c:pt idx="96">
                  <c:v>-8.1876326000000006</c:v>
                </c:pt>
                <c:pt idx="97">
                  <c:v>-8.2672366999999998</c:v>
                </c:pt>
                <c:pt idx="98">
                  <c:v>-8.2881479000000002</c:v>
                </c:pt>
                <c:pt idx="99">
                  <c:v>-8.3354893000000008</c:v>
                </c:pt>
                <c:pt idx="100">
                  <c:v>-8.3690289999999994</c:v>
                </c:pt>
                <c:pt idx="101">
                  <c:v>-8.3953437999999991</c:v>
                </c:pt>
                <c:pt idx="102">
                  <c:v>-8.4142016999999996</c:v>
                </c:pt>
                <c:pt idx="103">
                  <c:v>-8.4422072999999997</c:v>
                </c:pt>
                <c:pt idx="104">
                  <c:v>-8.4556588999999995</c:v>
                </c:pt>
                <c:pt idx="105">
                  <c:v>-8.4490671000000006</c:v>
                </c:pt>
                <c:pt idx="106">
                  <c:v>-8.4520397000000003</c:v>
                </c:pt>
                <c:pt idx="107">
                  <c:v>-8.4321660999999999</c:v>
                </c:pt>
                <c:pt idx="108">
                  <c:v>-8.4315586000000007</c:v>
                </c:pt>
                <c:pt idx="109">
                  <c:v>-8.4509039000000001</c:v>
                </c:pt>
                <c:pt idx="110">
                  <c:v>-8.4549979999999998</c:v>
                </c:pt>
                <c:pt idx="111">
                  <c:v>-8.5099964000000003</c:v>
                </c:pt>
                <c:pt idx="112">
                  <c:v>-8.5312519000000009</c:v>
                </c:pt>
                <c:pt idx="113">
                  <c:v>-8.5947008</c:v>
                </c:pt>
                <c:pt idx="114">
                  <c:v>-8.6107873999999995</c:v>
                </c:pt>
                <c:pt idx="115">
                  <c:v>-8.6219462999999994</c:v>
                </c:pt>
                <c:pt idx="116">
                  <c:v>-8.6420201999999993</c:v>
                </c:pt>
                <c:pt idx="117">
                  <c:v>-8.6523608999999997</c:v>
                </c:pt>
                <c:pt idx="118">
                  <c:v>-8.6868552999999995</c:v>
                </c:pt>
                <c:pt idx="119">
                  <c:v>-8.7256098000000009</c:v>
                </c:pt>
                <c:pt idx="120">
                  <c:v>-8.7757691999999992</c:v>
                </c:pt>
                <c:pt idx="121">
                  <c:v>-8.8532858000000001</c:v>
                </c:pt>
                <c:pt idx="122">
                  <c:v>-8.8242788000000001</c:v>
                </c:pt>
                <c:pt idx="123">
                  <c:v>-8.8135051999999998</c:v>
                </c:pt>
                <c:pt idx="124">
                  <c:v>-8.8309859999999993</c:v>
                </c:pt>
                <c:pt idx="125">
                  <c:v>-8.7820663000000003</c:v>
                </c:pt>
                <c:pt idx="126">
                  <c:v>-8.7949829000000008</c:v>
                </c:pt>
                <c:pt idx="127">
                  <c:v>-8.7616320000000005</c:v>
                </c:pt>
                <c:pt idx="128">
                  <c:v>-8.7900057</c:v>
                </c:pt>
                <c:pt idx="129">
                  <c:v>-8.7634314999999994</c:v>
                </c:pt>
                <c:pt idx="130">
                  <c:v>-8.7628155000000003</c:v>
                </c:pt>
                <c:pt idx="131">
                  <c:v>-8.7309303000000007</c:v>
                </c:pt>
                <c:pt idx="132">
                  <c:v>-8.7392435000000006</c:v>
                </c:pt>
                <c:pt idx="133">
                  <c:v>-8.7448034000000003</c:v>
                </c:pt>
                <c:pt idx="134">
                  <c:v>-8.7522181999999997</c:v>
                </c:pt>
                <c:pt idx="135">
                  <c:v>-8.8076056999999999</c:v>
                </c:pt>
                <c:pt idx="136">
                  <c:v>-8.7816229000000003</c:v>
                </c:pt>
                <c:pt idx="137">
                  <c:v>-8.7942257000000001</c:v>
                </c:pt>
                <c:pt idx="138">
                  <c:v>-8.7944040000000001</c:v>
                </c:pt>
                <c:pt idx="139">
                  <c:v>-8.8107518999999996</c:v>
                </c:pt>
                <c:pt idx="140">
                  <c:v>-8.7491131000000006</c:v>
                </c:pt>
                <c:pt idx="141">
                  <c:v>-8.7451334000000003</c:v>
                </c:pt>
                <c:pt idx="142">
                  <c:v>-8.7401552000000002</c:v>
                </c:pt>
                <c:pt idx="143">
                  <c:v>-8.7307758</c:v>
                </c:pt>
                <c:pt idx="144">
                  <c:v>-8.7684698000000001</c:v>
                </c:pt>
                <c:pt idx="145">
                  <c:v>-8.7768420999999996</c:v>
                </c:pt>
                <c:pt idx="146">
                  <c:v>-8.8195782000000005</c:v>
                </c:pt>
                <c:pt idx="147">
                  <c:v>-8.7773713999999998</c:v>
                </c:pt>
                <c:pt idx="148">
                  <c:v>-8.8674564</c:v>
                </c:pt>
                <c:pt idx="149">
                  <c:v>-8.9094973</c:v>
                </c:pt>
                <c:pt idx="150">
                  <c:v>-8.9796715000000003</c:v>
                </c:pt>
                <c:pt idx="151">
                  <c:v>-9.0338668999999996</c:v>
                </c:pt>
                <c:pt idx="152">
                  <c:v>-9.0839367000000006</c:v>
                </c:pt>
                <c:pt idx="153">
                  <c:v>-9.1634358999999996</c:v>
                </c:pt>
                <c:pt idx="154">
                  <c:v>-9.1973933999999993</c:v>
                </c:pt>
                <c:pt idx="155">
                  <c:v>-9.2769917999999993</c:v>
                </c:pt>
                <c:pt idx="156">
                  <c:v>-9.3819923000000003</c:v>
                </c:pt>
                <c:pt idx="157">
                  <c:v>-9.4373769999999997</c:v>
                </c:pt>
                <c:pt idx="158">
                  <c:v>-9.5310801999999999</c:v>
                </c:pt>
                <c:pt idx="159">
                  <c:v>-9.6258602</c:v>
                </c:pt>
                <c:pt idx="160">
                  <c:v>-9.6682568</c:v>
                </c:pt>
                <c:pt idx="161">
                  <c:v>-9.7129411999999995</c:v>
                </c:pt>
                <c:pt idx="162">
                  <c:v>-9.7434750000000001</c:v>
                </c:pt>
                <c:pt idx="163">
                  <c:v>-9.8101645000000008</c:v>
                </c:pt>
                <c:pt idx="164">
                  <c:v>-9.8577794999999995</c:v>
                </c:pt>
                <c:pt idx="165">
                  <c:v>-9.9295024999999999</c:v>
                </c:pt>
                <c:pt idx="166">
                  <c:v>-9.9805498000000004</c:v>
                </c:pt>
                <c:pt idx="167">
                  <c:v>-10.072035</c:v>
                </c:pt>
                <c:pt idx="168">
                  <c:v>-10.156905999999999</c:v>
                </c:pt>
                <c:pt idx="169">
                  <c:v>-10.235637000000001</c:v>
                </c:pt>
                <c:pt idx="170">
                  <c:v>-10.220402</c:v>
                </c:pt>
                <c:pt idx="171">
                  <c:v>-10.268622000000001</c:v>
                </c:pt>
                <c:pt idx="172">
                  <c:v>-10.296327</c:v>
                </c:pt>
                <c:pt idx="173">
                  <c:v>-10.324202</c:v>
                </c:pt>
                <c:pt idx="174">
                  <c:v>-10.388185999999999</c:v>
                </c:pt>
                <c:pt idx="175">
                  <c:v>-10.457501000000001</c:v>
                </c:pt>
                <c:pt idx="176">
                  <c:v>-10.496370000000001</c:v>
                </c:pt>
                <c:pt idx="177">
                  <c:v>-10.515803999999999</c:v>
                </c:pt>
                <c:pt idx="178">
                  <c:v>-10.564876</c:v>
                </c:pt>
                <c:pt idx="179">
                  <c:v>-10.627154000000001</c:v>
                </c:pt>
                <c:pt idx="180">
                  <c:v>-10.700551000000001</c:v>
                </c:pt>
                <c:pt idx="181">
                  <c:v>-10.753289000000001</c:v>
                </c:pt>
                <c:pt idx="182">
                  <c:v>-10.777502999999999</c:v>
                </c:pt>
                <c:pt idx="183">
                  <c:v>-10.838816</c:v>
                </c:pt>
                <c:pt idx="184">
                  <c:v>-10.89697</c:v>
                </c:pt>
                <c:pt idx="185">
                  <c:v>-11.049429999999999</c:v>
                </c:pt>
                <c:pt idx="186">
                  <c:v>-11.012760999999999</c:v>
                </c:pt>
                <c:pt idx="187">
                  <c:v>-10.904356</c:v>
                </c:pt>
                <c:pt idx="188">
                  <c:v>-10.890468</c:v>
                </c:pt>
                <c:pt idx="189">
                  <c:v>-10.871344000000001</c:v>
                </c:pt>
                <c:pt idx="190">
                  <c:v>-10.920814999999999</c:v>
                </c:pt>
                <c:pt idx="191">
                  <c:v>-10.893777</c:v>
                </c:pt>
                <c:pt idx="192">
                  <c:v>-10.857396</c:v>
                </c:pt>
                <c:pt idx="193">
                  <c:v>-10.841614</c:v>
                </c:pt>
                <c:pt idx="194">
                  <c:v>-10.845898999999999</c:v>
                </c:pt>
                <c:pt idx="195">
                  <c:v>-10.751842999999999</c:v>
                </c:pt>
                <c:pt idx="196">
                  <c:v>-10.686741</c:v>
                </c:pt>
                <c:pt idx="197">
                  <c:v>-10.655415</c:v>
                </c:pt>
                <c:pt idx="198">
                  <c:v>-10.490644</c:v>
                </c:pt>
                <c:pt idx="199">
                  <c:v>-10.427362</c:v>
                </c:pt>
                <c:pt idx="200">
                  <c:v>-10.375050999999999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CLvsLO!$T$2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-28.597486</c:v>
                </c:pt>
                <c:pt idx="1">
                  <c:v>-25.011309000000001</c:v>
                </c:pt>
                <c:pt idx="2">
                  <c:v>-23.405488999999999</c:v>
                </c:pt>
                <c:pt idx="3">
                  <c:v>-19.392313000000001</c:v>
                </c:pt>
                <c:pt idx="4">
                  <c:v>-18.575966000000001</c:v>
                </c:pt>
                <c:pt idx="5">
                  <c:v>-18.527854999999999</c:v>
                </c:pt>
                <c:pt idx="6">
                  <c:v>-16.520288000000001</c:v>
                </c:pt>
                <c:pt idx="7">
                  <c:v>-16.656931</c:v>
                </c:pt>
                <c:pt idx="8">
                  <c:v>-15.882830999999999</c:v>
                </c:pt>
                <c:pt idx="9">
                  <c:v>-15.721709000000001</c:v>
                </c:pt>
                <c:pt idx="10">
                  <c:v>-14.808228</c:v>
                </c:pt>
                <c:pt idx="11">
                  <c:v>-14.367266000000001</c:v>
                </c:pt>
                <c:pt idx="12">
                  <c:v>-14.316699</c:v>
                </c:pt>
                <c:pt idx="13">
                  <c:v>-13.077382</c:v>
                </c:pt>
                <c:pt idx="14">
                  <c:v>-12.760857</c:v>
                </c:pt>
                <c:pt idx="15">
                  <c:v>-11.749172</c:v>
                </c:pt>
                <c:pt idx="16">
                  <c:v>-11.335765</c:v>
                </c:pt>
                <c:pt idx="17">
                  <c:v>-10.907284000000001</c:v>
                </c:pt>
                <c:pt idx="18">
                  <c:v>-10.264564</c:v>
                </c:pt>
                <c:pt idx="19">
                  <c:v>-9.7465057000000002</c:v>
                </c:pt>
                <c:pt idx="20">
                  <c:v>-9.3649825999999994</c:v>
                </c:pt>
                <c:pt idx="21">
                  <c:v>-9.0965872000000001</c:v>
                </c:pt>
                <c:pt idx="22">
                  <c:v>-8.7403554999999997</c:v>
                </c:pt>
                <c:pt idx="23">
                  <c:v>-8.3644704999999995</c:v>
                </c:pt>
                <c:pt idx="24">
                  <c:v>-8.1089058000000005</c:v>
                </c:pt>
                <c:pt idx="25">
                  <c:v>-7.9280328999999998</c:v>
                </c:pt>
                <c:pt idx="26">
                  <c:v>-7.7263073999999996</c:v>
                </c:pt>
                <c:pt idx="27">
                  <c:v>-7.6308103000000003</c:v>
                </c:pt>
                <c:pt idx="28">
                  <c:v>-7.5349712000000002</c:v>
                </c:pt>
                <c:pt idx="29">
                  <c:v>-7.4767178999999997</c:v>
                </c:pt>
                <c:pt idx="30">
                  <c:v>-7.4439998000000003</c:v>
                </c:pt>
                <c:pt idx="31">
                  <c:v>-7.3813995999999999</c:v>
                </c:pt>
                <c:pt idx="32">
                  <c:v>-7.2654028000000004</c:v>
                </c:pt>
                <c:pt idx="33">
                  <c:v>-7.2052731999999997</c:v>
                </c:pt>
                <c:pt idx="34">
                  <c:v>-7.1968794000000003</c:v>
                </c:pt>
                <c:pt idx="35">
                  <c:v>-7.1627048999999996</c:v>
                </c:pt>
                <c:pt idx="36">
                  <c:v>-7.1891432000000002</c:v>
                </c:pt>
                <c:pt idx="37">
                  <c:v>-7.1965108000000004</c:v>
                </c:pt>
                <c:pt idx="38">
                  <c:v>-7.2213297000000001</c:v>
                </c:pt>
                <c:pt idx="39">
                  <c:v>-7.2656026000000002</c:v>
                </c:pt>
                <c:pt idx="40">
                  <c:v>-7.2881942000000004</c:v>
                </c:pt>
                <c:pt idx="41">
                  <c:v>-7.3090033999999999</c:v>
                </c:pt>
                <c:pt idx="42">
                  <c:v>-7.3155270000000003</c:v>
                </c:pt>
                <c:pt idx="43">
                  <c:v>-7.3537264000000002</c:v>
                </c:pt>
                <c:pt idx="44">
                  <c:v>-7.4355688000000004</c:v>
                </c:pt>
                <c:pt idx="45">
                  <c:v>-7.4662986</c:v>
                </c:pt>
                <c:pt idx="46">
                  <c:v>-7.5493655000000004</c:v>
                </c:pt>
                <c:pt idx="47">
                  <c:v>-7.6017041000000001</c:v>
                </c:pt>
                <c:pt idx="48">
                  <c:v>-7.5944580999999998</c:v>
                </c:pt>
                <c:pt idx="49">
                  <c:v>-7.6196909000000002</c:v>
                </c:pt>
                <c:pt idx="50">
                  <c:v>-7.6093520999999997</c:v>
                </c:pt>
                <c:pt idx="51">
                  <c:v>-7.6220555000000001</c:v>
                </c:pt>
                <c:pt idx="52">
                  <c:v>-7.6378221999999996</c:v>
                </c:pt>
                <c:pt idx="53">
                  <c:v>-7.6718798000000001</c:v>
                </c:pt>
                <c:pt idx="54">
                  <c:v>-7.7275305000000003</c:v>
                </c:pt>
                <c:pt idx="55">
                  <c:v>-7.7328428999999996</c:v>
                </c:pt>
                <c:pt idx="56">
                  <c:v>-7.7779984000000004</c:v>
                </c:pt>
                <c:pt idx="57">
                  <c:v>-7.8078823000000002</c:v>
                </c:pt>
                <c:pt idx="58">
                  <c:v>-7.8597545999999996</c:v>
                </c:pt>
                <c:pt idx="59">
                  <c:v>-7.8825135</c:v>
                </c:pt>
                <c:pt idx="60">
                  <c:v>-7.9102879000000001</c:v>
                </c:pt>
                <c:pt idx="61">
                  <c:v>-7.9665898999999998</c:v>
                </c:pt>
                <c:pt idx="62">
                  <c:v>-8.0031184999999994</c:v>
                </c:pt>
                <c:pt idx="63">
                  <c:v>-8.0522585000000007</c:v>
                </c:pt>
                <c:pt idx="64">
                  <c:v>-8.0065717999999997</c:v>
                </c:pt>
                <c:pt idx="65">
                  <c:v>-7.9377794000000002</c:v>
                </c:pt>
                <c:pt idx="66">
                  <c:v>-7.9476385000000001</c:v>
                </c:pt>
                <c:pt idx="67">
                  <c:v>-7.9911075</c:v>
                </c:pt>
                <c:pt idx="68">
                  <c:v>-8.0006436999999995</c:v>
                </c:pt>
                <c:pt idx="69">
                  <c:v>-7.9781947000000004</c:v>
                </c:pt>
                <c:pt idx="70">
                  <c:v>-7.9949284</c:v>
                </c:pt>
                <c:pt idx="71">
                  <c:v>-8.0552597000000006</c:v>
                </c:pt>
                <c:pt idx="72">
                  <c:v>-8.1043509999999994</c:v>
                </c:pt>
                <c:pt idx="73">
                  <c:v>-8.1644220000000001</c:v>
                </c:pt>
                <c:pt idx="74">
                  <c:v>-8.2136516999999998</c:v>
                </c:pt>
                <c:pt idx="75">
                  <c:v>-8.2571411000000001</c:v>
                </c:pt>
                <c:pt idx="76">
                  <c:v>-8.2392807000000001</c:v>
                </c:pt>
                <c:pt idx="77">
                  <c:v>-8.2554149999999993</c:v>
                </c:pt>
                <c:pt idx="78">
                  <c:v>-8.2427483000000006</c:v>
                </c:pt>
                <c:pt idx="79">
                  <c:v>-8.1066541999999995</c:v>
                </c:pt>
                <c:pt idx="80">
                  <c:v>-8.0870352000000008</c:v>
                </c:pt>
                <c:pt idx="81">
                  <c:v>-8.0732278999999991</c:v>
                </c:pt>
                <c:pt idx="82">
                  <c:v>-8.1200952999999991</c:v>
                </c:pt>
                <c:pt idx="83">
                  <c:v>-8.1108589000000002</c:v>
                </c:pt>
                <c:pt idx="84">
                  <c:v>-8.0731821000000004</c:v>
                </c:pt>
                <c:pt idx="85">
                  <c:v>-8.0129786000000003</c:v>
                </c:pt>
                <c:pt idx="86">
                  <c:v>-8.0190047999999994</c:v>
                </c:pt>
                <c:pt idx="87">
                  <c:v>-8.0113906999999998</c:v>
                </c:pt>
                <c:pt idx="88">
                  <c:v>-8.0190163000000005</c:v>
                </c:pt>
                <c:pt idx="89">
                  <c:v>-8.0429248999999992</c:v>
                </c:pt>
                <c:pt idx="90">
                  <c:v>-8.0895662000000002</c:v>
                </c:pt>
                <c:pt idx="91">
                  <c:v>-8.1053619000000001</c:v>
                </c:pt>
                <c:pt idx="92">
                  <c:v>-8.0947598999999997</c:v>
                </c:pt>
                <c:pt idx="93">
                  <c:v>-8.1347474999999996</c:v>
                </c:pt>
                <c:pt idx="94">
                  <c:v>-8.1711817</c:v>
                </c:pt>
                <c:pt idx="95">
                  <c:v>-8.2337188999999995</c:v>
                </c:pt>
                <c:pt idx="96">
                  <c:v>-8.2704848999999996</c:v>
                </c:pt>
                <c:pt idx="97">
                  <c:v>-8.3450737000000004</c:v>
                </c:pt>
                <c:pt idx="98">
                  <c:v>-8.3732928999999992</c:v>
                </c:pt>
                <c:pt idx="99">
                  <c:v>-8.4094391000000002</c:v>
                </c:pt>
                <c:pt idx="100">
                  <c:v>-8.4352406999999996</c:v>
                </c:pt>
                <c:pt idx="101">
                  <c:v>-8.4619741000000008</c:v>
                </c:pt>
                <c:pt idx="102">
                  <c:v>-8.4726485999999994</c:v>
                </c:pt>
                <c:pt idx="103">
                  <c:v>-8.5085344000000003</c:v>
                </c:pt>
                <c:pt idx="104">
                  <c:v>-8.5435677000000005</c:v>
                </c:pt>
                <c:pt idx="105">
                  <c:v>-8.5163268999999993</c:v>
                </c:pt>
                <c:pt idx="106">
                  <c:v>-8.4969149000000002</c:v>
                </c:pt>
                <c:pt idx="107">
                  <c:v>-8.4923991999999995</c:v>
                </c:pt>
                <c:pt idx="108">
                  <c:v>-8.4537887999999999</c:v>
                </c:pt>
                <c:pt idx="109">
                  <c:v>-8.4838438000000007</c:v>
                </c:pt>
                <c:pt idx="110">
                  <c:v>-8.5015058999999997</c:v>
                </c:pt>
                <c:pt idx="111">
                  <c:v>-8.5399312999999992</c:v>
                </c:pt>
                <c:pt idx="112">
                  <c:v>-8.5849066000000001</c:v>
                </c:pt>
                <c:pt idx="113">
                  <c:v>-8.6287021999999993</c:v>
                </c:pt>
                <c:pt idx="114">
                  <c:v>-8.6449307999999991</c:v>
                </c:pt>
                <c:pt idx="115">
                  <c:v>-8.6394596000000003</c:v>
                </c:pt>
                <c:pt idx="116">
                  <c:v>-8.6571493000000004</c:v>
                </c:pt>
                <c:pt idx="117">
                  <c:v>-8.6939983000000005</c:v>
                </c:pt>
                <c:pt idx="118">
                  <c:v>-8.7132921000000003</c:v>
                </c:pt>
                <c:pt idx="119">
                  <c:v>-8.7522268000000008</c:v>
                </c:pt>
                <c:pt idx="120">
                  <c:v>-8.7996224999999999</c:v>
                </c:pt>
                <c:pt idx="121">
                  <c:v>-8.8242340000000006</c:v>
                </c:pt>
                <c:pt idx="122">
                  <c:v>-8.8184023000000007</c:v>
                </c:pt>
                <c:pt idx="123">
                  <c:v>-8.8110608999999993</c:v>
                </c:pt>
                <c:pt idx="124">
                  <c:v>-8.8400496999999998</c:v>
                </c:pt>
                <c:pt idx="125">
                  <c:v>-8.8221282999999993</c:v>
                </c:pt>
                <c:pt idx="126">
                  <c:v>-8.8322438999999999</c:v>
                </c:pt>
                <c:pt idx="127">
                  <c:v>-8.8180560999999997</c:v>
                </c:pt>
                <c:pt idx="128">
                  <c:v>-8.8295773999999998</c:v>
                </c:pt>
                <c:pt idx="129">
                  <c:v>-8.8130168999999992</c:v>
                </c:pt>
                <c:pt idx="130">
                  <c:v>-8.8022261000000004</c:v>
                </c:pt>
                <c:pt idx="131">
                  <c:v>-8.7899189</c:v>
                </c:pt>
                <c:pt idx="132">
                  <c:v>-8.7820978000000007</c:v>
                </c:pt>
                <c:pt idx="133">
                  <c:v>-8.7858886999999992</c:v>
                </c:pt>
                <c:pt idx="134">
                  <c:v>-8.8005990999999995</c:v>
                </c:pt>
                <c:pt idx="135">
                  <c:v>-8.8705300999999999</c:v>
                </c:pt>
                <c:pt idx="136">
                  <c:v>-8.8541412000000008</c:v>
                </c:pt>
                <c:pt idx="137">
                  <c:v>-8.8571776999999994</c:v>
                </c:pt>
                <c:pt idx="138">
                  <c:v>-8.8504428999999991</c:v>
                </c:pt>
                <c:pt idx="139">
                  <c:v>-8.8978338000000008</c:v>
                </c:pt>
                <c:pt idx="140">
                  <c:v>-8.8256826000000004</c:v>
                </c:pt>
                <c:pt idx="141">
                  <c:v>-8.8319378000000004</c:v>
                </c:pt>
                <c:pt idx="142">
                  <c:v>-8.8458594999999995</c:v>
                </c:pt>
                <c:pt idx="143">
                  <c:v>-8.8383350000000007</c:v>
                </c:pt>
                <c:pt idx="144">
                  <c:v>-8.8442592999999992</c:v>
                </c:pt>
                <c:pt idx="145">
                  <c:v>-8.8647641999999998</c:v>
                </c:pt>
                <c:pt idx="146">
                  <c:v>-8.9199371000000003</c:v>
                </c:pt>
                <c:pt idx="147">
                  <c:v>-8.8787403000000005</c:v>
                </c:pt>
                <c:pt idx="148">
                  <c:v>-8.9985876000000005</c:v>
                </c:pt>
                <c:pt idx="149">
                  <c:v>-9.0108508999999994</c:v>
                </c:pt>
                <c:pt idx="150">
                  <c:v>-9.1149720999999992</c:v>
                </c:pt>
                <c:pt idx="151">
                  <c:v>-9.1377801999999999</c:v>
                </c:pt>
                <c:pt idx="152">
                  <c:v>-9.2050160999999999</c:v>
                </c:pt>
                <c:pt idx="153">
                  <c:v>-9.2419434000000003</c:v>
                </c:pt>
                <c:pt idx="154">
                  <c:v>-9.2882260999999993</c:v>
                </c:pt>
                <c:pt idx="155">
                  <c:v>-9.3858118000000008</c:v>
                </c:pt>
                <c:pt idx="156">
                  <c:v>-9.4682703000000004</c:v>
                </c:pt>
                <c:pt idx="157">
                  <c:v>-9.5164843000000001</c:v>
                </c:pt>
                <c:pt idx="158">
                  <c:v>-9.6083421999999992</c:v>
                </c:pt>
                <c:pt idx="159">
                  <c:v>-9.6805897000000005</c:v>
                </c:pt>
                <c:pt idx="160">
                  <c:v>-9.6909389000000008</c:v>
                </c:pt>
                <c:pt idx="161">
                  <c:v>-9.7484131000000005</c:v>
                </c:pt>
                <c:pt idx="162">
                  <c:v>-9.7779608000000007</c:v>
                </c:pt>
                <c:pt idx="163">
                  <c:v>-9.8008509000000004</c:v>
                </c:pt>
                <c:pt idx="164">
                  <c:v>-9.8447274999999994</c:v>
                </c:pt>
                <c:pt idx="165">
                  <c:v>-9.9035987999999993</c:v>
                </c:pt>
                <c:pt idx="166">
                  <c:v>-9.9555197</c:v>
                </c:pt>
                <c:pt idx="167">
                  <c:v>-10.057864</c:v>
                </c:pt>
                <c:pt idx="168">
                  <c:v>-10.113778999999999</c:v>
                </c:pt>
                <c:pt idx="169">
                  <c:v>-10.160584999999999</c:v>
                </c:pt>
                <c:pt idx="170">
                  <c:v>-10.170515</c:v>
                </c:pt>
                <c:pt idx="171">
                  <c:v>-10.236418</c:v>
                </c:pt>
                <c:pt idx="172">
                  <c:v>-10.277912000000001</c:v>
                </c:pt>
                <c:pt idx="173">
                  <c:v>-10.294700000000001</c:v>
                </c:pt>
                <c:pt idx="174">
                  <c:v>-10.359343000000001</c:v>
                </c:pt>
                <c:pt idx="175">
                  <c:v>-10.446877000000001</c:v>
                </c:pt>
                <c:pt idx="176">
                  <c:v>-10.485094</c:v>
                </c:pt>
                <c:pt idx="177">
                  <c:v>-10.564527999999999</c:v>
                </c:pt>
                <c:pt idx="178">
                  <c:v>-10.599100999999999</c:v>
                </c:pt>
                <c:pt idx="179">
                  <c:v>-10.711668</c:v>
                </c:pt>
                <c:pt idx="180">
                  <c:v>-10.794366</c:v>
                </c:pt>
                <c:pt idx="181">
                  <c:v>-10.871188</c:v>
                </c:pt>
                <c:pt idx="182">
                  <c:v>-10.905324999999999</c:v>
                </c:pt>
                <c:pt idx="183">
                  <c:v>-10.956543999999999</c:v>
                </c:pt>
                <c:pt idx="184">
                  <c:v>-11.025981</c:v>
                </c:pt>
                <c:pt idx="185">
                  <c:v>-11.173736</c:v>
                </c:pt>
                <c:pt idx="186">
                  <c:v>-11.170662</c:v>
                </c:pt>
                <c:pt idx="187">
                  <c:v>-11.021661999999999</c:v>
                </c:pt>
                <c:pt idx="188">
                  <c:v>-11.002032</c:v>
                </c:pt>
                <c:pt idx="189">
                  <c:v>-11.013037000000001</c:v>
                </c:pt>
                <c:pt idx="190">
                  <c:v>-11.04083</c:v>
                </c:pt>
                <c:pt idx="191">
                  <c:v>-11.004872000000001</c:v>
                </c:pt>
                <c:pt idx="192">
                  <c:v>-10.99539</c:v>
                </c:pt>
                <c:pt idx="193">
                  <c:v>-10.95133</c:v>
                </c:pt>
                <c:pt idx="194">
                  <c:v>-10.969194</c:v>
                </c:pt>
                <c:pt idx="195">
                  <c:v>-10.909691</c:v>
                </c:pt>
                <c:pt idx="196">
                  <c:v>-10.856571000000001</c:v>
                </c:pt>
                <c:pt idx="197">
                  <c:v>-10.784613</c:v>
                </c:pt>
                <c:pt idx="198">
                  <c:v>-10.659712000000001</c:v>
                </c:pt>
                <c:pt idx="199">
                  <c:v>-10.590851000000001</c:v>
                </c:pt>
                <c:pt idx="200">
                  <c:v>-10.550364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CLvsLO!$U$2</c:f>
              <c:strCache>
                <c:ptCount val="1"/>
                <c:pt idx="0">
                  <c:v>+7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-36.445675000000001</c:v>
                </c:pt>
                <c:pt idx="1">
                  <c:v>-32.500149</c:v>
                </c:pt>
                <c:pt idx="2">
                  <c:v>-30.583321000000002</c:v>
                </c:pt>
                <c:pt idx="3">
                  <c:v>-25.048777000000001</c:v>
                </c:pt>
                <c:pt idx="4">
                  <c:v>-23.390514</c:v>
                </c:pt>
                <c:pt idx="5">
                  <c:v>-22.885197000000002</c:v>
                </c:pt>
                <c:pt idx="6">
                  <c:v>-18.615974000000001</c:v>
                </c:pt>
                <c:pt idx="7">
                  <c:v>-19.154301</c:v>
                </c:pt>
                <c:pt idx="8">
                  <c:v>-17.556726000000001</c:v>
                </c:pt>
                <c:pt idx="9">
                  <c:v>-17.411358</c:v>
                </c:pt>
                <c:pt idx="10">
                  <c:v>-16.192041</c:v>
                </c:pt>
                <c:pt idx="11">
                  <c:v>-15.743008</c:v>
                </c:pt>
                <c:pt idx="12">
                  <c:v>-15.611798</c:v>
                </c:pt>
                <c:pt idx="13">
                  <c:v>-14.058419000000001</c:v>
                </c:pt>
                <c:pt idx="14">
                  <c:v>-13.734018000000001</c:v>
                </c:pt>
                <c:pt idx="15">
                  <c:v>-12.412288</c:v>
                </c:pt>
                <c:pt idx="16">
                  <c:v>-11.964722999999999</c:v>
                </c:pt>
                <c:pt idx="17">
                  <c:v>-11.497232</c:v>
                </c:pt>
                <c:pt idx="18">
                  <c:v>-10.711017</c:v>
                </c:pt>
                <c:pt idx="19">
                  <c:v>-10.112068000000001</c:v>
                </c:pt>
                <c:pt idx="20">
                  <c:v>-9.6794910000000005</c:v>
                </c:pt>
                <c:pt idx="21">
                  <c:v>-9.4066104999999993</c:v>
                </c:pt>
                <c:pt idx="22">
                  <c:v>-8.9975585999999996</c:v>
                </c:pt>
                <c:pt idx="23">
                  <c:v>-8.5830850999999999</c:v>
                </c:pt>
                <c:pt idx="24">
                  <c:v>-8.2977705000000004</c:v>
                </c:pt>
                <c:pt idx="25">
                  <c:v>-8.1084194000000007</c:v>
                </c:pt>
                <c:pt idx="26">
                  <c:v>-7.8843369000000001</c:v>
                </c:pt>
                <c:pt idx="27">
                  <c:v>-7.7738408999999997</c:v>
                </c:pt>
                <c:pt idx="28">
                  <c:v>-7.6847805999999999</c:v>
                </c:pt>
                <c:pt idx="29">
                  <c:v>-7.6140366000000004</c:v>
                </c:pt>
                <c:pt idx="30">
                  <c:v>-7.5857592</c:v>
                </c:pt>
                <c:pt idx="31">
                  <c:v>-7.5154576000000004</c:v>
                </c:pt>
                <c:pt idx="32">
                  <c:v>-7.3968920999999996</c:v>
                </c:pt>
                <c:pt idx="33">
                  <c:v>-7.3204321999999999</c:v>
                </c:pt>
                <c:pt idx="34">
                  <c:v>-7.3127246000000001</c:v>
                </c:pt>
                <c:pt idx="35">
                  <c:v>-7.2817353999999996</c:v>
                </c:pt>
                <c:pt idx="36">
                  <c:v>-7.3111429000000001</c:v>
                </c:pt>
                <c:pt idx="37">
                  <c:v>-7.3181105000000004</c:v>
                </c:pt>
                <c:pt idx="38">
                  <c:v>-7.3377438000000001</c:v>
                </c:pt>
                <c:pt idx="39">
                  <c:v>-7.3679252000000002</c:v>
                </c:pt>
                <c:pt idx="40">
                  <c:v>-7.3910793999999997</c:v>
                </c:pt>
                <c:pt idx="41">
                  <c:v>-7.3883761999999997</c:v>
                </c:pt>
                <c:pt idx="42">
                  <c:v>-7.4113932</c:v>
                </c:pt>
                <c:pt idx="43">
                  <c:v>-7.4458751999999997</c:v>
                </c:pt>
                <c:pt idx="44">
                  <c:v>-7.5235681999999997</c:v>
                </c:pt>
                <c:pt idx="45">
                  <c:v>-7.5697140999999997</c:v>
                </c:pt>
                <c:pt idx="46">
                  <c:v>-7.6366557999999998</c:v>
                </c:pt>
                <c:pt idx="47">
                  <c:v>-7.6889186</c:v>
                </c:pt>
                <c:pt idx="48">
                  <c:v>-7.6655078000000003</c:v>
                </c:pt>
                <c:pt idx="49">
                  <c:v>-7.6937246000000004</c:v>
                </c:pt>
                <c:pt idx="50">
                  <c:v>-7.6770744000000004</c:v>
                </c:pt>
                <c:pt idx="51">
                  <c:v>-7.6965985000000003</c:v>
                </c:pt>
                <c:pt idx="52">
                  <c:v>-7.7174677999999997</c:v>
                </c:pt>
                <c:pt idx="53">
                  <c:v>-7.7547264</c:v>
                </c:pt>
                <c:pt idx="54">
                  <c:v>-7.8053222</c:v>
                </c:pt>
                <c:pt idx="55">
                  <c:v>-7.8123592999999998</c:v>
                </c:pt>
                <c:pt idx="56">
                  <c:v>-7.8739699999999999</c:v>
                </c:pt>
                <c:pt idx="57">
                  <c:v>-7.9188689999999999</c:v>
                </c:pt>
                <c:pt idx="58">
                  <c:v>-7.9784740999999997</c:v>
                </c:pt>
                <c:pt idx="59">
                  <c:v>-8.0258798999999996</c:v>
                </c:pt>
                <c:pt idx="60">
                  <c:v>-8.0761117999999996</c:v>
                </c:pt>
                <c:pt idx="61">
                  <c:v>-8.1278752999999995</c:v>
                </c:pt>
                <c:pt idx="62">
                  <c:v>-8.1762934000000005</c:v>
                </c:pt>
                <c:pt idx="63">
                  <c:v>-8.2189721999999996</c:v>
                </c:pt>
                <c:pt idx="64">
                  <c:v>-8.1638669999999998</c:v>
                </c:pt>
                <c:pt idx="65">
                  <c:v>-8.0929927999999993</c:v>
                </c:pt>
                <c:pt idx="66">
                  <c:v>-8.1008472000000005</c:v>
                </c:pt>
                <c:pt idx="67">
                  <c:v>-8.1596203000000003</c:v>
                </c:pt>
                <c:pt idx="68">
                  <c:v>-8.2022952999999994</c:v>
                </c:pt>
                <c:pt idx="69">
                  <c:v>-8.1821651000000006</c:v>
                </c:pt>
                <c:pt idx="70">
                  <c:v>-8.2121057999999998</c:v>
                </c:pt>
                <c:pt idx="71">
                  <c:v>-8.2938022999999994</c:v>
                </c:pt>
                <c:pt idx="72">
                  <c:v>-8.3664454999999993</c:v>
                </c:pt>
                <c:pt idx="73">
                  <c:v>-8.4322634000000001</c:v>
                </c:pt>
                <c:pt idx="74">
                  <c:v>-8.4883556000000002</c:v>
                </c:pt>
                <c:pt idx="75">
                  <c:v>-8.5292835</c:v>
                </c:pt>
                <c:pt idx="76">
                  <c:v>-8.4950341999999992</c:v>
                </c:pt>
                <c:pt idx="77">
                  <c:v>-8.4983024999999994</c:v>
                </c:pt>
                <c:pt idx="78">
                  <c:v>-8.4685258999999995</c:v>
                </c:pt>
                <c:pt idx="79">
                  <c:v>-8.3100567000000005</c:v>
                </c:pt>
                <c:pt idx="80">
                  <c:v>-8.2967595999999997</c:v>
                </c:pt>
                <c:pt idx="81">
                  <c:v>-8.2720728000000001</c:v>
                </c:pt>
                <c:pt idx="82">
                  <c:v>-8.3245468000000002</c:v>
                </c:pt>
                <c:pt idx="83">
                  <c:v>-8.3208637000000003</c:v>
                </c:pt>
                <c:pt idx="84">
                  <c:v>-8.2624911999999995</c:v>
                </c:pt>
                <c:pt idx="85">
                  <c:v>-8.1823405999999999</c:v>
                </c:pt>
                <c:pt idx="86">
                  <c:v>-8.1853724000000003</c:v>
                </c:pt>
                <c:pt idx="87">
                  <c:v>-8.1624002000000004</c:v>
                </c:pt>
                <c:pt idx="88">
                  <c:v>-8.1805515</c:v>
                </c:pt>
                <c:pt idx="89">
                  <c:v>-8.2047366999999998</c:v>
                </c:pt>
                <c:pt idx="90">
                  <c:v>-8.2524032999999992</c:v>
                </c:pt>
                <c:pt idx="91">
                  <c:v>-8.2580642999999991</c:v>
                </c:pt>
                <c:pt idx="92">
                  <c:v>-8.2449683999999994</c:v>
                </c:pt>
                <c:pt idx="93">
                  <c:v>-8.2735061999999999</c:v>
                </c:pt>
                <c:pt idx="94">
                  <c:v>-8.3139085999999995</c:v>
                </c:pt>
                <c:pt idx="95">
                  <c:v>-8.3776835999999992</c:v>
                </c:pt>
                <c:pt idx="96">
                  <c:v>-8.4221982999999998</c:v>
                </c:pt>
                <c:pt idx="97">
                  <c:v>-8.4883699000000004</c:v>
                </c:pt>
                <c:pt idx="98">
                  <c:v>-8.5170937000000002</c:v>
                </c:pt>
                <c:pt idx="99">
                  <c:v>-8.5364903999999999</c:v>
                </c:pt>
                <c:pt idx="100">
                  <c:v>-8.5476960999999996</c:v>
                </c:pt>
                <c:pt idx="101">
                  <c:v>-8.5871525000000002</c:v>
                </c:pt>
                <c:pt idx="102">
                  <c:v>-8.5993271</c:v>
                </c:pt>
                <c:pt idx="103">
                  <c:v>-8.6400775999999997</c:v>
                </c:pt>
                <c:pt idx="104">
                  <c:v>-8.6531772999999994</c:v>
                </c:pt>
                <c:pt idx="105">
                  <c:v>-8.6413755000000005</c:v>
                </c:pt>
                <c:pt idx="106">
                  <c:v>-8.6284027000000005</c:v>
                </c:pt>
                <c:pt idx="107">
                  <c:v>-8.5984812000000002</c:v>
                </c:pt>
                <c:pt idx="108">
                  <c:v>-8.5572510000000008</c:v>
                </c:pt>
                <c:pt idx="109">
                  <c:v>-8.5938292000000001</c:v>
                </c:pt>
                <c:pt idx="110">
                  <c:v>-8.6267910000000008</c:v>
                </c:pt>
                <c:pt idx="111">
                  <c:v>-8.6549157999999995</c:v>
                </c:pt>
                <c:pt idx="112">
                  <c:v>-8.6975613000000003</c:v>
                </c:pt>
                <c:pt idx="113">
                  <c:v>-8.7181148999999998</c:v>
                </c:pt>
                <c:pt idx="114">
                  <c:v>-8.7370453000000001</c:v>
                </c:pt>
                <c:pt idx="115">
                  <c:v>-8.7369213000000006</c:v>
                </c:pt>
                <c:pt idx="116">
                  <c:v>-8.7847384999999996</c:v>
                </c:pt>
                <c:pt idx="117">
                  <c:v>-8.7824449999999992</c:v>
                </c:pt>
                <c:pt idx="118">
                  <c:v>-8.7888184000000003</c:v>
                </c:pt>
                <c:pt idx="119">
                  <c:v>-8.8303470999999991</c:v>
                </c:pt>
                <c:pt idx="120">
                  <c:v>-8.8624392000000007</c:v>
                </c:pt>
                <c:pt idx="121">
                  <c:v>-8.8991994999999999</c:v>
                </c:pt>
                <c:pt idx="122">
                  <c:v>-8.8864345999999994</c:v>
                </c:pt>
                <c:pt idx="123">
                  <c:v>-8.8933190999999994</c:v>
                </c:pt>
                <c:pt idx="124">
                  <c:v>-8.9203205000000008</c:v>
                </c:pt>
                <c:pt idx="125">
                  <c:v>-8.9329710000000002</c:v>
                </c:pt>
                <c:pt idx="126">
                  <c:v>-8.9488448999999992</c:v>
                </c:pt>
                <c:pt idx="127">
                  <c:v>-8.9297608999999998</c:v>
                </c:pt>
                <c:pt idx="128">
                  <c:v>-8.9556971000000001</c:v>
                </c:pt>
                <c:pt idx="129">
                  <c:v>-8.9284534000000004</c:v>
                </c:pt>
                <c:pt idx="130">
                  <c:v>-8.9161997</c:v>
                </c:pt>
                <c:pt idx="131">
                  <c:v>-8.9024649</c:v>
                </c:pt>
                <c:pt idx="132">
                  <c:v>-8.8897695999999993</c:v>
                </c:pt>
                <c:pt idx="133">
                  <c:v>-8.9113731000000005</c:v>
                </c:pt>
                <c:pt idx="134">
                  <c:v>-8.8835677999999998</c:v>
                </c:pt>
                <c:pt idx="135">
                  <c:v>-8.9840555000000002</c:v>
                </c:pt>
                <c:pt idx="136">
                  <c:v>-8.9588642000000007</c:v>
                </c:pt>
                <c:pt idx="137">
                  <c:v>-8.9959992999999994</c:v>
                </c:pt>
                <c:pt idx="138">
                  <c:v>-9.0149336000000009</c:v>
                </c:pt>
                <c:pt idx="139">
                  <c:v>-9.0511540999999998</c:v>
                </c:pt>
                <c:pt idx="140">
                  <c:v>-8.9810762000000004</c:v>
                </c:pt>
                <c:pt idx="141">
                  <c:v>-8.9772347999999997</c:v>
                </c:pt>
                <c:pt idx="142">
                  <c:v>-9.0200023999999992</c:v>
                </c:pt>
                <c:pt idx="143">
                  <c:v>-8.9804934999999997</c:v>
                </c:pt>
                <c:pt idx="144">
                  <c:v>-9.0105619000000008</c:v>
                </c:pt>
                <c:pt idx="145">
                  <c:v>-9.0259342</c:v>
                </c:pt>
                <c:pt idx="146">
                  <c:v>-9.0836200999999992</c:v>
                </c:pt>
                <c:pt idx="147">
                  <c:v>-9.0464611000000001</c:v>
                </c:pt>
                <c:pt idx="148">
                  <c:v>-9.2041874000000004</c:v>
                </c:pt>
                <c:pt idx="149">
                  <c:v>-9.2024659999999994</c:v>
                </c:pt>
                <c:pt idx="150">
                  <c:v>-9.3016176000000002</c:v>
                </c:pt>
                <c:pt idx="151">
                  <c:v>-9.3564328999999997</c:v>
                </c:pt>
                <c:pt idx="152">
                  <c:v>-9.4149875999999999</c:v>
                </c:pt>
                <c:pt idx="153">
                  <c:v>-9.4249878000000002</c:v>
                </c:pt>
                <c:pt idx="154">
                  <c:v>-9.4789247999999997</c:v>
                </c:pt>
                <c:pt idx="155">
                  <c:v>-9.5773534999999992</c:v>
                </c:pt>
                <c:pt idx="156">
                  <c:v>-9.6337937999999994</c:v>
                </c:pt>
                <c:pt idx="157">
                  <c:v>-9.6511668999999998</c:v>
                </c:pt>
                <c:pt idx="158">
                  <c:v>-9.7861805000000004</c:v>
                </c:pt>
                <c:pt idx="159">
                  <c:v>-9.8339052000000002</c:v>
                </c:pt>
                <c:pt idx="160">
                  <c:v>-9.8447838000000001</c:v>
                </c:pt>
                <c:pt idx="161">
                  <c:v>-9.8866720000000008</c:v>
                </c:pt>
                <c:pt idx="162">
                  <c:v>-9.9044447000000009</c:v>
                </c:pt>
                <c:pt idx="163">
                  <c:v>-9.9474915999999993</c:v>
                </c:pt>
                <c:pt idx="164">
                  <c:v>-9.9940224000000004</c:v>
                </c:pt>
                <c:pt idx="165">
                  <c:v>-10.007643</c:v>
                </c:pt>
                <c:pt idx="166">
                  <c:v>-10.070573</c:v>
                </c:pt>
                <c:pt idx="167">
                  <c:v>-10.154541</c:v>
                </c:pt>
                <c:pt idx="168">
                  <c:v>-10.208769</c:v>
                </c:pt>
                <c:pt idx="169">
                  <c:v>-10.230333999999999</c:v>
                </c:pt>
                <c:pt idx="170">
                  <c:v>-10.278561</c:v>
                </c:pt>
                <c:pt idx="171">
                  <c:v>-10.353951</c:v>
                </c:pt>
                <c:pt idx="172">
                  <c:v>-10.358482</c:v>
                </c:pt>
                <c:pt idx="173">
                  <c:v>-10.409306000000001</c:v>
                </c:pt>
                <c:pt idx="174">
                  <c:v>-10.487308000000001</c:v>
                </c:pt>
                <c:pt idx="175">
                  <c:v>-10.573408000000001</c:v>
                </c:pt>
                <c:pt idx="176">
                  <c:v>-10.614167</c:v>
                </c:pt>
                <c:pt idx="177">
                  <c:v>-10.701271</c:v>
                </c:pt>
                <c:pt idx="178">
                  <c:v>-10.765561999999999</c:v>
                </c:pt>
                <c:pt idx="179">
                  <c:v>-10.895156</c:v>
                </c:pt>
                <c:pt idx="180">
                  <c:v>-10.994922000000001</c:v>
                </c:pt>
                <c:pt idx="181">
                  <c:v>-11.099886</c:v>
                </c:pt>
                <c:pt idx="182">
                  <c:v>-11.163656</c:v>
                </c:pt>
                <c:pt idx="183">
                  <c:v>-11.191242000000001</c:v>
                </c:pt>
                <c:pt idx="184">
                  <c:v>-11.287272</c:v>
                </c:pt>
                <c:pt idx="185">
                  <c:v>-11.433441999999999</c:v>
                </c:pt>
                <c:pt idx="186">
                  <c:v>-11.392585</c:v>
                </c:pt>
                <c:pt idx="187">
                  <c:v>-11.253197</c:v>
                </c:pt>
                <c:pt idx="188">
                  <c:v>-11.235566</c:v>
                </c:pt>
                <c:pt idx="189">
                  <c:v>-11.234113000000001</c:v>
                </c:pt>
                <c:pt idx="190">
                  <c:v>-11.257574999999999</c:v>
                </c:pt>
                <c:pt idx="191">
                  <c:v>-11.219568000000001</c:v>
                </c:pt>
                <c:pt idx="192">
                  <c:v>-11.250931</c:v>
                </c:pt>
                <c:pt idx="193">
                  <c:v>-11.260051000000001</c:v>
                </c:pt>
                <c:pt idx="194">
                  <c:v>-11.237512000000001</c:v>
                </c:pt>
                <c:pt idx="195">
                  <c:v>-11.23025</c:v>
                </c:pt>
                <c:pt idx="196">
                  <c:v>-11.219128</c:v>
                </c:pt>
                <c:pt idx="197">
                  <c:v>-11.142306</c:v>
                </c:pt>
                <c:pt idx="198">
                  <c:v>-11.001049999999999</c:v>
                </c:pt>
                <c:pt idx="199">
                  <c:v>-10.996309999999999</c:v>
                </c:pt>
                <c:pt idx="200">
                  <c:v>-10.949294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CLvsLO!$V$2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CLvsLO!$V$5:$V$205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-43.846214000000003</c:v>
                      </c:pt>
                      <c:pt idx="1">
                        <c:v>-40.420738</c:v>
                      </c:pt>
                      <c:pt idx="2">
                        <c:v>-38.362991000000001</c:v>
                      </c:pt>
                      <c:pt idx="3">
                        <c:v>-32.617001000000002</c:v>
                      </c:pt>
                      <c:pt idx="4">
                        <c:v>-30.661028000000002</c:v>
                      </c:pt>
                      <c:pt idx="5">
                        <c:v>-29.758082999999999</c:v>
                      </c:pt>
                      <c:pt idx="6">
                        <c:v>-22.546361999999998</c:v>
                      </c:pt>
                      <c:pt idx="7">
                        <c:v>-23.483004000000001</c:v>
                      </c:pt>
                      <c:pt idx="8">
                        <c:v>-20.148821000000002</c:v>
                      </c:pt>
                      <c:pt idx="9">
                        <c:v>-20.017605</c:v>
                      </c:pt>
                      <c:pt idx="10">
                        <c:v>-18.36035</c:v>
                      </c:pt>
                      <c:pt idx="11">
                        <c:v>-18.046386999999999</c:v>
                      </c:pt>
                      <c:pt idx="12">
                        <c:v>-17.60284</c:v>
                      </c:pt>
                      <c:pt idx="13">
                        <c:v>-15.706417999999999</c:v>
                      </c:pt>
                      <c:pt idx="14">
                        <c:v>-15.244921</c:v>
                      </c:pt>
                      <c:pt idx="15">
                        <c:v>-13.439970000000001</c:v>
                      </c:pt>
                      <c:pt idx="16">
                        <c:v>-12.897627</c:v>
                      </c:pt>
                      <c:pt idx="17">
                        <c:v>-12.334318</c:v>
                      </c:pt>
                      <c:pt idx="18">
                        <c:v>-11.358058</c:v>
                      </c:pt>
                      <c:pt idx="19">
                        <c:v>-10.622725000000001</c:v>
                      </c:pt>
                      <c:pt idx="20">
                        <c:v>-10.091018999999999</c:v>
                      </c:pt>
                      <c:pt idx="21">
                        <c:v>-9.8261374999999997</c:v>
                      </c:pt>
                      <c:pt idx="22">
                        <c:v>-9.3598470999999996</c:v>
                      </c:pt>
                      <c:pt idx="23">
                        <c:v>-8.8848599999999998</c:v>
                      </c:pt>
                      <c:pt idx="24">
                        <c:v>-8.5533438000000004</c:v>
                      </c:pt>
                      <c:pt idx="25">
                        <c:v>-8.3474559999999993</c:v>
                      </c:pt>
                      <c:pt idx="26">
                        <c:v>-8.1273785000000007</c:v>
                      </c:pt>
                      <c:pt idx="27">
                        <c:v>-7.9882903000000001</c:v>
                      </c:pt>
                      <c:pt idx="28">
                        <c:v>-7.8772054000000002</c:v>
                      </c:pt>
                      <c:pt idx="29">
                        <c:v>-7.7978110000000003</c:v>
                      </c:pt>
                      <c:pt idx="30">
                        <c:v>-7.7764329999999999</c:v>
                      </c:pt>
                      <c:pt idx="31">
                        <c:v>-7.7067819000000002</c:v>
                      </c:pt>
                      <c:pt idx="32">
                        <c:v>-7.56074</c:v>
                      </c:pt>
                      <c:pt idx="33">
                        <c:v>-7.4847741000000001</c:v>
                      </c:pt>
                      <c:pt idx="34">
                        <c:v>-7.4794612000000003</c:v>
                      </c:pt>
                      <c:pt idx="35">
                        <c:v>-7.4523305999999998</c:v>
                      </c:pt>
                      <c:pt idx="36">
                        <c:v>-7.4826980000000001</c:v>
                      </c:pt>
                      <c:pt idx="37">
                        <c:v>-7.4834943000000003</c:v>
                      </c:pt>
                      <c:pt idx="38">
                        <c:v>-7.5125675000000003</c:v>
                      </c:pt>
                      <c:pt idx="39">
                        <c:v>-7.5222348999999999</c:v>
                      </c:pt>
                      <c:pt idx="40">
                        <c:v>-7.5476850999999998</c:v>
                      </c:pt>
                      <c:pt idx="41">
                        <c:v>-7.5363121</c:v>
                      </c:pt>
                      <c:pt idx="42">
                        <c:v>-7.5451579000000004</c:v>
                      </c:pt>
                      <c:pt idx="43">
                        <c:v>-7.5847987999999997</c:v>
                      </c:pt>
                      <c:pt idx="44">
                        <c:v>-7.6549592000000004</c:v>
                      </c:pt>
                      <c:pt idx="45">
                        <c:v>-7.7221422000000004</c:v>
                      </c:pt>
                      <c:pt idx="46">
                        <c:v>-7.7740973999999996</c:v>
                      </c:pt>
                      <c:pt idx="47">
                        <c:v>-7.8129621</c:v>
                      </c:pt>
                      <c:pt idx="48">
                        <c:v>-7.7800770000000004</c:v>
                      </c:pt>
                      <c:pt idx="49">
                        <c:v>-7.8039594000000001</c:v>
                      </c:pt>
                      <c:pt idx="50">
                        <c:v>-7.8125505000000004</c:v>
                      </c:pt>
                      <c:pt idx="51">
                        <c:v>-7.8236116999999998</c:v>
                      </c:pt>
                      <c:pt idx="52">
                        <c:v>-7.8704390999999996</c:v>
                      </c:pt>
                      <c:pt idx="53">
                        <c:v>-7.9348478</c:v>
                      </c:pt>
                      <c:pt idx="54">
                        <c:v>-7.9764385000000004</c:v>
                      </c:pt>
                      <c:pt idx="55">
                        <c:v>-8.0037432000000006</c:v>
                      </c:pt>
                      <c:pt idx="56">
                        <c:v>-8.0447254000000008</c:v>
                      </c:pt>
                      <c:pt idx="57">
                        <c:v>-8.1085957999999998</c:v>
                      </c:pt>
                      <c:pt idx="58">
                        <c:v>-8.1882534000000007</c:v>
                      </c:pt>
                      <c:pt idx="59">
                        <c:v>-8.2572632000000006</c:v>
                      </c:pt>
                      <c:pt idx="60">
                        <c:v>-8.3181876999999993</c:v>
                      </c:pt>
                      <c:pt idx="61">
                        <c:v>-8.3785857999999998</c:v>
                      </c:pt>
                      <c:pt idx="62">
                        <c:v>-8.4344759000000007</c:v>
                      </c:pt>
                      <c:pt idx="63">
                        <c:v>-8.4642248000000002</c:v>
                      </c:pt>
                      <c:pt idx="64">
                        <c:v>-8.4009131999999997</c:v>
                      </c:pt>
                      <c:pt idx="65">
                        <c:v>-8.3292084000000006</c:v>
                      </c:pt>
                      <c:pt idx="66">
                        <c:v>-8.3399286000000004</c:v>
                      </c:pt>
                      <c:pt idx="67">
                        <c:v>-8.4278087999999993</c:v>
                      </c:pt>
                      <c:pt idx="68">
                        <c:v>-8.4818630000000006</c:v>
                      </c:pt>
                      <c:pt idx="69">
                        <c:v>-8.4821080999999996</c:v>
                      </c:pt>
                      <c:pt idx="70">
                        <c:v>-8.5145158999999992</c:v>
                      </c:pt>
                      <c:pt idx="71">
                        <c:v>-8.6536960999999994</c:v>
                      </c:pt>
                      <c:pt idx="72">
                        <c:v>-8.7335796000000006</c:v>
                      </c:pt>
                      <c:pt idx="73">
                        <c:v>-8.8090439000000007</c:v>
                      </c:pt>
                      <c:pt idx="74">
                        <c:v>-8.8495731000000006</c:v>
                      </c:pt>
                      <c:pt idx="75">
                        <c:v>-8.8946781000000001</c:v>
                      </c:pt>
                      <c:pt idx="76">
                        <c:v>-8.8427591000000003</c:v>
                      </c:pt>
                      <c:pt idx="77">
                        <c:v>-8.8240995000000009</c:v>
                      </c:pt>
                      <c:pt idx="78">
                        <c:v>-8.7807560000000002</c:v>
                      </c:pt>
                      <c:pt idx="79">
                        <c:v>-8.5939692999999995</c:v>
                      </c:pt>
                      <c:pt idx="80">
                        <c:v>-8.5748730000000002</c:v>
                      </c:pt>
                      <c:pt idx="81">
                        <c:v>-8.5723648000000008</c:v>
                      </c:pt>
                      <c:pt idx="82">
                        <c:v>-8.6057482000000007</c:v>
                      </c:pt>
                      <c:pt idx="83">
                        <c:v>-8.5943766000000004</c:v>
                      </c:pt>
                      <c:pt idx="84">
                        <c:v>-8.5275163999999997</c:v>
                      </c:pt>
                      <c:pt idx="85">
                        <c:v>-8.4253520999999996</c:v>
                      </c:pt>
                      <c:pt idx="86">
                        <c:v>-8.4331826999999997</c:v>
                      </c:pt>
                      <c:pt idx="87">
                        <c:v>-8.4132738000000007</c:v>
                      </c:pt>
                      <c:pt idx="88">
                        <c:v>-8.4206047000000002</c:v>
                      </c:pt>
                      <c:pt idx="89">
                        <c:v>-8.4465094000000001</c:v>
                      </c:pt>
                      <c:pt idx="90">
                        <c:v>-8.4770374000000004</c:v>
                      </c:pt>
                      <c:pt idx="91">
                        <c:v>-8.5007391000000005</c:v>
                      </c:pt>
                      <c:pt idx="92">
                        <c:v>-8.4743890999999998</c:v>
                      </c:pt>
                      <c:pt idx="93">
                        <c:v>-8.4905518999999998</c:v>
                      </c:pt>
                      <c:pt idx="94">
                        <c:v>-8.5225372000000004</c:v>
                      </c:pt>
                      <c:pt idx="95">
                        <c:v>-8.6334858000000008</c:v>
                      </c:pt>
                      <c:pt idx="96">
                        <c:v>-8.6532468999999992</c:v>
                      </c:pt>
                      <c:pt idx="97">
                        <c:v>-8.7078036999999995</c:v>
                      </c:pt>
                      <c:pt idx="98">
                        <c:v>-8.7489089999999994</c:v>
                      </c:pt>
                      <c:pt idx="99">
                        <c:v>-8.7520056000000004</c:v>
                      </c:pt>
                      <c:pt idx="100">
                        <c:v>-8.7602042999999998</c:v>
                      </c:pt>
                      <c:pt idx="101">
                        <c:v>-8.7920198000000003</c:v>
                      </c:pt>
                      <c:pt idx="102">
                        <c:v>-8.8016156999999993</c:v>
                      </c:pt>
                      <c:pt idx="103">
                        <c:v>-8.8606795999999992</c:v>
                      </c:pt>
                      <c:pt idx="104">
                        <c:v>-8.8586626000000006</c:v>
                      </c:pt>
                      <c:pt idx="105">
                        <c:v>-8.8660020999999993</c:v>
                      </c:pt>
                      <c:pt idx="106">
                        <c:v>-8.8370695000000001</c:v>
                      </c:pt>
                      <c:pt idx="107">
                        <c:v>-8.7819947999999997</c:v>
                      </c:pt>
                      <c:pt idx="108">
                        <c:v>-8.7520275000000005</c:v>
                      </c:pt>
                      <c:pt idx="109">
                        <c:v>-8.7992972999999992</c:v>
                      </c:pt>
                      <c:pt idx="110">
                        <c:v>-8.8200493000000009</c:v>
                      </c:pt>
                      <c:pt idx="111">
                        <c:v>-8.8271254999999993</c:v>
                      </c:pt>
                      <c:pt idx="112">
                        <c:v>-8.9168921000000001</c:v>
                      </c:pt>
                      <c:pt idx="113">
                        <c:v>-8.9338856</c:v>
                      </c:pt>
                      <c:pt idx="114">
                        <c:v>-8.9326781999999998</c:v>
                      </c:pt>
                      <c:pt idx="115">
                        <c:v>-8.9060048999999992</c:v>
                      </c:pt>
                      <c:pt idx="116">
                        <c:v>-8.9838581000000008</c:v>
                      </c:pt>
                      <c:pt idx="117">
                        <c:v>-8.9626044999999994</c:v>
                      </c:pt>
                      <c:pt idx="118">
                        <c:v>-8.9715337999999996</c:v>
                      </c:pt>
                      <c:pt idx="119">
                        <c:v>-9.0224303999999993</c:v>
                      </c:pt>
                      <c:pt idx="120">
                        <c:v>-9.0347480999999998</c:v>
                      </c:pt>
                      <c:pt idx="121">
                        <c:v>-9.0767287999999997</c:v>
                      </c:pt>
                      <c:pt idx="122">
                        <c:v>-9.0661354000000003</c:v>
                      </c:pt>
                      <c:pt idx="123">
                        <c:v>-9.0844088000000003</c:v>
                      </c:pt>
                      <c:pt idx="124">
                        <c:v>-9.1189164999999992</c:v>
                      </c:pt>
                      <c:pt idx="125">
                        <c:v>-9.1678343000000009</c:v>
                      </c:pt>
                      <c:pt idx="126">
                        <c:v>-9.1632441999999994</c:v>
                      </c:pt>
                      <c:pt idx="127">
                        <c:v>-9.150938</c:v>
                      </c:pt>
                      <c:pt idx="128">
                        <c:v>-9.2000875000000004</c:v>
                      </c:pt>
                      <c:pt idx="129">
                        <c:v>-9.1572379999999995</c:v>
                      </c:pt>
                      <c:pt idx="130">
                        <c:v>-9.1113710000000001</c:v>
                      </c:pt>
                      <c:pt idx="131">
                        <c:v>-9.1021757000000001</c:v>
                      </c:pt>
                      <c:pt idx="132">
                        <c:v>-9.0977411000000004</c:v>
                      </c:pt>
                      <c:pt idx="133">
                        <c:v>-9.1153402000000003</c:v>
                      </c:pt>
                      <c:pt idx="134">
                        <c:v>-9.0640582999999992</c:v>
                      </c:pt>
                      <c:pt idx="135">
                        <c:v>-9.2126465</c:v>
                      </c:pt>
                      <c:pt idx="136">
                        <c:v>-9.2296352000000006</c:v>
                      </c:pt>
                      <c:pt idx="137">
                        <c:v>-9.2216805999999991</c:v>
                      </c:pt>
                      <c:pt idx="138">
                        <c:v>-9.2903880999999995</c:v>
                      </c:pt>
                      <c:pt idx="139">
                        <c:v>-9.3296576000000009</c:v>
                      </c:pt>
                      <c:pt idx="140">
                        <c:v>-9.2856207000000008</c:v>
                      </c:pt>
                      <c:pt idx="141">
                        <c:v>-9.2733001999999995</c:v>
                      </c:pt>
                      <c:pt idx="142">
                        <c:v>-9.2873192000000007</c:v>
                      </c:pt>
                      <c:pt idx="143">
                        <c:v>-9.3219460999999999</c:v>
                      </c:pt>
                      <c:pt idx="144">
                        <c:v>-9.2862138999999999</c:v>
                      </c:pt>
                      <c:pt idx="145">
                        <c:v>-9.3344115999999993</c:v>
                      </c:pt>
                      <c:pt idx="146">
                        <c:v>-9.3870211000000001</c:v>
                      </c:pt>
                      <c:pt idx="147">
                        <c:v>-9.3419761999999995</c:v>
                      </c:pt>
                      <c:pt idx="148">
                        <c:v>-9.5831956999999992</c:v>
                      </c:pt>
                      <c:pt idx="149">
                        <c:v>-9.5440825999999994</c:v>
                      </c:pt>
                      <c:pt idx="150">
                        <c:v>-9.7183886000000008</c:v>
                      </c:pt>
                      <c:pt idx="151">
                        <c:v>-9.7418069999999997</c:v>
                      </c:pt>
                      <c:pt idx="152">
                        <c:v>-9.8051242999999992</c:v>
                      </c:pt>
                      <c:pt idx="153">
                        <c:v>-9.7831162999999997</c:v>
                      </c:pt>
                      <c:pt idx="154">
                        <c:v>-9.7949599999999997</c:v>
                      </c:pt>
                      <c:pt idx="155">
                        <c:v>-10.014177</c:v>
                      </c:pt>
                      <c:pt idx="156">
                        <c:v>-10.009465000000001</c:v>
                      </c:pt>
                      <c:pt idx="157">
                        <c:v>-9.9475917999999997</c:v>
                      </c:pt>
                      <c:pt idx="158">
                        <c:v>-10.163360000000001</c:v>
                      </c:pt>
                      <c:pt idx="159">
                        <c:v>-10.204405</c:v>
                      </c:pt>
                      <c:pt idx="160">
                        <c:v>-10.151203000000001</c:v>
                      </c:pt>
                      <c:pt idx="161">
                        <c:v>-10.204756</c:v>
                      </c:pt>
                      <c:pt idx="162">
                        <c:v>-10.253634999999999</c:v>
                      </c:pt>
                      <c:pt idx="163">
                        <c:v>-10.281112</c:v>
                      </c:pt>
                      <c:pt idx="164">
                        <c:v>-10.332871000000001</c:v>
                      </c:pt>
                      <c:pt idx="165">
                        <c:v>-10.284928000000001</c:v>
                      </c:pt>
                      <c:pt idx="166">
                        <c:v>-10.349981</c:v>
                      </c:pt>
                      <c:pt idx="167">
                        <c:v>-10.455968</c:v>
                      </c:pt>
                      <c:pt idx="168">
                        <c:v>-10.490993</c:v>
                      </c:pt>
                      <c:pt idx="169">
                        <c:v>-10.458508</c:v>
                      </c:pt>
                      <c:pt idx="170">
                        <c:v>-10.555631</c:v>
                      </c:pt>
                      <c:pt idx="171">
                        <c:v>-10.673971</c:v>
                      </c:pt>
                      <c:pt idx="172">
                        <c:v>-10.633114000000001</c:v>
                      </c:pt>
                      <c:pt idx="173">
                        <c:v>-10.701114</c:v>
                      </c:pt>
                      <c:pt idx="174">
                        <c:v>-10.83005</c:v>
                      </c:pt>
                      <c:pt idx="175">
                        <c:v>-10.937599000000001</c:v>
                      </c:pt>
                      <c:pt idx="176">
                        <c:v>-10.937084</c:v>
                      </c:pt>
                      <c:pt idx="177">
                        <c:v>-11.060991</c:v>
                      </c:pt>
                      <c:pt idx="178">
                        <c:v>-11.154354</c:v>
                      </c:pt>
                      <c:pt idx="179">
                        <c:v>-11.29884</c:v>
                      </c:pt>
                      <c:pt idx="180">
                        <c:v>-11.413087000000001</c:v>
                      </c:pt>
                      <c:pt idx="181">
                        <c:v>-11.53369</c:v>
                      </c:pt>
                      <c:pt idx="182">
                        <c:v>-11.596727</c:v>
                      </c:pt>
                      <c:pt idx="183">
                        <c:v>-11.637864</c:v>
                      </c:pt>
                      <c:pt idx="184">
                        <c:v>-11.712095</c:v>
                      </c:pt>
                      <c:pt idx="185">
                        <c:v>-11.879038</c:v>
                      </c:pt>
                      <c:pt idx="186">
                        <c:v>-11.812177</c:v>
                      </c:pt>
                      <c:pt idx="187">
                        <c:v>-11.633648000000001</c:v>
                      </c:pt>
                      <c:pt idx="188">
                        <c:v>-11.637437</c:v>
                      </c:pt>
                      <c:pt idx="189">
                        <c:v>-11.649186</c:v>
                      </c:pt>
                      <c:pt idx="190">
                        <c:v>-11.644332</c:v>
                      </c:pt>
                      <c:pt idx="191">
                        <c:v>-11.638256</c:v>
                      </c:pt>
                      <c:pt idx="192">
                        <c:v>-11.728088</c:v>
                      </c:pt>
                      <c:pt idx="193">
                        <c:v>-11.757441</c:v>
                      </c:pt>
                      <c:pt idx="194">
                        <c:v>-11.766342</c:v>
                      </c:pt>
                      <c:pt idx="195">
                        <c:v>-11.767098000000001</c:v>
                      </c:pt>
                      <c:pt idx="196">
                        <c:v>-11.962839000000001</c:v>
                      </c:pt>
                      <c:pt idx="197">
                        <c:v>-11.839981999999999</c:v>
                      </c:pt>
                      <c:pt idx="198">
                        <c:v>-11.698191</c:v>
                      </c:pt>
                      <c:pt idx="199">
                        <c:v>-11.838046</c:v>
                      </c:pt>
                      <c:pt idx="200">
                        <c:v>-11.861141999999999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9E8-46C6-8D57-3AF0D99D948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CLvsLO!$W$5:$W$205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-50.290610999999998</c:v>
                      </c:pt>
                      <c:pt idx="1">
                        <c:v>-47.411282</c:v>
                      </c:pt>
                      <c:pt idx="2">
                        <c:v>-45.319786000000001</c:v>
                      </c:pt>
                      <c:pt idx="3">
                        <c:v>-40.084324000000002</c:v>
                      </c:pt>
                      <c:pt idx="4">
                        <c:v>-38.345146</c:v>
                      </c:pt>
                      <c:pt idx="5">
                        <c:v>-37.470860000000002</c:v>
                      </c:pt>
                      <c:pt idx="6">
                        <c:v>-29.145503999999999</c:v>
                      </c:pt>
                      <c:pt idx="7">
                        <c:v>-30.149350999999999</c:v>
                      </c:pt>
                      <c:pt idx="8">
                        <c:v>-24.814544999999999</c:v>
                      </c:pt>
                      <c:pt idx="9">
                        <c:v>-24.278673000000001</c:v>
                      </c:pt>
                      <c:pt idx="10">
                        <c:v>-21.403549000000002</c:v>
                      </c:pt>
                      <c:pt idx="11">
                        <c:v>-21.306699999999999</c:v>
                      </c:pt>
                      <c:pt idx="12">
                        <c:v>-20.434446000000001</c:v>
                      </c:pt>
                      <c:pt idx="13">
                        <c:v>-18.308506000000001</c:v>
                      </c:pt>
                      <c:pt idx="14">
                        <c:v>-17.590527999999999</c:v>
                      </c:pt>
                      <c:pt idx="15">
                        <c:v>-15.135439999999999</c:v>
                      </c:pt>
                      <c:pt idx="16">
                        <c:v>-14.275824</c:v>
                      </c:pt>
                      <c:pt idx="17">
                        <c:v>-13.509254</c:v>
                      </c:pt>
                      <c:pt idx="18">
                        <c:v>-12.288252</c:v>
                      </c:pt>
                      <c:pt idx="19">
                        <c:v>-11.335905</c:v>
                      </c:pt>
                      <c:pt idx="20">
                        <c:v>-10.69233</c:v>
                      </c:pt>
                      <c:pt idx="21">
                        <c:v>-10.37466</c:v>
                      </c:pt>
                      <c:pt idx="22">
                        <c:v>-9.8265504999999997</c:v>
                      </c:pt>
                      <c:pt idx="23">
                        <c:v>-9.2859449000000005</c:v>
                      </c:pt>
                      <c:pt idx="24">
                        <c:v>-8.9063444</c:v>
                      </c:pt>
                      <c:pt idx="25">
                        <c:v>-8.6796006999999999</c:v>
                      </c:pt>
                      <c:pt idx="26">
                        <c:v>-8.4178008999999996</c:v>
                      </c:pt>
                      <c:pt idx="27">
                        <c:v>-8.2697868000000003</c:v>
                      </c:pt>
                      <c:pt idx="28">
                        <c:v>-8.1317453000000004</c:v>
                      </c:pt>
                      <c:pt idx="29">
                        <c:v>-8.0597543999999992</c:v>
                      </c:pt>
                      <c:pt idx="30">
                        <c:v>-8.0391703000000003</c:v>
                      </c:pt>
                      <c:pt idx="31">
                        <c:v>-7.9438081</c:v>
                      </c:pt>
                      <c:pt idx="32">
                        <c:v>-7.8053837000000001</c:v>
                      </c:pt>
                      <c:pt idx="33">
                        <c:v>-7.7296443000000004</c:v>
                      </c:pt>
                      <c:pt idx="34">
                        <c:v>-7.7167759</c:v>
                      </c:pt>
                      <c:pt idx="35">
                        <c:v>-7.6855248999999999</c:v>
                      </c:pt>
                      <c:pt idx="36">
                        <c:v>-7.7311000999999999</c:v>
                      </c:pt>
                      <c:pt idx="37">
                        <c:v>-7.7286457999999998</c:v>
                      </c:pt>
                      <c:pt idx="38">
                        <c:v>-7.7567247999999998</c:v>
                      </c:pt>
                      <c:pt idx="39">
                        <c:v>-7.7350683</c:v>
                      </c:pt>
                      <c:pt idx="40">
                        <c:v>-7.7873945000000004</c:v>
                      </c:pt>
                      <c:pt idx="41">
                        <c:v>-7.7379087999999996</c:v>
                      </c:pt>
                      <c:pt idx="42">
                        <c:v>-7.7581829999999998</c:v>
                      </c:pt>
                      <c:pt idx="43">
                        <c:v>-7.8079672000000002</c:v>
                      </c:pt>
                      <c:pt idx="44">
                        <c:v>-7.855988</c:v>
                      </c:pt>
                      <c:pt idx="45">
                        <c:v>-7.9561013999999997</c:v>
                      </c:pt>
                      <c:pt idx="46">
                        <c:v>-7.9881449</c:v>
                      </c:pt>
                      <c:pt idx="47">
                        <c:v>-8.0176686999999998</c:v>
                      </c:pt>
                      <c:pt idx="48">
                        <c:v>-7.9901771999999998</c:v>
                      </c:pt>
                      <c:pt idx="49">
                        <c:v>-8.0195273999999994</c:v>
                      </c:pt>
                      <c:pt idx="50">
                        <c:v>-8.0522995000000002</c:v>
                      </c:pt>
                      <c:pt idx="51">
                        <c:v>-8.0568398999999999</c:v>
                      </c:pt>
                      <c:pt idx="52">
                        <c:v>-8.1400757000000006</c:v>
                      </c:pt>
                      <c:pt idx="53">
                        <c:v>-8.2345275999999998</c:v>
                      </c:pt>
                      <c:pt idx="54">
                        <c:v>-8.2605400000000007</c:v>
                      </c:pt>
                      <c:pt idx="55">
                        <c:v>-8.2993555000000008</c:v>
                      </c:pt>
                      <c:pt idx="56">
                        <c:v>-8.3512906999999998</c:v>
                      </c:pt>
                      <c:pt idx="57">
                        <c:v>-8.4078312000000004</c:v>
                      </c:pt>
                      <c:pt idx="58">
                        <c:v>-8.4945468999999996</c:v>
                      </c:pt>
                      <c:pt idx="59">
                        <c:v>-8.5890807999999996</c:v>
                      </c:pt>
                      <c:pt idx="60">
                        <c:v>-8.6550694000000004</c:v>
                      </c:pt>
                      <c:pt idx="61">
                        <c:v>-8.7236214000000007</c:v>
                      </c:pt>
                      <c:pt idx="62">
                        <c:v>-8.7863320999999992</c:v>
                      </c:pt>
                      <c:pt idx="63">
                        <c:v>-8.8086833999999996</c:v>
                      </c:pt>
                      <c:pt idx="64">
                        <c:v>-8.7486572000000002</c:v>
                      </c:pt>
                      <c:pt idx="65">
                        <c:v>-8.6673880000000008</c:v>
                      </c:pt>
                      <c:pt idx="66">
                        <c:v>-8.7058400999999996</c:v>
                      </c:pt>
                      <c:pt idx="67">
                        <c:v>-8.8140926000000004</c:v>
                      </c:pt>
                      <c:pt idx="68">
                        <c:v>-8.8851271000000001</c:v>
                      </c:pt>
                      <c:pt idx="69">
                        <c:v>-8.9373702999999995</c:v>
                      </c:pt>
                      <c:pt idx="70">
                        <c:v>-8.9641047</c:v>
                      </c:pt>
                      <c:pt idx="71">
                        <c:v>-9.1250409999999995</c:v>
                      </c:pt>
                      <c:pt idx="72">
                        <c:v>-9.2258644000000007</c:v>
                      </c:pt>
                      <c:pt idx="73">
                        <c:v>-9.3224516000000008</c:v>
                      </c:pt>
                      <c:pt idx="74">
                        <c:v>-9.2973175000000001</c:v>
                      </c:pt>
                      <c:pt idx="75">
                        <c:v>-9.3477677999999997</c:v>
                      </c:pt>
                      <c:pt idx="76">
                        <c:v>-9.2961769000000007</c:v>
                      </c:pt>
                      <c:pt idx="77">
                        <c:v>-9.2774409999999996</c:v>
                      </c:pt>
                      <c:pt idx="78">
                        <c:v>-9.1981134000000004</c:v>
                      </c:pt>
                      <c:pt idx="79">
                        <c:v>-8.9992351999999993</c:v>
                      </c:pt>
                      <c:pt idx="80">
                        <c:v>-8.9618749999999991</c:v>
                      </c:pt>
                      <c:pt idx="81">
                        <c:v>-8.9553118000000005</c:v>
                      </c:pt>
                      <c:pt idx="82">
                        <c:v>-8.9949283999999992</c:v>
                      </c:pt>
                      <c:pt idx="83">
                        <c:v>-8.9952812000000009</c:v>
                      </c:pt>
                      <c:pt idx="84">
                        <c:v>-8.9126262999999994</c:v>
                      </c:pt>
                      <c:pt idx="85">
                        <c:v>-8.7707414999999997</c:v>
                      </c:pt>
                      <c:pt idx="86">
                        <c:v>-8.7852888</c:v>
                      </c:pt>
                      <c:pt idx="87">
                        <c:v>-8.7476730000000007</c:v>
                      </c:pt>
                      <c:pt idx="88">
                        <c:v>-8.7791604999999997</c:v>
                      </c:pt>
                      <c:pt idx="89">
                        <c:v>-8.8170880999999994</c:v>
                      </c:pt>
                      <c:pt idx="90">
                        <c:v>-8.8228492999999997</c:v>
                      </c:pt>
                      <c:pt idx="91">
                        <c:v>-8.878933</c:v>
                      </c:pt>
                      <c:pt idx="92">
                        <c:v>-8.8352871000000004</c:v>
                      </c:pt>
                      <c:pt idx="93">
                        <c:v>-8.8292169999999999</c:v>
                      </c:pt>
                      <c:pt idx="94">
                        <c:v>-8.8755264</c:v>
                      </c:pt>
                      <c:pt idx="95">
                        <c:v>-9.0441102999999998</c:v>
                      </c:pt>
                      <c:pt idx="96">
                        <c:v>-9.0351514999999996</c:v>
                      </c:pt>
                      <c:pt idx="97">
                        <c:v>-9.0524997999999997</c:v>
                      </c:pt>
                      <c:pt idx="98">
                        <c:v>-9.1362324000000008</c:v>
                      </c:pt>
                      <c:pt idx="99">
                        <c:v>-9.1282224999999997</c:v>
                      </c:pt>
                      <c:pt idx="100">
                        <c:v>-9.0838546999999998</c:v>
                      </c:pt>
                      <c:pt idx="101">
                        <c:v>-9.1320867999999997</c:v>
                      </c:pt>
                      <c:pt idx="102">
                        <c:v>-9.1329737000000009</c:v>
                      </c:pt>
                      <c:pt idx="103">
                        <c:v>-9.2237948999999997</c:v>
                      </c:pt>
                      <c:pt idx="104">
                        <c:v>-9.1758909000000006</c:v>
                      </c:pt>
                      <c:pt idx="105">
                        <c:v>-9.2113829000000003</c:v>
                      </c:pt>
                      <c:pt idx="106">
                        <c:v>-9.1960391999999995</c:v>
                      </c:pt>
                      <c:pt idx="107">
                        <c:v>-9.1110486999999996</c:v>
                      </c:pt>
                      <c:pt idx="108">
                        <c:v>-9.0505504999999999</c:v>
                      </c:pt>
                      <c:pt idx="109">
                        <c:v>-9.1466025999999996</c:v>
                      </c:pt>
                      <c:pt idx="110">
                        <c:v>-9.1791467999999998</c:v>
                      </c:pt>
                      <c:pt idx="111">
                        <c:v>-9.1654538999999993</c:v>
                      </c:pt>
                      <c:pt idx="112">
                        <c:v>-9.2813110000000005</c:v>
                      </c:pt>
                      <c:pt idx="113">
                        <c:v>-9.2928314000000007</c:v>
                      </c:pt>
                      <c:pt idx="114">
                        <c:v>-9.3007431</c:v>
                      </c:pt>
                      <c:pt idx="115">
                        <c:v>-9.2364197000000008</c:v>
                      </c:pt>
                      <c:pt idx="116">
                        <c:v>-9.3315458000000007</c:v>
                      </c:pt>
                      <c:pt idx="117">
                        <c:v>-9.3364124000000004</c:v>
                      </c:pt>
                      <c:pt idx="118">
                        <c:v>-9.3277701999999998</c:v>
                      </c:pt>
                      <c:pt idx="119">
                        <c:v>-9.3753700000000002</c:v>
                      </c:pt>
                      <c:pt idx="120">
                        <c:v>-9.3642921000000001</c:v>
                      </c:pt>
                      <c:pt idx="121">
                        <c:v>-9.4262505000000001</c:v>
                      </c:pt>
                      <c:pt idx="122">
                        <c:v>-9.4063786999999994</c:v>
                      </c:pt>
                      <c:pt idx="123">
                        <c:v>-9.4211779</c:v>
                      </c:pt>
                      <c:pt idx="124">
                        <c:v>-9.4982661999999998</c:v>
                      </c:pt>
                      <c:pt idx="125">
                        <c:v>-9.5613212999999995</c:v>
                      </c:pt>
                      <c:pt idx="126">
                        <c:v>-9.5452375000000007</c:v>
                      </c:pt>
                      <c:pt idx="127">
                        <c:v>-9.5299739999999993</c:v>
                      </c:pt>
                      <c:pt idx="128">
                        <c:v>-9.6264982000000003</c:v>
                      </c:pt>
                      <c:pt idx="129">
                        <c:v>-9.5646439000000001</c:v>
                      </c:pt>
                      <c:pt idx="130">
                        <c:v>-9.4613905000000003</c:v>
                      </c:pt>
                      <c:pt idx="131">
                        <c:v>-9.4928884999999994</c:v>
                      </c:pt>
                      <c:pt idx="132">
                        <c:v>-9.5024490000000004</c:v>
                      </c:pt>
                      <c:pt idx="133">
                        <c:v>-9.4927387000000003</c:v>
                      </c:pt>
                      <c:pt idx="134">
                        <c:v>-9.4118986000000007</c:v>
                      </c:pt>
                      <c:pt idx="135">
                        <c:v>-9.6138429999999993</c:v>
                      </c:pt>
                      <c:pt idx="136">
                        <c:v>-9.6887969999999992</c:v>
                      </c:pt>
                      <c:pt idx="137">
                        <c:v>-9.6400766000000004</c:v>
                      </c:pt>
                      <c:pt idx="138">
                        <c:v>-9.7996960000000009</c:v>
                      </c:pt>
                      <c:pt idx="139">
                        <c:v>-9.8714189999999995</c:v>
                      </c:pt>
                      <c:pt idx="140">
                        <c:v>-9.8373165</c:v>
                      </c:pt>
                      <c:pt idx="141">
                        <c:v>-9.7941570000000002</c:v>
                      </c:pt>
                      <c:pt idx="142">
                        <c:v>-9.8696766</c:v>
                      </c:pt>
                      <c:pt idx="143">
                        <c:v>-9.9260263000000002</c:v>
                      </c:pt>
                      <c:pt idx="144">
                        <c:v>-9.7996005999999998</c:v>
                      </c:pt>
                      <c:pt idx="145">
                        <c:v>-9.9327345000000005</c:v>
                      </c:pt>
                      <c:pt idx="146">
                        <c:v>-9.9638109000000004</c:v>
                      </c:pt>
                      <c:pt idx="147">
                        <c:v>-9.9235705999999997</c:v>
                      </c:pt>
                      <c:pt idx="148">
                        <c:v>-10.376873</c:v>
                      </c:pt>
                      <c:pt idx="149">
                        <c:v>-10.196052</c:v>
                      </c:pt>
                      <c:pt idx="150">
                        <c:v>-10.57385</c:v>
                      </c:pt>
                      <c:pt idx="151">
                        <c:v>-10.584512</c:v>
                      </c:pt>
                      <c:pt idx="152">
                        <c:v>-10.693446</c:v>
                      </c:pt>
                      <c:pt idx="153">
                        <c:v>-10.620647999999999</c:v>
                      </c:pt>
                      <c:pt idx="154">
                        <c:v>-10.506178</c:v>
                      </c:pt>
                      <c:pt idx="155">
                        <c:v>-10.981153000000001</c:v>
                      </c:pt>
                      <c:pt idx="156">
                        <c:v>-10.863846000000001</c:v>
                      </c:pt>
                      <c:pt idx="157">
                        <c:v>-10.641400000000001</c:v>
                      </c:pt>
                      <c:pt idx="158">
                        <c:v>-10.998889</c:v>
                      </c:pt>
                      <c:pt idx="159">
                        <c:v>-11.064674</c:v>
                      </c:pt>
                      <c:pt idx="160">
                        <c:v>-10.939178</c:v>
                      </c:pt>
                      <c:pt idx="161">
                        <c:v>-10.927479</c:v>
                      </c:pt>
                      <c:pt idx="162">
                        <c:v>-11.134506</c:v>
                      </c:pt>
                      <c:pt idx="163">
                        <c:v>-11.037228000000001</c:v>
                      </c:pt>
                      <c:pt idx="164">
                        <c:v>-11.136399000000001</c:v>
                      </c:pt>
                      <c:pt idx="165">
                        <c:v>-10.924032</c:v>
                      </c:pt>
                      <c:pt idx="166">
                        <c:v>-11.062633</c:v>
                      </c:pt>
                      <c:pt idx="167">
                        <c:v>-11.198149000000001</c:v>
                      </c:pt>
                      <c:pt idx="168">
                        <c:v>-11.188088</c:v>
                      </c:pt>
                      <c:pt idx="169">
                        <c:v>-11.025261</c:v>
                      </c:pt>
                      <c:pt idx="170">
                        <c:v>-11.231056000000001</c:v>
                      </c:pt>
                      <c:pt idx="171">
                        <c:v>-11.456538</c:v>
                      </c:pt>
                      <c:pt idx="172">
                        <c:v>-11.242967</c:v>
                      </c:pt>
                      <c:pt idx="173">
                        <c:v>-11.379676999999999</c:v>
                      </c:pt>
                      <c:pt idx="174">
                        <c:v>-11.550673</c:v>
                      </c:pt>
                      <c:pt idx="175">
                        <c:v>-11.66122</c:v>
                      </c:pt>
                      <c:pt idx="176">
                        <c:v>-11.607815</c:v>
                      </c:pt>
                      <c:pt idx="177">
                        <c:v>-11.772830000000001</c:v>
                      </c:pt>
                      <c:pt idx="178">
                        <c:v>-11.918694</c:v>
                      </c:pt>
                      <c:pt idx="179">
                        <c:v>-12.017022000000001</c:v>
                      </c:pt>
                      <c:pt idx="180">
                        <c:v>-12.159670999999999</c:v>
                      </c:pt>
                      <c:pt idx="181">
                        <c:v>-12.300369999999999</c:v>
                      </c:pt>
                      <c:pt idx="182">
                        <c:v>-12.462726</c:v>
                      </c:pt>
                      <c:pt idx="183">
                        <c:v>-12.378902999999999</c:v>
                      </c:pt>
                      <c:pt idx="184">
                        <c:v>-12.497626</c:v>
                      </c:pt>
                      <c:pt idx="185">
                        <c:v>-12.699807</c:v>
                      </c:pt>
                      <c:pt idx="186">
                        <c:v>-12.522005</c:v>
                      </c:pt>
                      <c:pt idx="187">
                        <c:v>-12.296303999999999</c:v>
                      </c:pt>
                      <c:pt idx="188">
                        <c:v>-12.295222000000001</c:v>
                      </c:pt>
                      <c:pt idx="189">
                        <c:v>-12.415015</c:v>
                      </c:pt>
                      <c:pt idx="190">
                        <c:v>-12.433498999999999</c:v>
                      </c:pt>
                      <c:pt idx="191">
                        <c:v>-12.425098</c:v>
                      </c:pt>
                      <c:pt idx="192">
                        <c:v>-12.727641999999999</c:v>
                      </c:pt>
                      <c:pt idx="193">
                        <c:v>-12.978128</c:v>
                      </c:pt>
                      <c:pt idx="194">
                        <c:v>-12.978375</c:v>
                      </c:pt>
                      <c:pt idx="195">
                        <c:v>-13.115028000000001</c:v>
                      </c:pt>
                      <c:pt idx="196">
                        <c:v>-13.856261999999999</c:v>
                      </c:pt>
                      <c:pt idx="197">
                        <c:v>-13.573369</c:v>
                      </c:pt>
                      <c:pt idx="198">
                        <c:v>-13.272364</c:v>
                      </c:pt>
                      <c:pt idx="199">
                        <c:v>-14.014398999999999</c:v>
                      </c:pt>
                      <c:pt idx="200">
                        <c:v>-14.181354000000001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223-4609-883B-9F35C5306F8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CLvsLO!$X$5:$X$205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5E-492A-ABA2-1DB442BA727B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35748101347613"/>
          <c:y val="0.57164078448527267"/>
          <c:w val="0.2169514993670465"/>
          <c:h val="0.2182429279673373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37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0</c:v>
                </c:pt>
                <c:pt idx="1">
                  <c:v>-3.2387800000000411E-2</c:v>
                </c:pt>
                <c:pt idx="2">
                  <c:v>-9.5260700000000753E-2</c:v>
                </c:pt>
                <c:pt idx="3">
                  <c:v>-0.13973909999999989</c:v>
                </c:pt>
                <c:pt idx="4">
                  <c:v>-0.13687040000000117</c:v>
                </c:pt>
                <c:pt idx="5">
                  <c:v>-9.5805200000000923E-2</c:v>
                </c:pt>
                <c:pt idx="6">
                  <c:v>-5.865290000000023E-2</c:v>
                </c:pt>
                <c:pt idx="7">
                  <c:v>-6.6066799999999759E-2</c:v>
                </c:pt>
                <c:pt idx="8">
                  <c:v>-5.3656600000000054E-2</c:v>
                </c:pt>
                <c:pt idx="9">
                  <c:v>-6.5148399999999995E-2</c:v>
                </c:pt>
                <c:pt idx="10">
                  <c:v>-6.4465600000000123E-2</c:v>
                </c:pt>
                <c:pt idx="11">
                  <c:v>-0.10027790000000003</c:v>
                </c:pt>
                <c:pt idx="12">
                  <c:v>-0.13217260000000053</c:v>
                </c:pt>
                <c:pt idx="13">
                  <c:v>-0.17393020000000092</c:v>
                </c:pt>
                <c:pt idx="14">
                  <c:v>-0.21340950000000092</c:v>
                </c:pt>
                <c:pt idx="15">
                  <c:v>-0.24580290000000105</c:v>
                </c:pt>
                <c:pt idx="16">
                  <c:v>-0.24969109999999972</c:v>
                </c:pt>
                <c:pt idx="17">
                  <c:v>-0.24783620000000006</c:v>
                </c:pt>
                <c:pt idx="18">
                  <c:v>-0.22870260000000009</c:v>
                </c:pt>
                <c:pt idx="19">
                  <c:v>-0.23779299999999992</c:v>
                </c:pt>
                <c:pt idx="20">
                  <c:v>-0.27205280000000087</c:v>
                </c:pt>
                <c:pt idx="21">
                  <c:v>-0.29017450000000089</c:v>
                </c:pt>
                <c:pt idx="22">
                  <c:v>-0.31348420000000132</c:v>
                </c:pt>
                <c:pt idx="23">
                  <c:v>-0.29120070000000098</c:v>
                </c:pt>
                <c:pt idx="24">
                  <c:v>-0.29796890000000076</c:v>
                </c:pt>
                <c:pt idx="25">
                  <c:v>-0.2906247000000004</c:v>
                </c:pt>
                <c:pt idx="26">
                  <c:v>-0.32584100000000049</c:v>
                </c:pt>
                <c:pt idx="27">
                  <c:v>-0.35166550000000107</c:v>
                </c:pt>
                <c:pt idx="28">
                  <c:v>-0.3635426000000006</c:v>
                </c:pt>
                <c:pt idx="29">
                  <c:v>-0.36701780000000106</c:v>
                </c:pt>
                <c:pt idx="30">
                  <c:v>-0.36713410000000124</c:v>
                </c:pt>
                <c:pt idx="31">
                  <c:v>-0.39054590000000111</c:v>
                </c:pt>
                <c:pt idx="32">
                  <c:v>-0.37719440000000048</c:v>
                </c:pt>
                <c:pt idx="33">
                  <c:v>-0.36165430000000143</c:v>
                </c:pt>
                <c:pt idx="34">
                  <c:v>-0.32339580000000012</c:v>
                </c:pt>
                <c:pt idx="35">
                  <c:v>-0.29654220000000109</c:v>
                </c:pt>
                <c:pt idx="36">
                  <c:v>-0.27038480000000042</c:v>
                </c:pt>
                <c:pt idx="37">
                  <c:v>-0.2539864000000005</c:v>
                </c:pt>
                <c:pt idx="38">
                  <c:v>-0.30320840000000082</c:v>
                </c:pt>
                <c:pt idx="39">
                  <c:v>-0.32745170000000101</c:v>
                </c:pt>
                <c:pt idx="40">
                  <c:v>-0.36680800000000069</c:v>
                </c:pt>
                <c:pt idx="41">
                  <c:v>-0.32899190000000011</c:v>
                </c:pt>
                <c:pt idx="42">
                  <c:v>-0.32600880000000032</c:v>
                </c:pt>
                <c:pt idx="43">
                  <c:v>-0.29864889999999988</c:v>
                </c:pt>
                <c:pt idx="44">
                  <c:v>-0.25504500000000085</c:v>
                </c:pt>
                <c:pt idx="45">
                  <c:v>-0.21805770000000102</c:v>
                </c:pt>
                <c:pt idx="46">
                  <c:v>-0.17183310000000063</c:v>
                </c:pt>
                <c:pt idx="47">
                  <c:v>-0.1801939000000008</c:v>
                </c:pt>
                <c:pt idx="48">
                  <c:v>-0.16421610000000086</c:v>
                </c:pt>
                <c:pt idx="49">
                  <c:v>-0.18836690000000011</c:v>
                </c:pt>
                <c:pt idx="50">
                  <c:v>-0.20953850000000074</c:v>
                </c:pt>
                <c:pt idx="51">
                  <c:v>-0.23890019999999978</c:v>
                </c:pt>
                <c:pt idx="52">
                  <c:v>-0.25703050000000083</c:v>
                </c:pt>
                <c:pt idx="53">
                  <c:v>-0.26939109999999999</c:v>
                </c:pt>
                <c:pt idx="54">
                  <c:v>-0.30219750000000012</c:v>
                </c:pt>
                <c:pt idx="55">
                  <c:v>-0.32862949999999991</c:v>
                </c:pt>
                <c:pt idx="56">
                  <c:v>-0.37548070000000067</c:v>
                </c:pt>
                <c:pt idx="57">
                  <c:v>-0.40789230000000032</c:v>
                </c:pt>
                <c:pt idx="58">
                  <c:v>-0.44937900000000042</c:v>
                </c:pt>
                <c:pt idx="59">
                  <c:v>-0.49665740000000014</c:v>
                </c:pt>
                <c:pt idx="60">
                  <c:v>-0.53398609999999991</c:v>
                </c:pt>
                <c:pt idx="61">
                  <c:v>-0.56962780000000102</c:v>
                </c:pt>
                <c:pt idx="62">
                  <c:v>-0.58519270000000034</c:v>
                </c:pt>
                <c:pt idx="63">
                  <c:v>-0.62193110000000118</c:v>
                </c:pt>
                <c:pt idx="64">
                  <c:v>-0.66155340000000074</c:v>
                </c:pt>
                <c:pt idx="65">
                  <c:v>-0.70221520000000126</c:v>
                </c:pt>
                <c:pt idx="66">
                  <c:v>-0.76037320000000008</c:v>
                </c:pt>
                <c:pt idx="67">
                  <c:v>-0.82767780000000002</c:v>
                </c:pt>
                <c:pt idx="68">
                  <c:v>-0.88609380000000115</c:v>
                </c:pt>
                <c:pt idx="69">
                  <c:v>-0.96007080000000045</c:v>
                </c:pt>
                <c:pt idx="70">
                  <c:v>-1.0328288000000008</c:v>
                </c:pt>
                <c:pt idx="71">
                  <c:v>-1.1270758000000001</c:v>
                </c:pt>
                <c:pt idx="72">
                  <c:v>-1.1888488000000006</c:v>
                </c:pt>
                <c:pt idx="73">
                  <c:v>-1.2551558000000007</c:v>
                </c:pt>
                <c:pt idx="74">
                  <c:v>-1.2817588000000004</c:v>
                </c:pt>
                <c:pt idx="75">
                  <c:v>-1.3140178000000002</c:v>
                </c:pt>
                <c:pt idx="76">
                  <c:v>-1.3453328000000013</c:v>
                </c:pt>
                <c:pt idx="77">
                  <c:v>-1.4493398000000006</c:v>
                </c:pt>
                <c:pt idx="78">
                  <c:v>-1.6282538000000013</c:v>
                </c:pt>
                <c:pt idx="79">
                  <c:v>-1.9396548000000013</c:v>
                </c:pt>
                <c:pt idx="80">
                  <c:v>-2.3844558000000013</c:v>
                </c:pt>
                <c:pt idx="81">
                  <c:v>-2.9658238000000008</c:v>
                </c:pt>
                <c:pt idx="82">
                  <c:v>-3.6272148000000008</c:v>
                </c:pt>
                <c:pt idx="83">
                  <c:v>-4.3303197999999998</c:v>
                </c:pt>
                <c:pt idx="84">
                  <c:v>-5.017103800000001</c:v>
                </c:pt>
                <c:pt idx="85">
                  <c:v>-5.6542638000000007</c:v>
                </c:pt>
                <c:pt idx="86">
                  <c:v>-6.2809808</c:v>
                </c:pt>
                <c:pt idx="87">
                  <c:v>-6.8966718</c:v>
                </c:pt>
                <c:pt idx="88">
                  <c:v>-7.520291799999999</c:v>
                </c:pt>
                <c:pt idx="89">
                  <c:v>-8.0951988000000021</c:v>
                </c:pt>
                <c:pt idx="90">
                  <c:v>-8.614437800000001</c:v>
                </c:pt>
                <c:pt idx="91">
                  <c:v>-9.1052157999999999</c:v>
                </c:pt>
                <c:pt idx="92">
                  <c:v>-9.5920978000000012</c:v>
                </c:pt>
                <c:pt idx="93">
                  <c:v>-10.091181800000001</c:v>
                </c:pt>
                <c:pt idx="94">
                  <c:v>-10.615830800000001</c:v>
                </c:pt>
                <c:pt idx="95">
                  <c:v>-11.138149800000001</c:v>
                </c:pt>
                <c:pt idx="96">
                  <c:v>-11.6445668</c:v>
                </c:pt>
                <c:pt idx="97">
                  <c:v>-12.104996800000002</c:v>
                </c:pt>
                <c:pt idx="98">
                  <c:v>-12.5771148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37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0</c:v>
                </c:pt>
                <c:pt idx="1">
                  <c:v>-1.389320000000005E-2</c:v>
                </c:pt>
                <c:pt idx="2">
                  <c:v>-5.0546699999999944E-2</c:v>
                </c:pt>
                <c:pt idx="3">
                  <c:v>-0.10320480000000032</c:v>
                </c:pt>
                <c:pt idx="4">
                  <c:v>-0.13030919999999924</c:v>
                </c:pt>
                <c:pt idx="5">
                  <c:v>-0.12193779999999954</c:v>
                </c:pt>
                <c:pt idx="6">
                  <c:v>-0.11933900000000008</c:v>
                </c:pt>
                <c:pt idx="7">
                  <c:v>-0.10873989999999978</c:v>
                </c:pt>
                <c:pt idx="8">
                  <c:v>-0.11503510000000006</c:v>
                </c:pt>
                <c:pt idx="9">
                  <c:v>-9.370619999999974E-2</c:v>
                </c:pt>
                <c:pt idx="10">
                  <c:v>-8.5203200000000479E-2</c:v>
                </c:pt>
                <c:pt idx="11">
                  <c:v>-6.8105700000000269E-2</c:v>
                </c:pt>
                <c:pt idx="12">
                  <c:v>-6.4054499999999237E-2</c:v>
                </c:pt>
                <c:pt idx="13">
                  <c:v>-7.0232400000000084E-2</c:v>
                </c:pt>
                <c:pt idx="14">
                  <c:v>-7.2279999999999234E-2</c:v>
                </c:pt>
                <c:pt idx="15">
                  <c:v>-6.4816499999999166E-2</c:v>
                </c:pt>
                <c:pt idx="16">
                  <c:v>-5.152900000000038E-2</c:v>
                </c:pt>
                <c:pt idx="17">
                  <c:v>-4.3813800000000569E-2</c:v>
                </c:pt>
                <c:pt idx="18">
                  <c:v>-4.7021900000000727E-2</c:v>
                </c:pt>
                <c:pt idx="19">
                  <c:v>-5.653670000000055E-2</c:v>
                </c:pt>
                <c:pt idx="20">
                  <c:v>-5.1445100000000465E-2</c:v>
                </c:pt>
                <c:pt idx="21">
                  <c:v>-6.6618000000000066E-2</c:v>
                </c:pt>
                <c:pt idx="22">
                  <c:v>-7.8964299999999099E-2</c:v>
                </c:pt>
                <c:pt idx="23">
                  <c:v>-0.11312490000000075</c:v>
                </c:pt>
                <c:pt idx="24">
                  <c:v>-0.13466170000000055</c:v>
                </c:pt>
                <c:pt idx="25">
                  <c:v>-0.14652829999999994</c:v>
                </c:pt>
                <c:pt idx="26">
                  <c:v>-0.14242460000000001</c:v>
                </c:pt>
                <c:pt idx="27">
                  <c:v>-0.12626649999999984</c:v>
                </c:pt>
                <c:pt idx="28">
                  <c:v>-0.13838679999999925</c:v>
                </c:pt>
                <c:pt idx="29">
                  <c:v>-0.17821979999999904</c:v>
                </c:pt>
                <c:pt idx="30">
                  <c:v>-0.23850539999999931</c:v>
                </c:pt>
                <c:pt idx="31">
                  <c:v>-0.28640079999999912</c:v>
                </c:pt>
                <c:pt idx="32">
                  <c:v>-0.30547340000000034</c:v>
                </c:pt>
                <c:pt idx="33">
                  <c:v>-0.30924040000000019</c:v>
                </c:pt>
                <c:pt idx="34">
                  <c:v>-0.28182699999999983</c:v>
                </c:pt>
                <c:pt idx="35">
                  <c:v>-0.26873020000000025</c:v>
                </c:pt>
                <c:pt idx="36">
                  <c:v>-0.25392919999999997</c:v>
                </c:pt>
                <c:pt idx="37">
                  <c:v>-0.27348809999999979</c:v>
                </c:pt>
                <c:pt idx="38">
                  <c:v>-0.3068256999999992</c:v>
                </c:pt>
                <c:pt idx="39">
                  <c:v>-0.32454109999999936</c:v>
                </c:pt>
                <c:pt idx="40">
                  <c:v>-0.34861279999999972</c:v>
                </c:pt>
                <c:pt idx="41">
                  <c:v>-0.34292890000000043</c:v>
                </c:pt>
                <c:pt idx="42">
                  <c:v>-0.38115220000000072</c:v>
                </c:pt>
                <c:pt idx="43">
                  <c:v>-0.38238720000000015</c:v>
                </c:pt>
                <c:pt idx="44">
                  <c:v>-0.41784099999999924</c:v>
                </c:pt>
                <c:pt idx="45">
                  <c:v>-0.41839509999999969</c:v>
                </c:pt>
                <c:pt idx="46">
                  <c:v>-0.44850259999999942</c:v>
                </c:pt>
                <c:pt idx="47">
                  <c:v>-0.44920349999999942</c:v>
                </c:pt>
                <c:pt idx="48">
                  <c:v>-0.44814109999999907</c:v>
                </c:pt>
                <c:pt idx="49">
                  <c:v>-0.43161109999999958</c:v>
                </c:pt>
                <c:pt idx="50">
                  <c:v>-0.41099840000000043</c:v>
                </c:pt>
                <c:pt idx="51">
                  <c:v>-0.40610320000000044</c:v>
                </c:pt>
                <c:pt idx="52">
                  <c:v>-0.4051714000000004</c:v>
                </c:pt>
                <c:pt idx="53">
                  <c:v>-0.42613700000000065</c:v>
                </c:pt>
                <c:pt idx="54">
                  <c:v>-0.4251851999999996</c:v>
                </c:pt>
                <c:pt idx="55">
                  <c:v>-0.42971999999999966</c:v>
                </c:pt>
                <c:pt idx="56">
                  <c:v>-0.44745159999999906</c:v>
                </c:pt>
                <c:pt idx="57">
                  <c:v>-0.50639439999999958</c:v>
                </c:pt>
                <c:pt idx="58">
                  <c:v>-0.57160859999999936</c:v>
                </c:pt>
                <c:pt idx="59">
                  <c:v>-0.63272189999999995</c:v>
                </c:pt>
                <c:pt idx="60">
                  <c:v>-0.70663560000000025</c:v>
                </c:pt>
                <c:pt idx="61">
                  <c:v>-0.78354159999999951</c:v>
                </c:pt>
                <c:pt idx="62">
                  <c:v>-0.91137460000000026</c:v>
                </c:pt>
                <c:pt idx="63">
                  <c:v>-1.018332599999999</c:v>
                </c:pt>
                <c:pt idx="64">
                  <c:v>-1.1383005999999991</c:v>
                </c:pt>
                <c:pt idx="65">
                  <c:v>-1.1787056000000007</c:v>
                </c:pt>
                <c:pt idx="66">
                  <c:v>-1.2177056000000004</c:v>
                </c:pt>
                <c:pt idx="67">
                  <c:v>-1.200126599999999</c:v>
                </c:pt>
                <c:pt idx="68">
                  <c:v>-1.2115025999999993</c:v>
                </c:pt>
                <c:pt idx="69">
                  <c:v>-1.1660325999999994</c:v>
                </c:pt>
                <c:pt idx="70">
                  <c:v>-1.1536995999999995</c:v>
                </c:pt>
                <c:pt idx="71">
                  <c:v>-1.1170346000000002</c:v>
                </c:pt>
                <c:pt idx="72">
                  <c:v>-1.1253125999999991</c:v>
                </c:pt>
                <c:pt idx="73">
                  <c:v>-1.1272496000000007</c:v>
                </c:pt>
                <c:pt idx="74">
                  <c:v>-1.1846846000000006</c:v>
                </c:pt>
                <c:pt idx="75">
                  <c:v>-1.2685016000000005</c:v>
                </c:pt>
                <c:pt idx="76">
                  <c:v>-1.4324315999999992</c:v>
                </c:pt>
                <c:pt idx="77">
                  <c:v>-1.6256985999999998</c:v>
                </c:pt>
                <c:pt idx="78">
                  <c:v>-1.8981826000000002</c:v>
                </c:pt>
                <c:pt idx="79">
                  <c:v>-2.2416806000000005</c:v>
                </c:pt>
                <c:pt idx="80">
                  <c:v>-2.6430655999999999</c:v>
                </c:pt>
                <c:pt idx="81">
                  <c:v>-3.0931996000000002</c:v>
                </c:pt>
                <c:pt idx="82">
                  <c:v>-3.5147676000000008</c:v>
                </c:pt>
                <c:pt idx="83">
                  <c:v>-3.980372599999999</c:v>
                </c:pt>
                <c:pt idx="84">
                  <c:v>-4.4241606000000004</c:v>
                </c:pt>
                <c:pt idx="85">
                  <c:v>-4.9070955999999999</c:v>
                </c:pt>
                <c:pt idx="86">
                  <c:v>-5.3801866</c:v>
                </c:pt>
                <c:pt idx="87">
                  <c:v>-5.8725155999999998</c:v>
                </c:pt>
                <c:pt idx="88">
                  <c:v>-6.3608446000000001</c:v>
                </c:pt>
                <c:pt idx="89">
                  <c:v>-6.8695226000000016</c:v>
                </c:pt>
                <c:pt idx="90">
                  <c:v>-7.4211925999999995</c:v>
                </c:pt>
                <c:pt idx="91">
                  <c:v>-7.9943486000000004</c:v>
                </c:pt>
                <c:pt idx="92">
                  <c:v>-8.5782106000000002</c:v>
                </c:pt>
                <c:pt idx="93">
                  <c:v>-9.1703205999999984</c:v>
                </c:pt>
                <c:pt idx="94">
                  <c:v>-9.7643626000000001</c:v>
                </c:pt>
                <c:pt idx="95">
                  <c:v>-10.3250446</c:v>
                </c:pt>
                <c:pt idx="96">
                  <c:v>-10.866098599999999</c:v>
                </c:pt>
                <c:pt idx="97">
                  <c:v>-11.374353600000001</c:v>
                </c:pt>
                <c:pt idx="98">
                  <c:v>-11.847928600000001</c:v>
                </c:pt>
                <c:pt idx="99">
                  <c:v>-12.296985600000001</c:v>
                </c:pt>
                <c:pt idx="100">
                  <c:v>-12.593955599999999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2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37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-18.715792</c:v>
                </c:pt>
                <c:pt idx="1">
                  <c:v>-18.638964000000001</c:v>
                </c:pt>
                <c:pt idx="2">
                  <c:v>-18.710514</c:v>
                </c:pt>
                <c:pt idx="3">
                  <c:v>-19.178125000000001</c:v>
                </c:pt>
                <c:pt idx="4">
                  <c:v>-19.904972000000001</c:v>
                </c:pt>
                <c:pt idx="5">
                  <c:v>-20.874881999999999</c:v>
                </c:pt>
                <c:pt idx="6">
                  <c:v>-21.503026999999999</c:v>
                </c:pt>
                <c:pt idx="7">
                  <c:v>-22.294487</c:v>
                </c:pt>
                <c:pt idx="8">
                  <c:v>-22.650333</c:v>
                </c:pt>
                <c:pt idx="9">
                  <c:v>-22.984155999999999</c:v>
                </c:pt>
                <c:pt idx="10">
                  <c:v>-22.762487</c:v>
                </c:pt>
                <c:pt idx="11">
                  <c:v>-22.828994999999999</c:v>
                </c:pt>
                <c:pt idx="12">
                  <c:v>-22.627451000000001</c:v>
                </c:pt>
                <c:pt idx="13">
                  <c:v>-22.403901999999999</c:v>
                </c:pt>
                <c:pt idx="14">
                  <c:v>-22.005533</c:v>
                </c:pt>
                <c:pt idx="15">
                  <c:v>-22.298089999999998</c:v>
                </c:pt>
                <c:pt idx="16">
                  <c:v>-22.629124000000001</c:v>
                </c:pt>
                <c:pt idx="17">
                  <c:v>-22.950315</c:v>
                </c:pt>
                <c:pt idx="18">
                  <c:v>-23.324359999999999</c:v>
                </c:pt>
                <c:pt idx="19">
                  <c:v>-23.434601000000001</c:v>
                </c:pt>
                <c:pt idx="20">
                  <c:v>-23.517803000000001</c:v>
                </c:pt>
                <c:pt idx="21">
                  <c:v>-23.612401999999999</c:v>
                </c:pt>
                <c:pt idx="22">
                  <c:v>-24.452964999999999</c:v>
                </c:pt>
                <c:pt idx="23">
                  <c:v>-24.367484999999999</c:v>
                </c:pt>
                <c:pt idx="24">
                  <c:v>-24.753316999999999</c:v>
                </c:pt>
                <c:pt idx="25">
                  <c:v>-24.039434</c:v>
                </c:pt>
                <c:pt idx="26">
                  <c:v>-23.359221000000002</c:v>
                </c:pt>
                <c:pt idx="27">
                  <c:v>-22.117918</c:v>
                </c:pt>
                <c:pt idx="28">
                  <c:v>-21.509454999999999</c:v>
                </c:pt>
                <c:pt idx="29">
                  <c:v>-20.798473000000001</c:v>
                </c:pt>
                <c:pt idx="30">
                  <c:v>-20.378288000000001</c:v>
                </c:pt>
                <c:pt idx="31">
                  <c:v>-20.351362000000002</c:v>
                </c:pt>
                <c:pt idx="32">
                  <c:v>-19.940215999999999</c:v>
                </c:pt>
                <c:pt idx="33">
                  <c:v>-20.263867999999999</c:v>
                </c:pt>
                <c:pt idx="34">
                  <c:v>-20.394379000000001</c:v>
                </c:pt>
                <c:pt idx="35">
                  <c:v>-20.767714000000002</c:v>
                </c:pt>
                <c:pt idx="36">
                  <c:v>-20.878912</c:v>
                </c:pt>
                <c:pt idx="37">
                  <c:v>-20.712156</c:v>
                </c:pt>
                <c:pt idx="38">
                  <c:v>-20.892178999999999</c:v>
                </c:pt>
                <c:pt idx="39">
                  <c:v>-20.945808</c:v>
                </c:pt>
                <c:pt idx="40">
                  <c:v>-21.928225000000001</c:v>
                </c:pt>
                <c:pt idx="41">
                  <c:v>-22.195288000000001</c:v>
                </c:pt>
                <c:pt idx="42">
                  <c:v>-23.718489000000002</c:v>
                </c:pt>
                <c:pt idx="43">
                  <c:v>-24.528713</c:v>
                </c:pt>
                <c:pt idx="44">
                  <c:v>-26.220793</c:v>
                </c:pt>
                <c:pt idx="45">
                  <c:v>-27.035746</c:v>
                </c:pt>
                <c:pt idx="46">
                  <c:v>-27.720510000000001</c:v>
                </c:pt>
                <c:pt idx="47">
                  <c:v>-28.509367000000001</c:v>
                </c:pt>
                <c:pt idx="48">
                  <c:v>-28.1129</c:v>
                </c:pt>
                <c:pt idx="49">
                  <c:v>-27.719138999999998</c:v>
                </c:pt>
                <c:pt idx="50">
                  <c:v>-27.269672</c:v>
                </c:pt>
                <c:pt idx="51">
                  <c:v>-27.177741999999999</c:v>
                </c:pt>
                <c:pt idx="52">
                  <c:v>-25.839490999999999</c:v>
                </c:pt>
                <c:pt idx="53">
                  <c:v>-25.160008999999999</c:v>
                </c:pt>
                <c:pt idx="54">
                  <c:v>-24.222847000000002</c:v>
                </c:pt>
                <c:pt idx="55">
                  <c:v>-22.903531999999998</c:v>
                </c:pt>
                <c:pt idx="56">
                  <c:v>-22.249396999999998</c:v>
                </c:pt>
                <c:pt idx="57">
                  <c:v>-21.736794</c:v>
                </c:pt>
                <c:pt idx="58">
                  <c:v>-21.564882000000001</c:v>
                </c:pt>
                <c:pt idx="59">
                  <c:v>-21.38401</c:v>
                </c:pt>
                <c:pt idx="60">
                  <c:v>-21.633364</c:v>
                </c:pt>
                <c:pt idx="61">
                  <c:v>-22.068045000000001</c:v>
                </c:pt>
                <c:pt idx="62">
                  <c:v>-22.321293000000001</c:v>
                </c:pt>
                <c:pt idx="63">
                  <c:v>-22.616987000000002</c:v>
                </c:pt>
                <c:pt idx="64">
                  <c:v>-21.822046</c:v>
                </c:pt>
                <c:pt idx="65">
                  <c:v>-20.860004</c:v>
                </c:pt>
                <c:pt idx="66">
                  <c:v>-18.912085999999999</c:v>
                </c:pt>
                <c:pt idx="67">
                  <c:v>-17.250565999999999</c:v>
                </c:pt>
                <c:pt idx="68">
                  <c:v>-15.315937</c:v>
                </c:pt>
                <c:pt idx="69">
                  <c:v>-14.080522999999999</c:v>
                </c:pt>
                <c:pt idx="70">
                  <c:v>-12.909326</c:v>
                </c:pt>
                <c:pt idx="71">
                  <c:v>-12.188062</c:v>
                </c:pt>
                <c:pt idx="72">
                  <c:v>-11.605791999999999</c:v>
                </c:pt>
                <c:pt idx="73">
                  <c:v>-11.410570999999999</c:v>
                </c:pt>
                <c:pt idx="74">
                  <c:v>-11.512169</c:v>
                </c:pt>
                <c:pt idx="75">
                  <c:v>-11.926736</c:v>
                </c:pt>
                <c:pt idx="76">
                  <c:v>-12.368385999999999</c:v>
                </c:pt>
                <c:pt idx="77">
                  <c:v>-12.445504</c:v>
                </c:pt>
                <c:pt idx="78">
                  <c:v>-12.083869</c:v>
                </c:pt>
                <c:pt idx="79">
                  <c:v>-11.226908</c:v>
                </c:pt>
                <c:pt idx="80">
                  <c:v>-9.9122523999999999</c:v>
                </c:pt>
                <c:pt idx="81">
                  <c:v>-8.4577103000000005</c:v>
                </c:pt>
                <c:pt idx="82">
                  <c:v>-7.1718549999999999</c:v>
                </c:pt>
                <c:pt idx="83">
                  <c:v>-6.1740417000000001</c:v>
                </c:pt>
                <c:pt idx="84">
                  <c:v>-5.4128651999999997</c:v>
                </c:pt>
                <c:pt idx="85">
                  <c:v>-4.8086462000000001</c:v>
                </c:pt>
                <c:pt idx="86">
                  <c:v>-4.3213581999999997</c:v>
                </c:pt>
                <c:pt idx="87">
                  <c:v>-3.9166151999999999</c:v>
                </c:pt>
                <c:pt idx="88">
                  <c:v>-3.5747585000000002</c:v>
                </c:pt>
                <c:pt idx="89">
                  <c:v>-3.2747324</c:v>
                </c:pt>
                <c:pt idx="90">
                  <c:v>-3.0174645999999998</c:v>
                </c:pt>
                <c:pt idx="91">
                  <c:v>-2.7939314999999998</c:v>
                </c:pt>
                <c:pt idx="92">
                  <c:v>-2.6018526999999998</c:v>
                </c:pt>
                <c:pt idx="93">
                  <c:v>-2.4373936999999999</c:v>
                </c:pt>
                <c:pt idx="94">
                  <c:v>-2.2984295000000001</c:v>
                </c:pt>
                <c:pt idx="95">
                  <c:v>-2.1897682999999999</c:v>
                </c:pt>
                <c:pt idx="96">
                  <c:v>-2.1103801999999998</c:v>
                </c:pt>
                <c:pt idx="97">
                  <c:v>-2.0532564999999998</c:v>
                </c:pt>
                <c:pt idx="98">
                  <c:v>-2.0186942000000001</c:v>
                </c:pt>
                <c:pt idx="99">
                  <c:v>-2.0012305000000001</c:v>
                </c:pt>
                <c:pt idx="100">
                  <c:v>-1.9931829999999999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37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-24.139690000000002</c:v>
                </c:pt>
                <c:pt idx="1">
                  <c:v>-24.34985</c:v>
                </c:pt>
                <c:pt idx="2">
                  <c:v>-25.481676</c:v>
                </c:pt>
                <c:pt idx="3">
                  <c:v>-25.926539999999999</c:v>
                </c:pt>
                <c:pt idx="4">
                  <c:v>-26.560524000000001</c:v>
                </c:pt>
                <c:pt idx="5">
                  <c:v>-25.884063999999999</c:v>
                </c:pt>
                <c:pt idx="6">
                  <c:v>-25.520755999999999</c:v>
                </c:pt>
                <c:pt idx="7">
                  <c:v>-24.083544</c:v>
                </c:pt>
                <c:pt idx="8">
                  <c:v>-23.306173000000001</c:v>
                </c:pt>
                <c:pt idx="9">
                  <c:v>-22.582424</c:v>
                </c:pt>
                <c:pt idx="10">
                  <c:v>-22.373705000000001</c:v>
                </c:pt>
                <c:pt idx="11">
                  <c:v>-22.073937999999998</c:v>
                </c:pt>
                <c:pt idx="12">
                  <c:v>-21.872409999999999</c:v>
                </c:pt>
                <c:pt idx="13">
                  <c:v>-22.117484999999999</c:v>
                </c:pt>
                <c:pt idx="14">
                  <c:v>-22.149635</c:v>
                </c:pt>
                <c:pt idx="15">
                  <c:v>-22.502243</c:v>
                </c:pt>
                <c:pt idx="16">
                  <c:v>-22.731470000000002</c:v>
                </c:pt>
                <c:pt idx="17">
                  <c:v>-23.342922000000002</c:v>
                </c:pt>
                <c:pt idx="18">
                  <c:v>-23.446338999999998</c:v>
                </c:pt>
                <c:pt idx="19">
                  <c:v>-24.171869000000001</c:v>
                </c:pt>
                <c:pt idx="20">
                  <c:v>-25.429849999999998</c:v>
                </c:pt>
                <c:pt idx="21">
                  <c:v>-27.413677</c:v>
                </c:pt>
                <c:pt idx="22">
                  <c:v>-28.922675999999999</c:v>
                </c:pt>
                <c:pt idx="23">
                  <c:v>-29.647123000000001</c:v>
                </c:pt>
                <c:pt idx="24">
                  <c:v>-30.193918</c:v>
                </c:pt>
                <c:pt idx="25">
                  <c:v>-30.164957000000001</c:v>
                </c:pt>
                <c:pt idx="26">
                  <c:v>-30.857448999999999</c:v>
                </c:pt>
                <c:pt idx="27">
                  <c:v>-30.347774999999999</c:v>
                </c:pt>
                <c:pt idx="28">
                  <c:v>-31.059691999999998</c:v>
                </c:pt>
                <c:pt idx="29">
                  <c:v>-30.757270999999999</c:v>
                </c:pt>
                <c:pt idx="30">
                  <c:v>-30.625340000000001</c:v>
                </c:pt>
                <c:pt idx="31">
                  <c:v>-29.899698000000001</c:v>
                </c:pt>
                <c:pt idx="32">
                  <c:v>-30.110163</c:v>
                </c:pt>
                <c:pt idx="33">
                  <c:v>-30.974581000000001</c:v>
                </c:pt>
                <c:pt idx="34">
                  <c:v>-31.284607000000001</c:v>
                </c:pt>
                <c:pt idx="35">
                  <c:v>-31.511085999999999</c:v>
                </c:pt>
                <c:pt idx="36">
                  <c:v>-30.850636999999999</c:v>
                </c:pt>
                <c:pt idx="37">
                  <c:v>-30.071225999999999</c:v>
                </c:pt>
                <c:pt idx="38">
                  <c:v>-29.586303999999998</c:v>
                </c:pt>
                <c:pt idx="39">
                  <c:v>-29.052752999999999</c:v>
                </c:pt>
                <c:pt idx="40">
                  <c:v>-28.443909000000001</c:v>
                </c:pt>
                <c:pt idx="41">
                  <c:v>-28.252898999999999</c:v>
                </c:pt>
                <c:pt idx="42">
                  <c:v>-27.901342</c:v>
                </c:pt>
                <c:pt idx="43">
                  <c:v>-27.095708999999999</c:v>
                </c:pt>
                <c:pt idx="44">
                  <c:v>-26.891435999999999</c:v>
                </c:pt>
                <c:pt idx="45">
                  <c:v>-27.088875000000002</c:v>
                </c:pt>
                <c:pt idx="46">
                  <c:v>-26.670463999999999</c:v>
                </c:pt>
                <c:pt idx="47">
                  <c:v>-26.909123999999998</c:v>
                </c:pt>
                <c:pt idx="48">
                  <c:v>-26.184937999999999</c:v>
                </c:pt>
                <c:pt idx="49">
                  <c:v>-25.538395000000001</c:v>
                </c:pt>
                <c:pt idx="50">
                  <c:v>-24.606584999999999</c:v>
                </c:pt>
                <c:pt idx="51">
                  <c:v>-23.574501000000001</c:v>
                </c:pt>
                <c:pt idx="52">
                  <c:v>-22.736678999999999</c:v>
                </c:pt>
                <c:pt idx="53">
                  <c:v>-21.877192999999998</c:v>
                </c:pt>
                <c:pt idx="54">
                  <c:v>-21.439057999999999</c:v>
                </c:pt>
                <c:pt idx="55">
                  <c:v>-20.785533999999998</c:v>
                </c:pt>
                <c:pt idx="56">
                  <c:v>-20.226638999999999</c:v>
                </c:pt>
                <c:pt idx="57">
                  <c:v>-19.489730999999999</c:v>
                </c:pt>
                <c:pt idx="58">
                  <c:v>-18.728466000000001</c:v>
                </c:pt>
                <c:pt idx="59">
                  <c:v>-17.983761000000001</c:v>
                </c:pt>
                <c:pt idx="60">
                  <c:v>-17.179355999999999</c:v>
                </c:pt>
                <c:pt idx="61">
                  <c:v>-16.451875999999999</c:v>
                </c:pt>
                <c:pt idx="62">
                  <c:v>-15.675751999999999</c:v>
                </c:pt>
                <c:pt idx="63">
                  <c:v>-14.834168</c:v>
                </c:pt>
                <c:pt idx="64">
                  <c:v>-14.169293</c:v>
                </c:pt>
                <c:pt idx="65">
                  <c:v>-13.483547</c:v>
                </c:pt>
                <c:pt idx="66">
                  <c:v>-13.096549</c:v>
                </c:pt>
                <c:pt idx="67">
                  <c:v>-12.680831</c:v>
                </c:pt>
                <c:pt idx="68">
                  <c:v>-12.601993</c:v>
                </c:pt>
                <c:pt idx="69">
                  <c:v>-12.482231000000001</c:v>
                </c:pt>
                <c:pt idx="70">
                  <c:v>-12.573256000000001</c:v>
                </c:pt>
                <c:pt idx="71">
                  <c:v>-12.716634000000001</c:v>
                </c:pt>
                <c:pt idx="72">
                  <c:v>-12.980186</c:v>
                </c:pt>
                <c:pt idx="73">
                  <c:v>-13.146342000000001</c:v>
                </c:pt>
                <c:pt idx="74">
                  <c:v>-13.177678999999999</c:v>
                </c:pt>
                <c:pt idx="75">
                  <c:v>-12.925443</c:v>
                </c:pt>
                <c:pt idx="76">
                  <c:v>-12.352099000000001</c:v>
                </c:pt>
                <c:pt idx="77">
                  <c:v>-11.5266</c:v>
                </c:pt>
                <c:pt idx="78">
                  <c:v>-10.483572000000001</c:v>
                </c:pt>
                <c:pt idx="79">
                  <c:v>-9.3871841000000007</c:v>
                </c:pt>
                <c:pt idx="80">
                  <c:v>-8.3902196999999994</c:v>
                </c:pt>
                <c:pt idx="81">
                  <c:v>-7.4906268000000003</c:v>
                </c:pt>
                <c:pt idx="82">
                  <c:v>-6.7046675999999996</c:v>
                </c:pt>
                <c:pt idx="83">
                  <c:v>-6.0348711000000002</c:v>
                </c:pt>
                <c:pt idx="84">
                  <c:v>-5.4600720000000003</c:v>
                </c:pt>
                <c:pt idx="85">
                  <c:v>-4.9719218999999999</c:v>
                </c:pt>
                <c:pt idx="86">
                  <c:v>-4.5345607000000001</c:v>
                </c:pt>
                <c:pt idx="87">
                  <c:v>-4.1478590999999998</c:v>
                </c:pt>
                <c:pt idx="88">
                  <c:v>-3.7985234000000001</c:v>
                </c:pt>
                <c:pt idx="89">
                  <c:v>-3.4847402999999999</c:v>
                </c:pt>
                <c:pt idx="90">
                  <c:v>-3.2003512000000001</c:v>
                </c:pt>
                <c:pt idx="91">
                  <c:v>-2.9448574000000001</c:v>
                </c:pt>
                <c:pt idx="92">
                  <c:v>-2.7231607000000002</c:v>
                </c:pt>
                <c:pt idx="93">
                  <c:v>-2.5324900000000001</c:v>
                </c:pt>
                <c:pt idx="94">
                  <c:v>-2.3773534000000001</c:v>
                </c:pt>
                <c:pt idx="95">
                  <c:v>-2.2542507999999999</c:v>
                </c:pt>
                <c:pt idx="96">
                  <c:v>-2.1647413000000002</c:v>
                </c:pt>
                <c:pt idx="97">
                  <c:v>-2.1030202</c:v>
                </c:pt>
                <c:pt idx="98">
                  <c:v>-2.0669993999999998</c:v>
                </c:pt>
                <c:pt idx="99">
                  <c:v>-2.0486431000000001</c:v>
                </c:pt>
                <c:pt idx="100">
                  <c:v>-2.0426015999999998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2"/>
      </c:valAx>
      <c:valAx>
        <c:axId val="11627430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76905933427924"/>
          <c:y val="0.69222826154426986"/>
          <c:w val="0.5138949400236176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-40.896461000000002</c:v>
                </c:pt>
                <c:pt idx="1">
                  <c:v>-40.670924999999997</c:v>
                </c:pt>
                <c:pt idx="2">
                  <c:v>-40.379970999999998</c:v>
                </c:pt>
                <c:pt idx="3">
                  <c:v>-40.068210999999998</c:v>
                </c:pt>
                <c:pt idx="4">
                  <c:v>-39.784481</c:v>
                </c:pt>
                <c:pt idx="5">
                  <c:v>-39.424048999999997</c:v>
                </c:pt>
                <c:pt idx="6">
                  <c:v>-39.091652000000003</c:v>
                </c:pt>
                <c:pt idx="7">
                  <c:v>-38.732792000000003</c:v>
                </c:pt>
                <c:pt idx="8">
                  <c:v>-38.378180999999998</c:v>
                </c:pt>
                <c:pt idx="9">
                  <c:v>-38.111832</c:v>
                </c:pt>
                <c:pt idx="10">
                  <c:v>-37.911037</c:v>
                </c:pt>
                <c:pt idx="11">
                  <c:v>-37.789195999999997</c:v>
                </c:pt>
                <c:pt idx="12">
                  <c:v>-37.753815000000003</c:v>
                </c:pt>
                <c:pt idx="13">
                  <c:v>-37.777126000000003</c:v>
                </c:pt>
                <c:pt idx="14">
                  <c:v>-37.862620999999997</c:v>
                </c:pt>
                <c:pt idx="15">
                  <c:v>-38.056910999999999</c:v>
                </c:pt>
                <c:pt idx="16">
                  <c:v>-38.217033000000001</c:v>
                </c:pt>
                <c:pt idx="17">
                  <c:v>-38.351723</c:v>
                </c:pt>
                <c:pt idx="18">
                  <c:v>-38.720073999999997</c:v>
                </c:pt>
                <c:pt idx="19">
                  <c:v>-39.040398000000003</c:v>
                </c:pt>
                <c:pt idx="20">
                  <c:v>-39.534168000000001</c:v>
                </c:pt>
                <c:pt idx="21">
                  <c:v>-40.116019999999999</c:v>
                </c:pt>
                <c:pt idx="22">
                  <c:v>-40.624268000000001</c:v>
                </c:pt>
                <c:pt idx="23">
                  <c:v>-41.281975000000003</c:v>
                </c:pt>
                <c:pt idx="24">
                  <c:v>-42.167476999999998</c:v>
                </c:pt>
                <c:pt idx="25">
                  <c:v>-42.692413000000002</c:v>
                </c:pt>
                <c:pt idx="26">
                  <c:v>-43.088486000000003</c:v>
                </c:pt>
                <c:pt idx="27">
                  <c:v>-43.740783999999998</c:v>
                </c:pt>
                <c:pt idx="28">
                  <c:v>-43.931525999999998</c:v>
                </c:pt>
                <c:pt idx="29">
                  <c:v>-43.796047000000002</c:v>
                </c:pt>
                <c:pt idx="30">
                  <c:v>-43.585545000000003</c:v>
                </c:pt>
                <c:pt idx="31">
                  <c:v>-43.425345999999998</c:v>
                </c:pt>
                <c:pt idx="32">
                  <c:v>-43.036118000000002</c:v>
                </c:pt>
                <c:pt idx="33">
                  <c:v>-42.760863999999998</c:v>
                </c:pt>
                <c:pt idx="34">
                  <c:v>-42.425685999999999</c:v>
                </c:pt>
                <c:pt idx="35">
                  <c:v>-42.426459999999999</c:v>
                </c:pt>
                <c:pt idx="36">
                  <c:v>-42.436646000000003</c:v>
                </c:pt>
                <c:pt idx="37">
                  <c:v>-43.486896999999999</c:v>
                </c:pt>
                <c:pt idx="38">
                  <c:v>-44.960545000000003</c:v>
                </c:pt>
                <c:pt idx="39">
                  <c:v>-46.977871</c:v>
                </c:pt>
                <c:pt idx="40">
                  <c:v>-48.805140999999999</c:v>
                </c:pt>
                <c:pt idx="41">
                  <c:v>-51.002643999999997</c:v>
                </c:pt>
                <c:pt idx="42">
                  <c:v>-52.285060999999999</c:v>
                </c:pt>
                <c:pt idx="43">
                  <c:v>-53.042682999999997</c:v>
                </c:pt>
                <c:pt idx="44">
                  <c:v>-53.422885999999998</c:v>
                </c:pt>
                <c:pt idx="45">
                  <c:v>-53.998458999999997</c:v>
                </c:pt>
                <c:pt idx="46">
                  <c:v>-54.362445999999998</c:v>
                </c:pt>
                <c:pt idx="47">
                  <c:v>-54.459285999999999</c:v>
                </c:pt>
                <c:pt idx="48">
                  <c:v>-54.608395000000002</c:v>
                </c:pt>
                <c:pt idx="49">
                  <c:v>-54.991855999999999</c:v>
                </c:pt>
                <c:pt idx="50">
                  <c:v>-55.067233999999999</c:v>
                </c:pt>
                <c:pt idx="51">
                  <c:v>-54.724884000000003</c:v>
                </c:pt>
                <c:pt idx="52">
                  <c:v>-54.415053999999998</c:v>
                </c:pt>
                <c:pt idx="53">
                  <c:v>-53.571503</c:v>
                </c:pt>
                <c:pt idx="54">
                  <c:v>-52.493614000000001</c:v>
                </c:pt>
                <c:pt idx="55">
                  <c:v>-51.568885999999999</c:v>
                </c:pt>
                <c:pt idx="56">
                  <c:v>-50.757888999999999</c:v>
                </c:pt>
                <c:pt idx="57">
                  <c:v>-50.101559000000002</c:v>
                </c:pt>
                <c:pt idx="58">
                  <c:v>-50.007660000000001</c:v>
                </c:pt>
                <c:pt idx="59">
                  <c:v>-49.787475999999998</c:v>
                </c:pt>
                <c:pt idx="60">
                  <c:v>-49.380370999999997</c:v>
                </c:pt>
                <c:pt idx="61">
                  <c:v>-48.982807000000001</c:v>
                </c:pt>
                <c:pt idx="62">
                  <c:v>-48.552836999999997</c:v>
                </c:pt>
                <c:pt idx="63">
                  <c:v>-47.934699999999999</c:v>
                </c:pt>
                <c:pt idx="64">
                  <c:v>-47.258774000000003</c:v>
                </c:pt>
                <c:pt idx="65">
                  <c:v>-46.754455999999998</c:v>
                </c:pt>
                <c:pt idx="66">
                  <c:v>-46.264194000000003</c:v>
                </c:pt>
                <c:pt idx="67">
                  <c:v>-45.755726000000003</c:v>
                </c:pt>
                <c:pt idx="68">
                  <c:v>-45.308849000000002</c:v>
                </c:pt>
                <c:pt idx="69">
                  <c:v>-44.993518999999999</c:v>
                </c:pt>
                <c:pt idx="70">
                  <c:v>-44.497928999999999</c:v>
                </c:pt>
                <c:pt idx="71">
                  <c:v>-44.023144000000002</c:v>
                </c:pt>
                <c:pt idx="72">
                  <c:v>-43.476948</c:v>
                </c:pt>
                <c:pt idx="73">
                  <c:v>-42.739100999999998</c:v>
                </c:pt>
                <c:pt idx="74">
                  <c:v>-41.642634999999999</c:v>
                </c:pt>
                <c:pt idx="75">
                  <c:v>-39.733272999999997</c:v>
                </c:pt>
                <c:pt idx="76">
                  <c:v>-37.494517999999999</c:v>
                </c:pt>
                <c:pt idx="77">
                  <c:v>-36.763114999999999</c:v>
                </c:pt>
                <c:pt idx="78">
                  <c:v>-36.684204000000001</c:v>
                </c:pt>
                <c:pt idx="79">
                  <c:v>-37.206069999999997</c:v>
                </c:pt>
                <c:pt idx="80">
                  <c:v>-38.698661999999999</c:v>
                </c:pt>
                <c:pt idx="81">
                  <c:v>-40.569572000000001</c:v>
                </c:pt>
                <c:pt idx="82">
                  <c:v>-41.050812000000001</c:v>
                </c:pt>
                <c:pt idx="83">
                  <c:v>-41.070582999999999</c:v>
                </c:pt>
                <c:pt idx="84">
                  <c:v>-40.935966000000001</c:v>
                </c:pt>
                <c:pt idx="85">
                  <c:v>-40.754809999999999</c:v>
                </c:pt>
                <c:pt idx="86">
                  <c:v>-40.536797</c:v>
                </c:pt>
                <c:pt idx="87">
                  <c:v>-40.331566000000002</c:v>
                </c:pt>
                <c:pt idx="88">
                  <c:v>-40.155579000000003</c:v>
                </c:pt>
                <c:pt idx="89">
                  <c:v>-39.904826999999997</c:v>
                </c:pt>
                <c:pt idx="90">
                  <c:v>-39.598236</c:v>
                </c:pt>
                <c:pt idx="91">
                  <c:v>-39.311118999999998</c:v>
                </c:pt>
                <c:pt idx="92">
                  <c:v>-38.983814000000002</c:v>
                </c:pt>
                <c:pt idx="93">
                  <c:v>-38.61956</c:v>
                </c:pt>
                <c:pt idx="94">
                  <c:v>-38.259250999999999</c:v>
                </c:pt>
                <c:pt idx="95">
                  <c:v>-37.926158999999998</c:v>
                </c:pt>
                <c:pt idx="96">
                  <c:v>-37.584839000000002</c:v>
                </c:pt>
                <c:pt idx="97">
                  <c:v>-37.252682</c:v>
                </c:pt>
                <c:pt idx="98">
                  <c:v>-36.929276000000002</c:v>
                </c:pt>
                <c:pt idx="99">
                  <c:v>-36.625988</c:v>
                </c:pt>
                <c:pt idx="100">
                  <c:v>-36.326942000000003</c:v>
                </c:pt>
                <c:pt idx="101">
                  <c:v>-36.025039999999997</c:v>
                </c:pt>
                <c:pt idx="102">
                  <c:v>-35.726031999999996</c:v>
                </c:pt>
                <c:pt idx="103">
                  <c:v>-35.465916</c:v>
                </c:pt>
                <c:pt idx="104">
                  <c:v>-35.246498000000003</c:v>
                </c:pt>
                <c:pt idx="105">
                  <c:v>-35.08952</c:v>
                </c:pt>
                <c:pt idx="106">
                  <c:v>-35.004565999999997</c:v>
                </c:pt>
                <c:pt idx="107">
                  <c:v>-35.000537999999999</c:v>
                </c:pt>
                <c:pt idx="108">
                  <c:v>-35.073334000000003</c:v>
                </c:pt>
                <c:pt idx="109">
                  <c:v>-35.175865000000002</c:v>
                </c:pt>
                <c:pt idx="110">
                  <c:v>-35.299843000000003</c:v>
                </c:pt>
                <c:pt idx="111">
                  <c:v>-35.405487000000001</c:v>
                </c:pt>
                <c:pt idx="112">
                  <c:v>-35.436371000000001</c:v>
                </c:pt>
                <c:pt idx="113">
                  <c:v>-35.404567999999998</c:v>
                </c:pt>
                <c:pt idx="114">
                  <c:v>-35.334693999999999</c:v>
                </c:pt>
                <c:pt idx="115">
                  <c:v>-35.201301999999998</c:v>
                </c:pt>
                <c:pt idx="116">
                  <c:v>-35.118186999999999</c:v>
                </c:pt>
                <c:pt idx="117">
                  <c:v>-35.024734000000002</c:v>
                </c:pt>
                <c:pt idx="118">
                  <c:v>-34.919249999999998</c:v>
                </c:pt>
                <c:pt idx="119">
                  <c:v>-34.882156000000002</c:v>
                </c:pt>
                <c:pt idx="120">
                  <c:v>-34.901381999999998</c:v>
                </c:pt>
                <c:pt idx="121">
                  <c:v>-34.947422000000003</c:v>
                </c:pt>
                <c:pt idx="122">
                  <c:v>-35.026989</c:v>
                </c:pt>
                <c:pt idx="123">
                  <c:v>-35.17371</c:v>
                </c:pt>
                <c:pt idx="124">
                  <c:v>-35.270457999999998</c:v>
                </c:pt>
                <c:pt idx="125">
                  <c:v>-35.332973000000003</c:v>
                </c:pt>
                <c:pt idx="126">
                  <c:v>-35.398792</c:v>
                </c:pt>
                <c:pt idx="127">
                  <c:v>-35.484932000000001</c:v>
                </c:pt>
                <c:pt idx="128">
                  <c:v>-35.570686000000002</c:v>
                </c:pt>
                <c:pt idx="129">
                  <c:v>-35.682845999999998</c:v>
                </c:pt>
                <c:pt idx="130">
                  <c:v>-35.771236000000002</c:v>
                </c:pt>
                <c:pt idx="131">
                  <c:v>-35.729858</c:v>
                </c:pt>
                <c:pt idx="132">
                  <c:v>-35.578045000000003</c:v>
                </c:pt>
                <c:pt idx="133">
                  <c:v>-35.268363999999998</c:v>
                </c:pt>
                <c:pt idx="134">
                  <c:v>-34.96463</c:v>
                </c:pt>
                <c:pt idx="135">
                  <c:v>-34.573436999999998</c:v>
                </c:pt>
                <c:pt idx="136">
                  <c:v>-34.049908000000002</c:v>
                </c:pt>
                <c:pt idx="137">
                  <c:v>-33.562412000000002</c:v>
                </c:pt>
                <c:pt idx="138">
                  <c:v>-33.157882999999998</c:v>
                </c:pt>
                <c:pt idx="139">
                  <c:v>-32.741050999999999</c:v>
                </c:pt>
                <c:pt idx="140">
                  <c:v>-32.298186999999999</c:v>
                </c:pt>
                <c:pt idx="141">
                  <c:v>-31.979341999999999</c:v>
                </c:pt>
                <c:pt idx="142">
                  <c:v>-31.64237</c:v>
                </c:pt>
                <c:pt idx="143">
                  <c:v>-31.289639999999999</c:v>
                </c:pt>
                <c:pt idx="144">
                  <c:v>-30.88842</c:v>
                </c:pt>
                <c:pt idx="145">
                  <c:v>-30.618735999999998</c:v>
                </c:pt>
                <c:pt idx="146">
                  <c:v>-30.421576000000002</c:v>
                </c:pt>
                <c:pt idx="147">
                  <c:v>-30.420029</c:v>
                </c:pt>
                <c:pt idx="148">
                  <c:v>-30.449905000000001</c:v>
                </c:pt>
                <c:pt idx="149">
                  <c:v>-30.404592999999998</c:v>
                </c:pt>
                <c:pt idx="150">
                  <c:v>-30.459713000000001</c:v>
                </c:pt>
                <c:pt idx="151">
                  <c:v>-30.447744</c:v>
                </c:pt>
                <c:pt idx="152">
                  <c:v>-30.304869</c:v>
                </c:pt>
                <c:pt idx="153">
                  <c:v>-30.148577</c:v>
                </c:pt>
                <c:pt idx="154">
                  <c:v>-29.982208</c:v>
                </c:pt>
                <c:pt idx="155">
                  <c:v>-29.677136999999998</c:v>
                </c:pt>
                <c:pt idx="156">
                  <c:v>-29.348513000000001</c:v>
                </c:pt>
                <c:pt idx="157">
                  <c:v>-28.987172999999999</c:v>
                </c:pt>
                <c:pt idx="158">
                  <c:v>-28.503530999999999</c:v>
                </c:pt>
                <c:pt idx="159">
                  <c:v>-28.078484</c:v>
                </c:pt>
                <c:pt idx="160">
                  <c:v>-27.591539000000001</c:v>
                </c:pt>
                <c:pt idx="161">
                  <c:v>-27.063974000000002</c:v>
                </c:pt>
                <c:pt idx="162">
                  <c:v>-26.383821000000001</c:v>
                </c:pt>
                <c:pt idx="163">
                  <c:v>-25.773050000000001</c:v>
                </c:pt>
                <c:pt idx="164">
                  <c:v>-25.135849</c:v>
                </c:pt>
                <c:pt idx="165">
                  <c:v>-24.502192999999998</c:v>
                </c:pt>
                <c:pt idx="166">
                  <c:v>-23.856784999999999</c:v>
                </c:pt>
                <c:pt idx="167">
                  <c:v>-23.336859</c:v>
                </c:pt>
                <c:pt idx="168">
                  <c:v>-22.803470999999998</c:v>
                </c:pt>
                <c:pt idx="169">
                  <c:v>-22.255763999999999</c:v>
                </c:pt>
                <c:pt idx="170">
                  <c:v>-21.780411000000001</c:v>
                </c:pt>
                <c:pt idx="171">
                  <c:v>-21.390429000000001</c:v>
                </c:pt>
                <c:pt idx="172">
                  <c:v>-21.077739999999999</c:v>
                </c:pt>
                <c:pt idx="173">
                  <c:v>-20.909034999999999</c:v>
                </c:pt>
                <c:pt idx="174">
                  <c:v>-20.825323000000001</c:v>
                </c:pt>
                <c:pt idx="175">
                  <c:v>-20.770710000000001</c:v>
                </c:pt>
                <c:pt idx="176">
                  <c:v>-20.75386</c:v>
                </c:pt>
                <c:pt idx="177">
                  <c:v>-20.768357999999999</c:v>
                </c:pt>
                <c:pt idx="178">
                  <c:v>-20.682359999999999</c:v>
                </c:pt>
                <c:pt idx="179">
                  <c:v>-20.566875</c:v>
                </c:pt>
                <c:pt idx="180">
                  <c:v>-20.456551000000001</c:v>
                </c:pt>
                <c:pt idx="181">
                  <c:v>-20.425138</c:v>
                </c:pt>
                <c:pt idx="182">
                  <c:v>-20.506067000000002</c:v>
                </c:pt>
                <c:pt idx="183">
                  <c:v>-20.688842999999999</c:v>
                </c:pt>
                <c:pt idx="184">
                  <c:v>-20.848478</c:v>
                </c:pt>
                <c:pt idx="185">
                  <c:v>-20.952878999999999</c:v>
                </c:pt>
                <c:pt idx="186">
                  <c:v>-20.955015</c:v>
                </c:pt>
                <c:pt idx="187">
                  <c:v>-20.824166999999999</c:v>
                </c:pt>
                <c:pt idx="188">
                  <c:v>-20.634789000000001</c:v>
                </c:pt>
                <c:pt idx="189">
                  <c:v>-20.475615999999999</c:v>
                </c:pt>
                <c:pt idx="190">
                  <c:v>-20.329643000000001</c:v>
                </c:pt>
                <c:pt idx="191">
                  <c:v>-20.198442</c:v>
                </c:pt>
                <c:pt idx="192">
                  <c:v>-20.034511999999999</c:v>
                </c:pt>
                <c:pt idx="193">
                  <c:v>-19.853376000000001</c:v>
                </c:pt>
                <c:pt idx="194">
                  <c:v>-19.706555999999999</c:v>
                </c:pt>
                <c:pt idx="195">
                  <c:v>-19.605875000000001</c:v>
                </c:pt>
                <c:pt idx="196">
                  <c:v>-19.481408999999999</c:v>
                </c:pt>
                <c:pt idx="197">
                  <c:v>-19.436529</c:v>
                </c:pt>
                <c:pt idx="198">
                  <c:v>-19.365047000000001</c:v>
                </c:pt>
                <c:pt idx="199">
                  <c:v>-19.30151</c:v>
                </c:pt>
                <c:pt idx="200">
                  <c:v>-19.248573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-55.428714999999997</c:v>
                </c:pt>
                <c:pt idx="1">
                  <c:v>-55.275871000000002</c:v>
                </c:pt>
                <c:pt idx="2">
                  <c:v>-55.080795000000002</c:v>
                </c:pt>
                <c:pt idx="3">
                  <c:v>-54.833649000000001</c:v>
                </c:pt>
                <c:pt idx="4">
                  <c:v>-54.582394000000001</c:v>
                </c:pt>
                <c:pt idx="5">
                  <c:v>-54.352401999999998</c:v>
                </c:pt>
                <c:pt idx="6">
                  <c:v>-54.134647000000001</c:v>
                </c:pt>
                <c:pt idx="7">
                  <c:v>-53.888992000000002</c:v>
                </c:pt>
                <c:pt idx="8">
                  <c:v>-53.661406999999997</c:v>
                </c:pt>
                <c:pt idx="9">
                  <c:v>-53.424675000000001</c:v>
                </c:pt>
                <c:pt idx="10">
                  <c:v>-53.195362000000003</c:v>
                </c:pt>
                <c:pt idx="11">
                  <c:v>-52.992863</c:v>
                </c:pt>
                <c:pt idx="12">
                  <c:v>-52.856262000000001</c:v>
                </c:pt>
                <c:pt idx="13">
                  <c:v>-52.767952000000001</c:v>
                </c:pt>
                <c:pt idx="14">
                  <c:v>-52.735287</c:v>
                </c:pt>
                <c:pt idx="15">
                  <c:v>-52.640273999999998</c:v>
                </c:pt>
                <c:pt idx="16">
                  <c:v>-52.516983000000003</c:v>
                </c:pt>
                <c:pt idx="17">
                  <c:v>-52.404896000000001</c:v>
                </c:pt>
                <c:pt idx="18">
                  <c:v>-52.297286999999997</c:v>
                </c:pt>
                <c:pt idx="19">
                  <c:v>-52.246974999999999</c:v>
                </c:pt>
                <c:pt idx="20">
                  <c:v>-52.242538000000003</c:v>
                </c:pt>
                <c:pt idx="21">
                  <c:v>-52.235236999999998</c:v>
                </c:pt>
                <c:pt idx="22">
                  <c:v>-52.254477999999999</c:v>
                </c:pt>
                <c:pt idx="23">
                  <c:v>-52.280383999999998</c:v>
                </c:pt>
                <c:pt idx="24">
                  <c:v>-52.291370000000001</c:v>
                </c:pt>
                <c:pt idx="25">
                  <c:v>-52.466983999999997</c:v>
                </c:pt>
                <c:pt idx="26">
                  <c:v>-52.748916999999999</c:v>
                </c:pt>
                <c:pt idx="27">
                  <c:v>-53.125850999999997</c:v>
                </c:pt>
                <c:pt idx="28">
                  <c:v>-53.654494999999997</c:v>
                </c:pt>
                <c:pt idx="29">
                  <c:v>-54.181640999999999</c:v>
                </c:pt>
                <c:pt idx="30">
                  <c:v>-54.707211000000001</c:v>
                </c:pt>
                <c:pt idx="31">
                  <c:v>-55.251801</c:v>
                </c:pt>
                <c:pt idx="32">
                  <c:v>-55.997714999999999</c:v>
                </c:pt>
                <c:pt idx="33">
                  <c:v>-56.612461000000003</c:v>
                </c:pt>
                <c:pt idx="34">
                  <c:v>-56.744079999999997</c:v>
                </c:pt>
                <c:pt idx="35">
                  <c:v>-56.694865999999998</c:v>
                </c:pt>
                <c:pt idx="36">
                  <c:v>-56.658332999999999</c:v>
                </c:pt>
                <c:pt idx="37">
                  <c:v>-56.846930999999998</c:v>
                </c:pt>
                <c:pt idx="38">
                  <c:v>-56.613540999999998</c:v>
                </c:pt>
                <c:pt idx="39">
                  <c:v>-56.610550000000003</c:v>
                </c:pt>
                <c:pt idx="40">
                  <c:v>-56.531875999999997</c:v>
                </c:pt>
                <c:pt idx="41">
                  <c:v>-56.105159999999998</c:v>
                </c:pt>
                <c:pt idx="42">
                  <c:v>-54.838200000000001</c:v>
                </c:pt>
                <c:pt idx="43">
                  <c:v>-53.714409000000003</c:v>
                </c:pt>
                <c:pt idx="44">
                  <c:v>-53.009739000000003</c:v>
                </c:pt>
                <c:pt idx="45">
                  <c:v>-52.178009000000003</c:v>
                </c:pt>
                <c:pt idx="46">
                  <c:v>-51.353805999999999</c:v>
                </c:pt>
                <c:pt idx="47">
                  <c:v>-50.608466999999997</c:v>
                </c:pt>
                <c:pt idx="48">
                  <c:v>-49.830596999999997</c:v>
                </c:pt>
                <c:pt idx="49">
                  <c:v>-48.747486000000002</c:v>
                </c:pt>
                <c:pt idx="50">
                  <c:v>-47.694991999999999</c:v>
                </c:pt>
                <c:pt idx="51">
                  <c:v>-46.904986999999998</c:v>
                </c:pt>
                <c:pt idx="52">
                  <c:v>-46.304183999999999</c:v>
                </c:pt>
                <c:pt idx="53">
                  <c:v>-45.924770000000002</c:v>
                </c:pt>
                <c:pt idx="54">
                  <c:v>-45.788704000000003</c:v>
                </c:pt>
                <c:pt idx="55">
                  <c:v>-45.847926999999999</c:v>
                </c:pt>
                <c:pt idx="56">
                  <c:v>-45.721603000000002</c:v>
                </c:pt>
                <c:pt idx="57">
                  <c:v>-45.596355000000003</c:v>
                </c:pt>
                <c:pt idx="58">
                  <c:v>-45.538704000000003</c:v>
                </c:pt>
                <c:pt idx="59">
                  <c:v>-45.465710000000001</c:v>
                </c:pt>
                <c:pt idx="60">
                  <c:v>-45.296852000000001</c:v>
                </c:pt>
                <c:pt idx="61">
                  <c:v>-45.356372999999998</c:v>
                </c:pt>
                <c:pt idx="62">
                  <c:v>-45.350208000000002</c:v>
                </c:pt>
                <c:pt idx="63">
                  <c:v>-45.104503999999999</c:v>
                </c:pt>
                <c:pt idx="64">
                  <c:v>-44.659846999999999</c:v>
                </c:pt>
                <c:pt idx="65">
                  <c:v>-44.169376</c:v>
                </c:pt>
                <c:pt idx="66">
                  <c:v>-43.647922999999999</c:v>
                </c:pt>
                <c:pt idx="67">
                  <c:v>-43.204258000000003</c:v>
                </c:pt>
                <c:pt idx="68">
                  <c:v>-42.901470000000003</c:v>
                </c:pt>
                <c:pt idx="69">
                  <c:v>-42.591048999999998</c:v>
                </c:pt>
                <c:pt idx="70">
                  <c:v>-42.451450000000001</c:v>
                </c:pt>
                <c:pt idx="71">
                  <c:v>-42.309711</c:v>
                </c:pt>
                <c:pt idx="72">
                  <c:v>-42.216583</c:v>
                </c:pt>
                <c:pt idx="73">
                  <c:v>-42.30706</c:v>
                </c:pt>
                <c:pt idx="74">
                  <c:v>-42.546860000000002</c:v>
                </c:pt>
                <c:pt idx="75">
                  <c:v>-42.889178999999999</c:v>
                </c:pt>
                <c:pt idx="76">
                  <c:v>-43.606887999999998</c:v>
                </c:pt>
                <c:pt idx="77">
                  <c:v>-43.422260000000001</c:v>
                </c:pt>
                <c:pt idx="78">
                  <c:v>-43.082667999999998</c:v>
                </c:pt>
                <c:pt idx="79">
                  <c:v>-42.715575999999999</c:v>
                </c:pt>
                <c:pt idx="80">
                  <c:v>-42.326949999999997</c:v>
                </c:pt>
                <c:pt idx="81">
                  <c:v>-41.546452000000002</c:v>
                </c:pt>
                <c:pt idx="82">
                  <c:v>-41.609668999999997</c:v>
                </c:pt>
                <c:pt idx="83">
                  <c:v>-41.663527999999999</c:v>
                </c:pt>
                <c:pt idx="84">
                  <c:v>-41.595996999999997</c:v>
                </c:pt>
                <c:pt idx="85">
                  <c:v>-41.443398000000002</c:v>
                </c:pt>
                <c:pt idx="86">
                  <c:v>-41.205818000000001</c:v>
                </c:pt>
                <c:pt idx="87">
                  <c:v>-41.226933000000002</c:v>
                </c:pt>
                <c:pt idx="88">
                  <c:v>-41.436858999999998</c:v>
                </c:pt>
                <c:pt idx="89">
                  <c:v>-41.744331000000003</c:v>
                </c:pt>
                <c:pt idx="90">
                  <c:v>-42.138221999999999</c:v>
                </c:pt>
                <c:pt idx="91">
                  <c:v>-42.641117000000001</c:v>
                </c:pt>
                <c:pt idx="92">
                  <c:v>-42.990036000000003</c:v>
                </c:pt>
                <c:pt idx="93">
                  <c:v>-43.276691</c:v>
                </c:pt>
                <c:pt idx="94">
                  <c:v>-43.650326</c:v>
                </c:pt>
                <c:pt idx="95">
                  <c:v>-43.968409999999999</c:v>
                </c:pt>
                <c:pt idx="96">
                  <c:v>-44.252831</c:v>
                </c:pt>
                <c:pt idx="97">
                  <c:v>-44.406559000000001</c:v>
                </c:pt>
                <c:pt idx="98">
                  <c:v>-44.433098000000001</c:v>
                </c:pt>
                <c:pt idx="99">
                  <c:v>-44.322865</c:v>
                </c:pt>
                <c:pt idx="100">
                  <c:v>-44.136023999999999</c:v>
                </c:pt>
                <c:pt idx="101">
                  <c:v>-43.846648999999999</c:v>
                </c:pt>
                <c:pt idx="102">
                  <c:v>-43.698932999999997</c:v>
                </c:pt>
                <c:pt idx="103">
                  <c:v>-43.597191000000002</c:v>
                </c:pt>
                <c:pt idx="104">
                  <c:v>-43.636561999999998</c:v>
                </c:pt>
                <c:pt idx="105">
                  <c:v>-43.749831999999998</c:v>
                </c:pt>
                <c:pt idx="106">
                  <c:v>-43.951583999999997</c:v>
                </c:pt>
                <c:pt idx="107">
                  <c:v>-44.011451999999998</c:v>
                </c:pt>
                <c:pt idx="108">
                  <c:v>-44.109805999999999</c:v>
                </c:pt>
                <c:pt idx="109">
                  <c:v>-44.092891999999999</c:v>
                </c:pt>
                <c:pt idx="110">
                  <c:v>-44.018191999999999</c:v>
                </c:pt>
                <c:pt idx="111">
                  <c:v>-44.325096000000002</c:v>
                </c:pt>
                <c:pt idx="112">
                  <c:v>-45.028435000000002</c:v>
                </c:pt>
                <c:pt idx="113">
                  <c:v>-46.105319999999999</c:v>
                </c:pt>
                <c:pt idx="114">
                  <c:v>-47.201045999999998</c:v>
                </c:pt>
                <c:pt idx="115">
                  <c:v>-47.876033999999997</c:v>
                </c:pt>
                <c:pt idx="116">
                  <c:v>-47.434241999999998</c:v>
                </c:pt>
                <c:pt idx="117">
                  <c:v>-46.477718000000003</c:v>
                </c:pt>
                <c:pt idx="118">
                  <c:v>-45.082107999999998</c:v>
                </c:pt>
                <c:pt idx="119">
                  <c:v>-43.527267000000002</c:v>
                </c:pt>
                <c:pt idx="120">
                  <c:v>-42.321114000000001</c:v>
                </c:pt>
                <c:pt idx="121">
                  <c:v>-41.809052000000001</c:v>
                </c:pt>
                <c:pt idx="122">
                  <c:v>-41.491444000000001</c:v>
                </c:pt>
                <c:pt idx="123">
                  <c:v>-41.279083</c:v>
                </c:pt>
                <c:pt idx="124">
                  <c:v>-41.282905999999997</c:v>
                </c:pt>
                <c:pt idx="125">
                  <c:v>-41.335365000000003</c:v>
                </c:pt>
                <c:pt idx="126">
                  <c:v>-41.392223000000001</c:v>
                </c:pt>
                <c:pt idx="127">
                  <c:v>-41.392380000000003</c:v>
                </c:pt>
                <c:pt idx="128">
                  <c:v>-41.361778000000001</c:v>
                </c:pt>
                <c:pt idx="129">
                  <c:v>-41.145622000000003</c:v>
                </c:pt>
                <c:pt idx="130">
                  <c:v>-40.936920000000001</c:v>
                </c:pt>
                <c:pt idx="131">
                  <c:v>-40.729388999999998</c:v>
                </c:pt>
                <c:pt idx="132">
                  <c:v>-40.510536000000002</c:v>
                </c:pt>
                <c:pt idx="133">
                  <c:v>-40.243358999999998</c:v>
                </c:pt>
                <c:pt idx="134">
                  <c:v>-39.909996</c:v>
                </c:pt>
                <c:pt idx="135">
                  <c:v>-39.602336999999999</c:v>
                </c:pt>
                <c:pt idx="136">
                  <c:v>-39.354717000000001</c:v>
                </c:pt>
                <c:pt idx="137">
                  <c:v>-39.018523999999999</c:v>
                </c:pt>
                <c:pt idx="138">
                  <c:v>-38.586525000000002</c:v>
                </c:pt>
                <c:pt idx="139">
                  <c:v>-38.223652000000001</c:v>
                </c:pt>
                <c:pt idx="140">
                  <c:v>-37.890296999999997</c:v>
                </c:pt>
                <c:pt idx="141">
                  <c:v>-37.474029999999999</c:v>
                </c:pt>
                <c:pt idx="142">
                  <c:v>-37.128642999999997</c:v>
                </c:pt>
                <c:pt idx="143">
                  <c:v>-36.791736999999998</c:v>
                </c:pt>
                <c:pt idx="144">
                  <c:v>-36.453265999999999</c:v>
                </c:pt>
                <c:pt idx="145">
                  <c:v>-36.072539999999996</c:v>
                </c:pt>
                <c:pt idx="146">
                  <c:v>-35.817551000000002</c:v>
                </c:pt>
                <c:pt idx="147">
                  <c:v>-35.635738000000003</c:v>
                </c:pt>
                <c:pt idx="148">
                  <c:v>-35.525955000000003</c:v>
                </c:pt>
                <c:pt idx="149">
                  <c:v>-35.572291999999997</c:v>
                </c:pt>
                <c:pt idx="150">
                  <c:v>-35.660896000000001</c:v>
                </c:pt>
                <c:pt idx="151">
                  <c:v>-35.704037</c:v>
                </c:pt>
                <c:pt idx="152">
                  <c:v>-35.675460999999999</c:v>
                </c:pt>
                <c:pt idx="153">
                  <c:v>-35.627353999999997</c:v>
                </c:pt>
                <c:pt idx="154">
                  <c:v>-35.490603999999998</c:v>
                </c:pt>
                <c:pt idx="155">
                  <c:v>-35.347248</c:v>
                </c:pt>
                <c:pt idx="156">
                  <c:v>-35.123669</c:v>
                </c:pt>
                <c:pt idx="157">
                  <c:v>-34.866013000000002</c:v>
                </c:pt>
                <c:pt idx="158">
                  <c:v>-34.611941999999999</c:v>
                </c:pt>
                <c:pt idx="159">
                  <c:v>-34.370849999999997</c:v>
                </c:pt>
                <c:pt idx="160">
                  <c:v>-34.123016</c:v>
                </c:pt>
                <c:pt idx="161">
                  <c:v>-33.986164000000002</c:v>
                </c:pt>
                <c:pt idx="162">
                  <c:v>-34.04372</c:v>
                </c:pt>
                <c:pt idx="163">
                  <c:v>-34.121707999999998</c:v>
                </c:pt>
                <c:pt idx="164">
                  <c:v>-34.183940999999997</c:v>
                </c:pt>
                <c:pt idx="165">
                  <c:v>-34.288531999999996</c:v>
                </c:pt>
                <c:pt idx="166">
                  <c:v>-34.398121000000003</c:v>
                </c:pt>
                <c:pt idx="167">
                  <c:v>-34.384608999999998</c:v>
                </c:pt>
                <c:pt idx="168">
                  <c:v>-34.378928999999999</c:v>
                </c:pt>
                <c:pt idx="169">
                  <c:v>-34.534568999999998</c:v>
                </c:pt>
                <c:pt idx="170">
                  <c:v>-34.630577000000002</c:v>
                </c:pt>
                <c:pt idx="171">
                  <c:v>-34.804768000000003</c:v>
                </c:pt>
                <c:pt idx="172">
                  <c:v>-35.244926</c:v>
                </c:pt>
                <c:pt idx="173">
                  <c:v>-36.090373999999997</c:v>
                </c:pt>
                <c:pt idx="174">
                  <c:v>-36.725203999999998</c:v>
                </c:pt>
                <c:pt idx="175">
                  <c:v>-37.532806000000001</c:v>
                </c:pt>
                <c:pt idx="176">
                  <c:v>-38.376125000000002</c:v>
                </c:pt>
                <c:pt idx="177">
                  <c:v>-39.088085</c:v>
                </c:pt>
                <c:pt idx="178">
                  <c:v>-39.412520999999998</c:v>
                </c:pt>
                <c:pt idx="179">
                  <c:v>-39.803561999999999</c:v>
                </c:pt>
                <c:pt idx="180">
                  <c:v>-40.106273999999999</c:v>
                </c:pt>
                <c:pt idx="181">
                  <c:v>-40.623638</c:v>
                </c:pt>
                <c:pt idx="182">
                  <c:v>-43.895786000000001</c:v>
                </c:pt>
                <c:pt idx="183">
                  <c:v>-44.520077000000001</c:v>
                </c:pt>
                <c:pt idx="184">
                  <c:v>-44.507542000000001</c:v>
                </c:pt>
                <c:pt idx="185">
                  <c:v>-44.522658999999997</c:v>
                </c:pt>
                <c:pt idx="186">
                  <c:v>-44.246760999999999</c:v>
                </c:pt>
                <c:pt idx="187">
                  <c:v>-41.109141999999999</c:v>
                </c:pt>
                <c:pt idx="188">
                  <c:v>-40.804625999999999</c:v>
                </c:pt>
                <c:pt idx="189">
                  <c:v>-41.112746999999999</c:v>
                </c:pt>
                <c:pt idx="190">
                  <c:v>-41.115284000000003</c:v>
                </c:pt>
                <c:pt idx="191">
                  <c:v>-41.143481999999999</c:v>
                </c:pt>
                <c:pt idx="192">
                  <c:v>-41.078322999999997</c:v>
                </c:pt>
                <c:pt idx="193">
                  <c:v>-40.879013</c:v>
                </c:pt>
                <c:pt idx="194">
                  <c:v>-40.556873000000003</c:v>
                </c:pt>
                <c:pt idx="195">
                  <c:v>-40.595756999999999</c:v>
                </c:pt>
                <c:pt idx="196">
                  <c:v>-40.590549000000003</c:v>
                </c:pt>
                <c:pt idx="197">
                  <c:v>-40.639060999999998</c:v>
                </c:pt>
                <c:pt idx="198">
                  <c:v>-40.697422000000003</c:v>
                </c:pt>
                <c:pt idx="199">
                  <c:v>-40.931987999999997</c:v>
                </c:pt>
                <c:pt idx="200">
                  <c:v>-41.020729000000003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6144"/>
        <c:axId val="116412416"/>
      </c:scatterChart>
      <c:valAx>
        <c:axId val="116406144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12416"/>
        <c:crosses val="autoZero"/>
        <c:crossBetween val="midCat"/>
        <c:majorUnit val="5"/>
      </c:valAx>
      <c:valAx>
        <c:axId val="1164124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0614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20438066126662"/>
          <c:y val="0.69520231846019254"/>
          <c:w val="0.28184035736801683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27</c:v>
                </c:pt>
                <c:pt idx="1">
                  <c:v>27.354166666666998</c:v>
                </c:pt>
                <c:pt idx="2">
                  <c:v>27.708333333333002</c:v>
                </c:pt>
                <c:pt idx="3">
                  <c:v>28.0625</c:v>
                </c:pt>
                <c:pt idx="4">
                  <c:v>28.416666666666998</c:v>
                </c:pt>
                <c:pt idx="5">
                  <c:v>28.770833333333002</c:v>
                </c:pt>
                <c:pt idx="6">
                  <c:v>29.125</c:v>
                </c:pt>
                <c:pt idx="7">
                  <c:v>29.479166666666998</c:v>
                </c:pt>
                <c:pt idx="8">
                  <c:v>29.833333333333002</c:v>
                </c:pt>
                <c:pt idx="9">
                  <c:v>30.1875</c:v>
                </c:pt>
                <c:pt idx="10">
                  <c:v>30.541666666666998</c:v>
                </c:pt>
                <c:pt idx="11">
                  <c:v>30.895833333333002</c:v>
                </c:pt>
                <c:pt idx="12">
                  <c:v>31.25</c:v>
                </c:pt>
                <c:pt idx="13">
                  <c:v>31.604166666666998</c:v>
                </c:pt>
                <c:pt idx="14">
                  <c:v>31.958333333333002</c:v>
                </c:pt>
                <c:pt idx="15">
                  <c:v>32.3125</c:v>
                </c:pt>
                <c:pt idx="16">
                  <c:v>32.666666666666998</c:v>
                </c:pt>
                <c:pt idx="17">
                  <c:v>33.020833333333002</c:v>
                </c:pt>
                <c:pt idx="18">
                  <c:v>33.375</c:v>
                </c:pt>
                <c:pt idx="19">
                  <c:v>33.729166666666998</c:v>
                </c:pt>
                <c:pt idx="20">
                  <c:v>34.083333333333002</c:v>
                </c:pt>
                <c:pt idx="21">
                  <c:v>34.4375</c:v>
                </c:pt>
                <c:pt idx="22">
                  <c:v>34.791666666666998</c:v>
                </c:pt>
                <c:pt idx="23">
                  <c:v>35.145833333333002</c:v>
                </c:pt>
                <c:pt idx="24">
                  <c:v>35.5</c:v>
                </c:pt>
                <c:pt idx="25">
                  <c:v>35.854166666666998</c:v>
                </c:pt>
                <c:pt idx="26">
                  <c:v>36.208333333333002</c:v>
                </c:pt>
                <c:pt idx="27">
                  <c:v>36.5625</c:v>
                </c:pt>
                <c:pt idx="28">
                  <c:v>36.916666666666998</c:v>
                </c:pt>
                <c:pt idx="29">
                  <c:v>37.270833333333002</c:v>
                </c:pt>
                <c:pt idx="30">
                  <c:v>37.625</c:v>
                </c:pt>
                <c:pt idx="31">
                  <c:v>37.979166666666998</c:v>
                </c:pt>
                <c:pt idx="32">
                  <c:v>38.333333333333002</c:v>
                </c:pt>
                <c:pt idx="33">
                  <c:v>38.6875</c:v>
                </c:pt>
                <c:pt idx="34">
                  <c:v>39.041666666666998</c:v>
                </c:pt>
                <c:pt idx="35">
                  <c:v>39.395833333333002</c:v>
                </c:pt>
                <c:pt idx="36">
                  <c:v>39.75</c:v>
                </c:pt>
                <c:pt idx="37">
                  <c:v>40.104166666666998</c:v>
                </c:pt>
                <c:pt idx="38">
                  <c:v>40.458333333333002</c:v>
                </c:pt>
                <c:pt idx="39">
                  <c:v>40.8125</c:v>
                </c:pt>
                <c:pt idx="40">
                  <c:v>41.166666666666998</c:v>
                </c:pt>
                <c:pt idx="41">
                  <c:v>41.520833333333002</c:v>
                </c:pt>
                <c:pt idx="42">
                  <c:v>41.875</c:v>
                </c:pt>
                <c:pt idx="43">
                  <c:v>42.229166666666998</c:v>
                </c:pt>
                <c:pt idx="44">
                  <c:v>42.583333333333002</c:v>
                </c:pt>
                <c:pt idx="45">
                  <c:v>42.9375</c:v>
                </c:pt>
                <c:pt idx="46">
                  <c:v>43.291666666666998</c:v>
                </c:pt>
                <c:pt idx="47">
                  <c:v>43.645833333333002</c:v>
                </c:pt>
                <c:pt idx="48">
                  <c:v>44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-58.797386000000003</c:v>
                </c:pt>
                <c:pt idx="1">
                  <c:v>-58.591372999999997</c:v>
                </c:pt>
                <c:pt idx="2">
                  <c:v>-58.467018000000003</c:v>
                </c:pt>
                <c:pt idx="3">
                  <c:v>-58.536785000000002</c:v>
                </c:pt>
                <c:pt idx="4">
                  <c:v>-58.862594999999999</c:v>
                </c:pt>
                <c:pt idx="5">
                  <c:v>-59.407310000000003</c:v>
                </c:pt>
                <c:pt idx="6">
                  <c:v>-60.147914999999998</c:v>
                </c:pt>
                <c:pt idx="7">
                  <c:v>-60.529860999999997</c:v>
                </c:pt>
                <c:pt idx="8">
                  <c:v>-60.549064999999999</c:v>
                </c:pt>
                <c:pt idx="9">
                  <c:v>-60.380135000000003</c:v>
                </c:pt>
                <c:pt idx="10">
                  <c:v>-60.606133</c:v>
                </c:pt>
                <c:pt idx="11">
                  <c:v>-61.114638999999997</c:v>
                </c:pt>
                <c:pt idx="12">
                  <c:v>-61.724800000000002</c:v>
                </c:pt>
                <c:pt idx="13">
                  <c:v>-62.091034000000001</c:v>
                </c:pt>
                <c:pt idx="14">
                  <c:v>-62.287551999999998</c:v>
                </c:pt>
                <c:pt idx="15">
                  <c:v>-62.58625</c:v>
                </c:pt>
                <c:pt idx="16">
                  <c:v>-62.987076000000002</c:v>
                </c:pt>
                <c:pt idx="17">
                  <c:v>-64.094680999999994</c:v>
                </c:pt>
                <c:pt idx="18">
                  <c:v>-64.355438000000007</c:v>
                </c:pt>
                <c:pt idx="19">
                  <c:v>-65.387764000000004</c:v>
                </c:pt>
                <c:pt idx="20">
                  <c:v>-64.709969000000001</c:v>
                </c:pt>
                <c:pt idx="21">
                  <c:v>-63.921622999999997</c:v>
                </c:pt>
                <c:pt idx="22">
                  <c:v>-62.300919</c:v>
                </c:pt>
                <c:pt idx="23">
                  <c:v>-61.674751000000001</c:v>
                </c:pt>
                <c:pt idx="24">
                  <c:v>-61.246386999999999</c:v>
                </c:pt>
                <c:pt idx="25">
                  <c:v>-60.533324999999998</c:v>
                </c:pt>
                <c:pt idx="26">
                  <c:v>-59.261634999999998</c:v>
                </c:pt>
                <c:pt idx="27">
                  <c:v>-58.236305000000002</c:v>
                </c:pt>
                <c:pt idx="28">
                  <c:v>-57.218516999999999</c:v>
                </c:pt>
                <c:pt idx="29">
                  <c:v>-56.528252000000002</c:v>
                </c:pt>
                <c:pt idx="30">
                  <c:v>-56.047676000000003</c:v>
                </c:pt>
                <c:pt idx="31">
                  <c:v>-55.777991999999998</c:v>
                </c:pt>
                <c:pt idx="32">
                  <c:v>-55.577148000000001</c:v>
                </c:pt>
                <c:pt idx="33">
                  <c:v>-55.383479999999999</c:v>
                </c:pt>
                <c:pt idx="34">
                  <c:v>-55.168681999999997</c:v>
                </c:pt>
                <c:pt idx="35">
                  <c:v>-54.849831000000002</c:v>
                </c:pt>
                <c:pt idx="36">
                  <c:v>-54.611674999999998</c:v>
                </c:pt>
                <c:pt idx="37">
                  <c:v>-54.372269000000003</c:v>
                </c:pt>
                <c:pt idx="38">
                  <c:v>-54.553265000000003</c:v>
                </c:pt>
                <c:pt idx="39">
                  <c:v>-54.599522</c:v>
                </c:pt>
                <c:pt idx="40">
                  <c:v>-54.842689999999997</c:v>
                </c:pt>
                <c:pt idx="41">
                  <c:v>-55.005661000000003</c:v>
                </c:pt>
                <c:pt idx="42">
                  <c:v>-55.339176000000002</c:v>
                </c:pt>
                <c:pt idx="43">
                  <c:v>-55.854743999999997</c:v>
                </c:pt>
                <c:pt idx="44">
                  <c:v>-56.069507999999999</c:v>
                </c:pt>
                <c:pt idx="45">
                  <c:v>-56.149653999999998</c:v>
                </c:pt>
                <c:pt idx="46">
                  <c:v>-56.290947000000003</c:v>
                </c:pt>
                <c:pt idx="47">
                  <c:v>-56.085430000000002</c:v>
                </c:pt>
                <c:pt idx="48">
                  <c:v>-55.897728000000001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27</c:v>
                </c:pt>
                <c:pt idx="1">
                  <c:v>27.354166666666998</c:v>
                </c:pt>
                <c:pt idx="2">
                  <c:v>27.708333333333002</c:v>
                </c:pt>
                <c:pt idx="3">
                  <c:v>28.0625</c:v>
                </c:pt>
                <c:pt idx="4">
                  <c:v>28.416666666666998</c:v>
                </c:pt>
                <c:pt idx="5">
                  <c:v>28.770833333333002</c:v>
                </c:pt>
                <c:pt idx="6">
                  <c:v>29.125</c:v>
                </c:pt>
                <c:pt idx="7">
                  <c:v>29.479166666666998</c:v>
                </c:pt>
                <c:pt idx="8">
                  <c:v>29.833333333333002</c:v>
                </c:pt>
                <c:pt idx="9">
                  <c:v>30.1875</c:v>
                </c:pt>
                <c:pt idx="10">
                  <c:v>30.541666666666998</c:v>
                </c:pt>
                <c:pt idx="11">
                  <c:v>30.895833333333002</c:v>
                </c:pt>
                <c:pt idx="12">
                  <c:v>31.25</c:v>
                </c:pt>
                <c:pt idx="13">
                  <c:v>31.604166666666998</c:v>
                </c:pt>
                <c:pt idx="14">
                  <c:v>31.958333333333002</c:v>
                </c:pt>
                <c:pt idx="15">
                  <c:v>32.3125</c:v>
                </c:pt>
                <c:pt idx="16">
                  <c:v>32.666666666666998</c:v>
                </c:pt>
                <c:pt idx="17">
                  <c:v>33.020833333333002</c:v>
                </c:pt>
                <c:pt idx="18">
                  <c:v>33.375</c:v>
                </c:pt>
                <c:pt idx="19">
                  <c:v>33.729166666666998</c:v>
                </c:pt>
                <c:pt idx="20">
                  <c:v>34.083333333333002</c:v>
                </c:pt>
                <c:pt idx="21">
                  <c:v>34.4375</c:v>
                </c:pt>
                <c:pt idx="22">
                  <c:v>34.791666666666998</c:v>
                </c:pt>
                <c:pt idx="23">
                  <c:v>35.145833333333002</c:v>
                </c:pt>
                <c:pt idx="24">
                  <c:v>35.5</c:v>
                </c:pt>
                <c:pt idx="25">
                  <c:v>35.854166666666998</c:v>
                </c:pt>
                <c:pt idx="26">
                  <c:v>36.208333333333002</c:v>
                </c:pt>
                <c:pt idx="27">
                  <c:v>36.5625</c:v>
                </c:pt>
                <c:pt idx="28">
                  <c:v>36.916666666666998</c:v>
                </c:pt>
                <c:pt idx="29">
                  <c:v>37.270833333333002</c:v>
                </c:pt>
                <c:pt idx="30">
                  <c:v>37.625</c:v>
                </c:pt>
                <c:pt idx="31">
                  <c:v>37.979166666666998</c:v>
                </c:pt>
                <c:pt idx="32">
                  <c:v>38.333333333333002</c:v>
                </c:pt>
                <c:pt idx="33">
                  <c:v>38.6875</c:v>
                </c:pt>
                <c:pt idx="34">
                  <c:v>39.041666666666998</c:v>
                </c:pt>
                <c:pt idx="35">
                  <c:v>39.395833333333002</c:v>
                </c:pt>
                <c:pt idx="36">
                  <c:v>39.75</c:v>
                </c:pt>
                <c:pt idx="37">
                  <c:v>40.104166666666998</c:v>
                </c:pt>
                <c:pt idx="38">
                  <c:v>40.458333333333002</c:v>
                </c:pt>
                <c:pt idx="39">
                  <c:v>40.8125</c:v>
                </c:pt>
                <c:pt idx="40">
                  <c:v>41.166666666666998</c:v>
                </c:pt>
                <c:pt idx="41">
                  <c:v>41.520833333333002</c:v>
                </c:pt>
                <c:pt idx="42">
                  <c:v>41.875</c:v>
                </c:pt>
                <c:pt idx="43">
                  <c:v>42.229166666666998</c:v>
                </c:pt>
                <c:pt idx="44">
                  <c:v>42.583333333333002</c:v>
                </c:pt>
                <c:pt idx="45">
                  <c:v>42.9375</c:v>
                </c:pt>
                <c:pt idx="46">
                  <c:v>43.291666666666998</c:v>
                </c:pt>
                <c:pt idx="47">
                  <c:v>43.645833333333002</c:v>
                </c:pt>
                <c:pt idx="48">
                  <c:v>44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-55.973339000000003</c:v>
                </c:pt>
                <c:pt idx="1">
                  <c:v>-55.995345999999998</c:v>
                </c:pt>
                <c:pt idx="2">
                  <c:v>-55.934547000000002</c:v>
                </c:pt>
                <c:pt idx="3">
                  <c:v>-55.649506000000002</c:v>
                </c:pt>
                <c:pt idx="4">
                  <c:v>-55.601669000000001</c:v>
                </c:pt>
                <c:pt idx="5">
                  <c:v>-55.759903000000001</c:v>
                </c:pt>
                <c:pt idx="6">
                  <c:v>-56.041801</c:v>
                </c:pt>
                <c:pt idx="7">
                  <c:v>-56.378948000000001</c:v>
                </c:pt>
                <c:pt idx="8">
                  <c:v>-56.668174999999998</c:v>
                </c:pt>
                <c:pt idx="9">
                  <c:v>-56.906669999999998</c:v>
                </c:pt>
                <c:pt idx="10">
                  <c:v>-56.889899999999997</c:v>
                </c:pt>
                <c:pt idx="11">
                  <c:v>-57.013793999999997</c:v>
                </c:pt>
                <c:pt idx="12">
                  <c:v>-57.211441000000001</c:v>
                </c:pt>
                <c:pt idx="13">
                  <c:v>-57.493042000000003</c:v>
                </c:pt>
                <c:pt idx="14">
                  <c:v>-57.633633000000003</c:v>
                </c:pt>
                <c:pt idx="15">
                  <c:v>-57.991340999999998</c:v>
                </c:pt>
                <c:pt idx="16">
                  <c:v>-58.472355</c:v>
                </c:pt>
                <c:pt idx="17">
                  <c:v>-59.312145000000001</c:v>
                </c:pt>
                <c:pt idx="18">
                  <c:v>-60.076529999999998</c:v>
                </c:pt>
                <c:pt idx="19">
                  <c:v>-61.383392000000001</c:v>
                </c:pt>
                <c:pt idx="20">
                  <c:v>-62.417000000000002</c:v>
                </c:pt>
                <c:pt idx="21">
                  <c:v>-63.239082000000003</c:v>
                </c:pt>
                <c:pt idx="22">
                  <c:v>-64.778892999999997</c:v>
                </c:pt>
                <c:pt idx="23">
                  <c:v>-69.793578999999994</c:v>
                </c:pt>
                <c:pt idx="24">
                  <c:v>-71.864777000000004</c:v>
                </c:pt>
                <c:pt idx="25">
                  <c:v>-71.204605000000001</c:v>
                </c:pt>
                <c:pt idx="26">
                  <c:v>-65.824966000000003</c:v>
                </c:pt>
                <c:pt idx="27">
                  <c:v>-62.592007000000002</c:v>
                </c:pt>
                <c:pt idx="28">
                  <c:v>-60.380566000000002</c:v>
                </c:pt>
                <c:pt idx="29">
                  <c:v>-58.780422000000002</c:v>
                </c:pt>
                <c:pt idx="30">
                  <c:v>-57.670161999999998</c:v>
                </c:pt>
                <c:pt idx="31">
                  <c:v>-56.339668000000003</c:v>
                </c:pt>
                <c:pt idx="32">
                  <c:v>-55.412281</c:v>
                </c:pt>
                <c:pt idx="33">
                  <c:v>-54.645606999999998</c:v>
                </c:pt>
                <c:pt idx="34">
                  <c:v>-54.31559</c:v>
                </c:pt>
                <c:pt idx="35">
                  <c:v>-54.152656999999998</c:v>
                </c:pt>
                <c:pt idx="36">
                  <c:v>-54.440398999999999</c:v>
                </c:pt>
                <c:pt idx="37">
                  <c:v>-54.880302</c:v>
                </c:pt>
                <c:pt idx="38">
                  <c:v>-55.325713999999998</c:v>
                </c:pt>
                <c:pt idx="39">
                  <c:v>-55.866912999999997</c:v>
                </c:pt>
                <c:pt idx="40">
                  <c:v>-56.543906999999997</c:v>
                </c:pt>
                <c:pt idx="41">
                  <c:v>-57.470118999999997</c:v>
                </c:pt>
                <c:pt idx="42">
                  <c:v>-57.345264</c:v>
                </c:pt>
                <c:pt idx="43">
                  <c:v>-56.952399999999997</c:v>
                </c:pt>
                <c:pt idx="44">
                  <c:v>-56.505234000000002</c:v>
                </c:pt>
                <c:pt idx="45">
                  <c:v>-56.870888000000001</c:v>
                </c:pt>
                <c:pt idx="46">
                  <c:v>-57.030234999999998</c:v>
                </c:pt>
                <c:pt idx="47">
                  <c:v>-56.767643</c:v>
                </c:pt>
                <c:pt idx="48">
                  <c:v>-56.433757999999997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5xLO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Harm-A'!$V$3:$V$51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451-4F67-B69D-B92F1ACDEE8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5xLO Configuration B</c:v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Harm-B'!$V$3:$V$51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51-4F67-B69D-B92F1ACDEE80}"/>
                  </c:ext>
                </c:extLst>
              </c15:ser>
            </c15:filteredScatterSeries>
          </c:ext>
        </c:extLst>
      </c:scatterChart>
      <c:valAx>
        <c:axId val="116900224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5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27</c:v>
                </c:pt>
                <c:pt idx="1">
                  <c:v>27.354166666666998</c:v>
                </c:pt>
                <c:pt idx="2">
                  <c:v>27.708333333333002</c:v>
                </c:pt>
                <c:pt idx="3">
                  <c:v>28.0625</c:v>
                </c:pt>
                <c:pt idx="4">
                  <c:v>28.416666666666998</c:v>
                </c:pt>
                <c:pt idx="5">
                  <c:v>28.770833333333002</c:v>
                </c:pt>
                <c:pt idx="6">
                  <c:v>29.125</c:v>
                </c:pt>
                <c:pt idx="7">
                  <c:v>29.479166666666998</c:v>
                </c:pt>
                <c:pt idx="8">
                  <c:v>29.833333333333002</c:v>
                </c:pt>
                <c:pt idx="9">
                  <c:v>30.1875</c:v>
                </c:pt>
                <c:pt idx="10">
                  <c:v>30.541666666666998</c:v>
                </c:pt>
                <c:pt idx="11">
                  <c:v>30.895833333333002</c:v>
                </c:pt>
                <c:pt idx="12">
                  <c:v>31.25</c:v>
                </c:pt>
                <c:pt idx="13">
                  <c:v>31.604166666666998</c:v>
                </c:pt>
                <c:pt idx="14">
                  <c:v>31.958333333333002</c:v>
                </c:pt>
                <c:pt idx="15">
                  <c:v>32.3125</c:v>
                </c:pt>
                <c:pt idx="16">
                  <c:v>32.666666666666998</c:v>
                </c:pt>
                <c:pt idx="17">
                  <c:v>33.020833333333002</c:v>
                </c:pt>
                <c:pt idx="18">
                  <c:v>33.375</c:v>
                </c:pt>
                <c:pt idx="19">
                  <c:v>33.729166666666998</c:v>
                </c:pt>
                <c:pt idx="20">
                  <c:v>34.083333333333002</c:v>
                </c:pt>
                <c:pt idx="21">
                  <c:v>34.4375</c:v>
                </c:pt>
                <c:pt idx="22">
                  <c:v>34.791666666666998</c:v>
                </c:pt>
                <c:pt idx="23">
                  <c:v>35.145833333333002</c:v>
                </c:pt>
                <c:pt idx="24">
                  <c:v>35.5</c:v>
                </c:pt>
                <c:pt idx="25">
                  <c:v>35.854166666666998</c:v>
                </c:pt>
                <c:pt idx="26">
                  <c:v>36.208333333333002</c:v>
                </c:pt>
                <c:pt idx="27">
                  <c:v>36.5625</c:v>
                </c:pt>
                <c:pt idx="28">
                  <c:v>36.916666666666998</c:v>
                </c:pt>
                <c:pt idx="29">
                  <c:v>37.270833333333002</c:v>
                </c:pt>
                <c:pt idx="30">
                  <c:v>37.625</c:v>
                </c:pt>
                <c:pt idx="31">
                  <c:v>37.979166666666998</c:v>
                </c:pt>
                <c:pt idx="32">
                  <c:v>38.333333333333002</c:v>
                </c:pt>
                <c:pt idx="33">
                  <c:v>38.6875</c:v>
                </c:pt>
                <c:pt idx="34">
                  <c:v>39.041666666666998</c:v>
                </c:pt>
                <c:pt idx="35">
                  <c:v>39.395833333333002</c:v>
                </c:pt>
                <c:pt idx="36">
                  <c:v>39.75</c:v>
                </c:pt>
                <c:pt idx="37">
                  <c:v>40.104166666666998</c:v>
                </c:pt>
                <c:pt idx="38">
                  <c:v>40.458333333333002</c:v>
                </c:pt>
                <c:pt idx="39">
                  <c:v>40.8125</c:v>
                </c:pt>
                <c:pt idx="40">
                  <c:v>41.166666666666998</c:v>
                </c:pt>
                <c:pt idx="41">
                  <c:v>41.520833333333002</c:v>
                </c:pt>
                <c:pt idx="42">
                  <c:v>41.875</c:v>
                </c:pt>
                <c:pt idx="43">
                  <c:v>42.229166666666998</c:v>
                </c:pt>
                <c:pt idx="44">
                  <c:v>42.583333333333002</c:v>
                </c:pt>
                <c:pt idx="45">
                  <c:v>42.9375</c:v>
                </c:pt>
                <c:pt idx="46">
                  <c:v>43.291666666666998</c:v>
                </c:pt>
                <c:pt idx="47">
                  <c:v>43.645833333333002</c:v>
                </c:pt>
                <c:pt idx="48">
                  <c:v>44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-54.982201000000003</c:v>
                </c:pt>
                <c:pt idx="1">
                  <c:v>-53.138885000000002</c:v>
                </c:pt>
                <c:pt idx="2">
                  <c:v>-51.228335999999999</c:v>
                </c:pt>
                <c:pt idx="3">
                  <c:v>-49.912303999999999</c:v>
                </c:pt>
                <c:pt idx="4">
                  <c:v>-49.147784999999999</c:v>
                </c:pt>
                <c:pt idx="5">
                  <c:v>-48.392299999999999</c:v>
                </c:pt>
                <c:pt idx="6">
                  <c:v>-47.442554000000001</c:v>
                </c:pt>
                <c:pt idx="7">
                  <c:v>-46.547600000000003</c:v>
                </c:pt>
                <c:pt idx="8">
                  <c:v>-45.17342</c:v>
                </c:pt>
                <c:pt idx="9">
                  <c:v>-44.004840999999999</c:v>
                </c:pt>
                <c:pt idx="10">
                  <c:v>-42.984245000000001</c:v>
                </c:pt>
                <c:pt idx="11">
                  <c:v>-42.551174000000003</c:v>
                </c:pt>
                <c:pt idx="12">
                  <c:v>-42.565342000000001</c:v>
                </c:pt>
                <c:pt idx="13">
                  <c:v>-42.143368000000002</c:v>
                </c:pt>
                <c:pt idx="14">
                  <c:v>-41.591030000000003</c:v>
                </c:pt>
                <c:pt idx="15">
                  <c:v>-40.911372999999998</c:v>
                </c:pt>
                <c:pt idx="16">
                  <c:v>-40.440036999999997</c:v>
                </c:pt>
                <c:pt idx="17">
                  <c:v>-40.150210999999999</c:v>
                </c:pt>
                <c:pt idx="18">
                  <c:v>-39.772488000000003</c:v>
                </c:pt>
                <c:pt idx="19">
                  <c:v>-39.790267999999998</c:v>
                </c:pt>
                <c:pt idx="20">
                  <c:v>-39.679588000000003</c:v>
                </c:pt>
                <c:pt idx="21">
                  <c:v>-39.586945</c:v>
                </c:pt>
                <c:pt idx="22">
                  <c:v>-39.57188</c:v>
                </c:pt>
                <c:pt idx="23">
                  <c:v>-39.741764000000003</c:v>
                </c:pt>
                <c:pt idx="24">
                  <c:v>-40.378203999999997</c:v>
                </c:pt>
                <c:pt idx="25">
                  <c:v>-41.262999999999998</c:v>
                </c:pt>
                <c:pt idx="26">
                  <c:v>-42.256366999999997</c:v>
                </c:pt>
                <c:pt idx="27">
                  <c:v>-43.126297000000001</c:v>
                </c:pt>
                <c:pt idx="28">
                  <c:v>-43.476962999999998</c:v>
                </c:pt>
                <c:pt idx="29">
                  <c:v>-43.482608999999997</c:v>
                </c:pt>
                <c:pt idx="30">
                  <c:v>-43.453071999999999</c:v>
                </c:pt>
                <c:pt idx="31">
                  <c:v>-43.498733999999999</c:v>
                </c:pt>
                <c:pt idx="32">
                  <c:v>-43.303204000000001</c:v>
                </c:pt>
                <c:pt idx="33">
                  <c:v>-43.108421</c:v>
                </c:pt>
                <c:pt idx="34">
                  <c:v>-42.497447999999999</c:v>
                </c:pt>
                <c:pt idx="35">
                  <c:v>-42.189765999999999</c:v>
                </c:pt>
                <c:pt idx="36">
                  <c:v>-41.878242</c:v>
                </c:pt>
                <c:pt idx="37">
                  <c:v>-41.870891999999998</c:v>
                </c:pt>
                <c:pt idx="38">
                  <c:v>-41.981323000000003</c:v>
                </c:pt>
                <c:pt idx="39">
                  <c:v>-42.199581000000002</c:v>
                </c:pt>
                <c:pt idx="40">
                  <c:v>-42.378489999999999</c:v>
                </c:pt>
                <c:pt idx="41">
                  <c:v>-42.239863999999997</c:v>
                </c:pt>
                <c:pt idx="42">
                  <c:v>-41.980263000000001</c:v>
                </c:pt>
                <c:pt idx="43">
                  <c:v>-42.075375000000001</c:v>
                </c:pt>
                <c:pt idx="44">
                  <c:v>-42.36797</c:v>
                </c:pt>
                <c:pt idx="45">
                  <c:v>-42.801940999999999</c:v>
                </c:pt>
                <c:pt idx="46">
                  <c:v>-42.860526999999998</c:v>
                </c:pt>
                <c:pt idx="47">
                  <c:v>-43.043114000000003</c:v>
                </c:pt>
                <c:pt idx="48">
                  <c:v>-43.071896000000002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27</c:v>
                </c:pt>
                <c:pt idx="1">
                  <c:v>27.354166666666998</c:v>
                </c:pt>
                <c:pt idx="2">
                  <c:v>27.708333333333002</c:v>
                </c:pt>
                <c:pt idx="3">
                  <c:v>28.0625</c:v>
                </c:pt>
                <c:pt idx="4">
                  <c:v>28.416666666666998</c:v>
                </c:pt>
                <c:pt idx="5">
                  <c:v>28.770833333333002</c:v>
                </c:pt>
                <c:pt idx="6">
                  <c:v>29.125</c:v>
                </c:pt>
                <c:pt idx="7">
                  <c:v>29.479166666666998</c:v>
                </c:pt>
                <c:pt idx="8">
                  <c:v>29.833333333333002</c:v>
                </c:pt>
                <c:pt idx="9">
                  <c:v>30.1875</c:v>
                </c:pt>
                <c:pt idx="10">
                  <c:v>30.541666666666998</c:v>
                </c:pt>
                <c:pt idx="11">
                  <c:v>30.895833333333002</c:v>
                </c:pt>
                <c:pt idx="12">
                  <c:v>31.25</c:v>
                </c:pt>
                <c:pt idx="13">
                  <c:v>31.604166666666998</c:v>
                </c:pt>
                <c:pt idx="14">
                  <c:v>31.958333333333002</c:v>
                </c:pt>
                <c:pt idx="15">
                  <c:v>32.3125</c:v>
                </c:pt>
                <c:pt idx="16">
                  <c:v>32.666666666666998</c:v>
                </c:pt>
                <c:pt idx="17">
                  <c:v>33.020833333333002</c:v>
                </c:pt>
                <c:pt idx="18">
                  <c:v>33.375</c:v>
                </c:pt>
                <c:pt idx="19">
                  <c:v>33.729166666666998</c:v>
                </c:pt>
                <c:pt idx="20">
                  <c:v>34.083333333333002</c:v>
                </c:pt>
                <c:pt idx="21">
                  <c:v>34.4375</c:v>
                </c:pt>
                <c:pt idx="22">
                  <c:v>34.791666666666998</c:v>
                </c:pt>
                <c:pt idx="23">
                  <c:v>35.145833333333002</c:v>
                </c:pt>
                <c:pt idx="24">
                  <c:v>35.5</c:v>
                </c:pt>
                <c:pt idx="25">
                  <c:v>35.854166666666998</c:v>
                </c:pt>
                <c:pt idx="26">
                  <c:v>36.208333333333002</c:v>
                </c:pt>
                <c:pt idx="27">
                  <c:v>36.5625</c:v>
                </c:pt>
                <c:pt idx="28">
                  <c:v>36.916666666666998</c:v>
                </c:pt>
                <c:pt idx="29">
                  <c:v>37.270833333333002</c:v>
                </c:pt>
                <c:pt idx="30">
                  <c:v>37.625</c:v>
                </c:pt>
                <c:pt idx="31">
                  <c:v>37.979166666666998</c:v>
                </c:pt>
                <c:pt idx="32">
                  <c:v>38.333333333333002</c:v>
                </c:pt>
                <c:pt idx="33">
                  <c:v>38.6875</c:v>
                </c:pt>
                <c:pt idx="34">
                  <c:v>39.041666666666998</c:v>
                </c:pt>
                <c:pt idx="35">
                  <c:v>39.395833333333002</c:v>
                </c:pt>
                <c:pt idx="36">
                  <c:v>39.75</c:v>
                </c:pt>
                <c:pt idx="37">
                  <c:v>40.104166666666998</c:v>
                </c:pt>
                <c:pt idx="38">
                  <c:v>40.458333333333002</c:v>
                </c:pt>
                <c:pt idx="39">
                  <c:v>40.8125</c:v>
                </c:pt>
                <c:pt idx="40">
                  <c:v>41.166666666666998</c:v>
                </c:pt>
                <c:pt idx="41">
                  <c:v>41.520833333333002</c:v>
                </c:pt>
                <c:pt idx="42">
                  <c:v>41.875</c:v>
                </c:pt>
                <c:pt idx="43">
                  <c:v>42.229166666666998</c:v>
                </c:pt>
                <c:pt idx="44">
                  <c:v>42.583333333333002</c:v>
                </c:pt>
                <c:pt idx="45">
                  <c:v>42.9375</c:v>
                </c:pt>
                <c:pt idx="46">
                  <c:v>43.291666666666998</c:v>
                </c:pt>
                <c:pt idx="47">
                  <c:v>43.645833333333002</c:v>
                </c:pt>
                <c:pt idx="48">
                  <c:v>44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-53.322414000000002</c:v>
                </c:pt>
                <c:pt idx="1">
                  <c:v>-53.085953000000003</c:v>
                </c:pt>
                <c:pt idx="2">
                  <c:v>-52.650585</c:v>
                </c:pt>
                <c:pt idx="3">
                  <c:v>-51.92651</c:v>
                </c:pt>
                <c:pt idx="4">
                  <c:v>-51.258308</c:v>
                </c:pt>
                <c:pt idx="5">
                  <c:v>-50.879050999999997</c:v>
                </c:pt>
                <c:pt idx="6">
                  <c:v>-50.511032</c:v>
                </c:pt>
                <c:pt idx="7">
                  <c:v>-50.151031000000003</c:v>
                </c:pt>
                <c:pt idx="8">
                  <c:v>-49.632430999999997</c:v>
                </c:pt>
                <c:pt idx="9">
                  <c:v>-48.918059999999997</c:v>
                </c:pt>
                <c:pt idx="10">
                  <c:v>-48.238078999999999</c:v>
                </c:pt>
                <c:pt idx="11">
                  <c:v>-47.514332000000003</c:v>
                </c:pt>
                <c:pt idx="12">
                  <c:v>-47.112121999999999</c:v>
                </c:pt>
                <c:pt idx="13">
                  <c:v>-46.783287000000001</c:v>
                </c:pt>
                <c:pt idx="14">
                  <c:v>-46.489387999999998</c:v>
                </c:pt>
                <c:pt idx="15">
                  <c:v>-46.132491999999999</c:v>
                </c:pt>
                <c:pt idx="16">
                  <c:v>-45.485447000000001</c:v>
                </c:pt>
                <c:pt idx="17">
                  <c:v>-44.943328999999999</c:v>
                </c:pt>
                <c:pt idx="18">
                  <c:v>-44.423110999999999</c:v>
                </c:pt>
                <c:pt idx="19">
                  <c:v>-44.129004999999999</c:v>
                </c:pt>
                <c:pt idx="20">
                  <c:v>-43.839129999999997</c:v>
                </c:pt>
                <c:pt idx="21">
                  <c:v>-43.262374999999999</c:v>
                </c:pt>
                <c:pt idx="22">
                  <c:v>-42.623950999999998</c:v>
                </c:pt>
                <c:pt idx="23">
                  <c:v>-41.767780000000002</c:v>
                </c:pt>
                <c:pt idx="24">
                  <c:v>-41.101562999999999</c:v>
                </c:pt>
                <c:pt idx="25">
                  <c:v>-40.539332999999999</c:v>
                </c:pt>
                <c:pt idx="26">
                  <c:v>-40.247219000000001</c:v>
                </c:pt>
                <c:pt idx="27">
                  <c:v>-40.018818000000003</c:v>
                </c:pt>
                <c:pt idx="28">
                  <c:v>-39.864196999999997</c:v>
                </c:pt>
                <c:pt idx="29">
                  <c:v>-39.438701999999999</c:v>
                </c:pt>
                <c:pt idx="30">
                  <c:v>-39.055709999999998</c:v>
                </c:pt>
                <c:pt idx="31">
                  <c:v>-38.681643999999999</c:v>
                </c:pt>
                <c:pt idx="32">
                  <c:v>-38.507164000000003</c:v>
                </c:pt>
                <c:pt idx="33">
                  <c:v>-38.563811999999999</c:v>
                </c:pt>
                <c:pt idx="34">
                  <c:v>-38.896011000000001</c:v>
                </c:pt>
                <c:pt idx="35">
                  <c:v>-39.054222000000003</c:v>
                </c:pt>
                <c:pt idx="36">
                  <c:v>-39.075629999999997</c:v>
                </c:pt>
                <c:pt idx="37">
                  <c:v>-39.077579</c:v>
                </c:pt>
                <c:pt idx="38">
                  <c:v>-39.552878999999997</c:v>
                </c:pt>
                <c:pt idx="39">
                  <c:v>-40.419521000000003</c:v>
                </c:pt>
                <c:pt idx="40">
                  <c:v>-41.595900999999998</c:v>
                </c:pt>
                <c:pt idx="41">
                  <c:v>-42.654162999999997</c:v>
                </c:pt>
                <c:pt idx="42">
                  <c:v>-43.209693999999999</c:v>
                </c:pt>
                <c:pt idx="43">
                  <c:v>-43.313811999999999</c:v>
                </c:pt>
                <c:pt idx="44">
                  <c:v>-43.052166</c:v>
                </c:pt>
                <c:pt idx="45">
                  <c:v>-43.130549999999999</c:v>
                </c:pt>
                <c:pt idx="46">
                  <c:v>-43.767238999999996</c:v>
                </c:pt>
                <c:pt idx="47">
                  <c:v>-44.169742999999997</c:v>
                </c:pt>
                <c:pt idx="48">
                  <c:v>-44.419333999999999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5xLO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Harm-A'!$U$3:$U$51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722-4470-AB96-51543D77053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5xLO Configuration B</c:v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Harm-B'!$U$3:$U$51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2-4470-AB96-51543D770530}"/>
                  </c:ext>
                </c:extLst>
              </c15:ser>
            </c15:filteredScatterSeries>
          </c:ext>
        </c:extLst>
      </c:scatterChart>
      <c:valAx>
        <c:axId val="118166272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5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18</c:v>
                </c:pt>
                <c:pt idx="1">
                  <c:v>18.541666666666998</c:v>
                </c:pt>
                <c:pt idx="2">
                  <c:v>19.083333333333002</c:v>
                </c:pt>
                <c:pt idx="3">
                  <c:v>19.625</c:v>
                </c:pt>
                <c:pt idx="4">
                  <c:v>20.166666666666998</c:v>
                </c:pt>
                <c:pt idx="5">
                  <c:v>20.708333333333002</c:v>
                </c:pt>
                <c:pt idx="6">
                  <c:v>21.25</c:v>
                </c:pt>
                <c:pt idx="7">
                  <c:v>21.791666666666998</c:v>
                </c:pt>
                <c:pt idx="8">
                  <c:v>22.333333333333002</c:v>
                </c:pt>
                <c:pt idx="9">
                  <c:v>22.875</c:v>
                </c:pt>
                <c:pt idx="10">
                  <c:v>23.416666666666998</c:v>
                </c:pt>
                <c:pt idx="11">
                  <c:v>23.958333333333002</c:v>
                </c:pt>
                <c:pt idx="12">
                  <c:v>24.5</c:v>
                </c:pt>
                <c:pt idx="13">
                  <c:v>25.041666666666998</c:v>
                </c:pt>
                <c:pt idx="14">
                  <c:v>25.583333333333002</c:v>
                </c:pt>
                <c:pt idx="15">
                  <c:v>26.125</c:v>
                </c:pt>
                <c:pt idx="16">
                  <c:v>26.666666666666998</c:v>
                </c:pt>
                <c:pt idx="17">
                  <c:v>27.208333333333002</c:v>
                </c:pt>
                <c:pt idx="18">
                  <c:v>27.75</c:v>
                </c:pt>
                <c:pt idx="19">
                  <c:v>28.291666666666998</c:v>
                </c:pt>
                <c:pt idx="20">
                  <c:v>28.833333333333002</c:v>
                </c:pt>
                <c:pt idx="21">
                  <c:v>29.375</c:v>
                </c:pt>
                <c:pt idx="22">
                  <c:v>29.916666666666998</c:v>
                </c:pt>
                <c:pt idx="23">
                  <c:v>30.458333333333002</c:v>
                </c:pt>
                <c:pt idx="24">
                  <c:v>31</c:v>
                </c:pt>
                <c:pt idx="25">
                  <c:v>31.541666666666998</c:v>
                </c:pt>
                <c:pt idx="26">
                  <c:v>32.083333333333002</c:v>
                </c:pt>
                <c:pt idx="27">
                  <c:v>32.625</c:v>
                </c:pt>
                <c:pt idx="28">
                  <c:v>33.166666666666998</c:v>
                </c:pt>
                <c:pt idx="29">
                  <c:v>33.708333333333002</c:v>
                </c:pt>
                <c:pt idx="30">
                  <c:v>34.25</c:v>
                </c:pt>
                <c:pt idx="31">
                  <c:v>34.791666666666998</c:v>
                </c:pt>
                <c:pt idx="32">
                  <c:v>35.333333333333002</c:v>
                </c:pt>
                <c:pt idx="33">
                  <c:v>35.875</c:v>
                </c:pt>
                <c:pt idx="34">
                  <c:v>36.416666666666998</c:v>
                </c:pt>
                <c:pt idx="35">
                  <c:v>36.958333333333002</c:v>
                </c:pt>
                <c:pt idx="36">
                  <c:v>37.5</c:v>
                </c:pt>
                <c:pt idx="37">
                  <c:v>38.041666666666998</c:v>
                </c:pt>
                <c:pt idx="38">
                  <c:v>38.583333333333002</c:v>
                </c:pt>
                <c:pt idx="39">
                  <c:v>39.125</c:v>
                </c:pt>
                <c:pt idx="40">
                  <c:v>39.666666666666998</c:v>
                </c:pt>
                <c:pt idx="41">
                  <c:v>40.208333333333002</c:v>
                </c:pt>
                <c:pt idx="42">
                  <c:v>40.75</c:v>
                </c:pt>
                <c:pt idx="43">
                  <c:v>41.291666666666998</c:v>
                </c:pt>
                <c:pt idx="44">
                  <c:v>41.833333333333002</c:v>
                </c:pt>
                <c:pt idx="45">
                  <c:v>42.375</c:v>
                </c:pt>
                <c:pt idx="46">
                  <c:v>42.916666666666998</c:v>
                </c:pt>
                <c:pt idx="47">
                  <c:v>43.458333333333002</c:v>
                </c:pt>
                <c:pt idx="48">
                  <c:v>44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-44.222588000000002</c:v>
                </c:pt>
                <c:pt idx="1">
                  <c:v>-44.339142000000002</c:v>
                </c:pt>
                <c:pt idx="2">
                  <c:v>-44.423729000000002</c:v>
                </c:pt>
                <c:pt idx="3">
                  <c:v>-44.479309000000001</c:v>
                </c:pt>
                <c:pt idx="4">
                  <c:v>-44.676819000000002</c:v>
                </c:pt>
                <c:pt idx="5">
                  <c:v>-45.025207999999999</c:v>
                </c:pt>
                <c:pt idx="6">
                  <c:v>-45.491855999999999</c:v>
                </c:pt>
                <c:pt idx="7">
                  <c:v>-46.335769999999997</c:v>
                </c:pt>
                <c:pt idx="8">
                  <c:v>-47.612648</c:v>
                </c:pt>
                <c:pt idx="9">
                  <c:v>-50.027462</c:v>
                </c:pt>
                <c:pt idx="10">
                  <c:v>-54.252749999999999</c:v>
                </c:pt>
                <c:pt idx="11">
                  <c:v>-61.790194999999997</c:v>
                </c:pt>
                <c:pt idx="12">
                  <c:v>-63.602161000000002</c:v>
                </c:pt>
                <c:pt idx="13">
                  <c:v>-61.745552000000004</c:v>
                </c:pt>
                <c:pt idx="14">
                  <c:v>-55.161827000000002</c:v>
                </c:pt>
                <c:pt idx="15">
                  <c:v>-52.695095000000002</c:v>
                </c:pt>
                <c:pt idx="16">
                  <c:v>-51.082672000000002</c:v>
                </c:pt>
                <c:pt idx="17">
                  <c:v>-50.232494000000003</c:v>
                </c:pt>
                <c:pt idx="18">
                  <c:v>-49.579749999999997</c:v>
                </c:pt>
                <c:pt idx="19">
                  <c:v>-49.418793000000001</c:v>
                </c:pt>
                <c:pt idx="20">
                  <c:v>-49.425285000000002</c:v>
                </c:pt>
                <c:pt idx="21">
                  <c:v>-49.49588</c:v>
                </c:pt>
                <c:pt idx="22">
                  <c:v>-49.583846999999999</c:v>
                </c:pt>
                <c:pt idx="23">
                  <c:v>-49.661247000000003</c:v>
                </c:pt>
                <c:pt idx="24">
                  <c:v>-49.651919999999997</c:v>
                </c:pt>
                <c:pt idx="25">
                  <c:v>-49.128242</c:v>
                </c:pt>
                <c:pt idx="26">
                  <c:v>-48.371082000000001</c:v>
                </c:pt>
                <c:pt idx="27">
                  <c:v>-47.735599999999998</c:v>
                </c:pt>
                <c:pt idx="28">
                  <c:v>-47.468623999999998</c:v>
                </c:pt>
                <c:pt idx="29">
                  <c:v>-47.625252000000003</c:v>
                </c:pt>
                <c:pt idx="30">
                  <c:v>-48.035407999999997</c:v>
                </c:pt>
                <c:pt idx="31">
                  <c:v>-48.747135</c:v>
                </c:pt>
                <c:pt idx="32">
                  <c:v>-49.196002999999997</c:v>
                </c:pt>
                <c:pt idx="33">
                  <c:v>-49.481461000000003</c:v>
                </c:pt>
                <c:pt idx="34">
                  <c:v>-49.715290000000003</c:v>
                </c:pt>
                <c:pt idx="35">
                  <c:v>-49.802788</c:v>
                </c:pt>
                <c:pt idx="36">
                  <c:v>-49.769511999999999</c:v>
                </c:pt>
                <c:pt idx="37">
                  <c:v>-49.500591</c:v>
                </c:pt>
                <c:pt idx="38">
                  <c:v>-49.411903000000002</c:v>
                </c:pt>
                <c:pt idx="39">
                  <c:v>-49.361457999999999</c:v>
                </c:pt>
                <c:pt idx="40">
                  <c:v>-49.300739</c:v>
                </c:pt>
                <c:pt idx="41">
                  <c:v>-49.281039999999997</c:v>
                </c:pt>
                <c:pt idx="42">
                  <c:v>-49.145893000000001</c:v>
                </c:pt>
                <c:pt idx="43">
                  <c:v>-49.162185999999998</c:v>
                </c:pt>
                <c:pt idx="44">
                  <c:v>-49.689757999999998</c:v>
                </c:pt>
                <c:pt idx="45">
                  <c:v>-50.697932999999999</c:v>
                </c:pt>
                <c:pt idx="46">
                  <c:v>-51.746098000000003</c:v>
                </c:pt>
                <c:pt idx="47">
                  <c:v>-52.409072999999999</c:v>
                </c:pt>
                <c:pt idx="48">
                  <c:v>-52.696055999999999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18</c:v>
                </c:pt>
                <c:pt idx="1">
                  <c:v>18.541666666666998</c:v>
                </c:pt>
                <c:pt idx="2">
                  <c:v>19.083333333333002</c:v>
                </c:pt>
                <c:pt idx="3">
                  <c:v>19.625</c:v>
                </c:pt>
                <c:pt idx="4">
                  <c:v>20.166666666666998</c:v>
                </c:pt>
                <c:pt idx="5">
                  <c:v>20.708333333333002</c:v>
                </c:pt>
                <c:pt idx="6">
                  <c:v>21.25</c:v>
                </c:pt>
                <c:pt idx="7">
                  <c:v>21.791666666666998</c:v>
                </c:pt>
                <c:pt idx="8">
                  <c:v>22.333333333333002</c:v>
                </c:pt>
                <c:pt idx="9">
                  <c:v>22.875</c:v>
                </c:pt>
                <c:pt idx="10">
                  <c:v>23.416666666666998</c:v>
                </c:pt>
                <c:pt idx="11">
                  <c:v>23.958333333333002</c:v>
                </c:pt>
                <c:pt idx="12">
                  <c:v>24.5</c:v>
                </c:pt>
                <c:pt idx="13">
                  <c:v>25.041666666666998</c:v>
                </c:pt>
                <c:pt idx="14">
                  <c:v>25.583333333333002</c:v>
                </c:pt>
                <c:pt idx="15">
                  <c:v>26.125</c:v>
                </c:pt>
                <c:pt idx="16">
                  <c:v>26.666666666666998</c:v>
                </c:pt>
                <c:pt idx="17">
                  <c:v>27.208333333333002</c:v>
                </c:pt>
                <c:pt idx="18">
                  <c:v>27.75</c:v>
                </c:pt>
                <c:pt idx="19">
                  <c:v>28.291666666666998</c:v>
                </c:pt>
                <c:pt idx="20">
                  <c:v>28.833333333333002</c:v>
                </c:pt>
                <c:pt idx="21">
                  <c:v>29.375</c:v>
                </c:pt>
                <c:pt idx="22">
                  <c:v>29.916666666666998</c:v>
                </c:pt>
                <c:pt idx="23">
                  <c:v>30.458333333333002</c:v>
                </c:pt>
                <c:pt idx="24">
                  <c:v>31</c:v>
                </c:pt>
                <c:pt idx="25">
                  <c:v>31.541666666666998</c:v>
                </c:pt>
                <c:pt idx="26">
                  <c:v>32.083333333333002</c:v>
                </c:pt>
                <c:pt idx="27">
                  <c:v>32.625</c:v>
                </c:pt>
                <c:pt idx="28">
                  <c:v>33.166666666666998</c:v>
                </c:pt>
                <c:pt idx="29">
                  <c:v>33.708333333333002</c:v>
                </c:pt>
                <c:pt idx="30">
                  <c:v>34.25</c:v>
                </c:pt>
                <c:pt idx="31">
                  <c:v>34.791666666666998</c:v>
                </c:pt>
                <c:pt idx="32">
                  <c:v>35.333333333333002</c:v>
                </c:pt>
                <c:pt idx="33">
                  <c:v>35.875</c:v>
                </c:pt>
                <c:pt idx="34">
                  <c:v>36.416666666666998</c:v>
                </c:pt>
                <c:pt idx="35">
                  <c:v>36.958333333333002</c:v>
                </c:pt>
                <c:pt idx="36">
                  <c:v>37.5</c:v>
                </c:pt>
                <c:pt idx="37">
                  <c:v>38.041666666666998</c:v>
                </c:pt>
                <c:pt idx="38">
                  <c:v>38.583333333333002</c:v>
                </c:pt>
                <c:pt idx="39">
                  <c:v>39.125</c:v>
                </c:pt>
                <c:pt idx="40">
                  <c:v>39.666666666666998</c:v>
                </c:pt>
                <c:pt idx="41">
                  <c:v>40.208333333333002</c:v>
                </c:pt>
                <c:pt idx="42">
                  <c:v>40.75</c:v>
                </c:pt>
                <c:pt idx="43">
                  <c:v>41.291666666666998</c:v>
                </c:pt>
                <c:pt idx="44">
                  <c:v>41.833333333333002</c:v>
                </c:pt>
                <c:pt idx="45">
                  <c:v>42.375</c:v>
                </c:pt>
                <c:pt idx="46">
                  <c:v>42.916666666666998</c:v>
                </c:pt>
                <c:pt idx="47">
                  <c:v>43.458333333333002</c:v>
                </c:pt>
                <c:pt idx="48">
                  <c:v>44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-43.834549000000003</c:v>
                </c:pt>
                <c:pt idx="1">
                  <c:v>-43.444243999999998</c:v>
                </c:pt>
                <c:pt idx="2">
                  <c:v>-42.970016000000001</c:v>
                </c:pt>
                <c:pt idx="3">
                  <c:v>-42.512974</c:v>
                </c:pt>
                <c:pt idx="4">
                  <c:v>-42.036129000000003</c:v>
                </c:pt>
                <c:pt idx="5">
                  <c:v>-41.674441999999999</c:v>
                </c:pt>
                <c:pt idx="6">
                  <c:v>-41.261555000000001</c:v>
                </c:pt>
                <c:pt idx="7">
                  <c:v>-41.171509</c:v>
                </c:pt>
                <c:pt idx="8">
                  <c:v>-40.951408000000001</c:v>
                </c:pt>
                <c:pt idx="9">
                  <c:v>-40.867840000000001</c:v>
                </c:pt>
                <c:pt idx="10">
                  <c:v>-40.832932</c:v>
                </c:pt>
                <c:pt idx="11">
                  <c:v>-41.011265000000002</c:v>
                </c:pt>
                <c:pt idx="12">
                  <c:v>-41.521515000000001</c:v>
                </c:pt>
                <c:pt idx="13">
                  <c:v>-42.242035000000001</c:v>
                </c:pt>
                <c:pt idx="14">
                  <c:v>-42.386845000000001</c:v>
                </c:pt>
                <c:pt idx="15">
                  <c:v>-41.806263000000001</c:v>
                </c:pt>
                <c:pt idx="16">
                  <c:v>-40.349978999999998</c:v>
                </c:pt>
                <c:pt idx="17">
                  <c:v>-38.842548000000001</c:v>
                </c:pt>
                <c:pt idx="18">
                  <c:v>-37.501598000000001</c:v>
                </c:pt>
                <c:pt idx="19">
                  <c:v>-36.442070000000001</c:v>
                </c:pt>
                <c:pt idx="20">
                  <c:v>-35.784289999999999</c:v>
                </c:pt>
                <c:pt idx="21">
                  <c:v>-35.279162999999997</c:v>
                </c:pt>
                <c:pt idx="22">
                  <c:v>-34.957602999999999</c:v>
                </c:pt>
                <c:pt idx="23">
                  <c:v>-34.563994999999998</c:v>
                </c:pt>
                <c:pt idx="24">
                  <c:v>-34.197983000000001</c:v>
                </c:pt>
                <c:pt idx="25">
                  <c:v>-33.883011000000003</c:v>
                </c:pt>
                <c:pt idx="26">
                  <c:v>-33.649113</c:v>
                </c:pt>
                <c:pt idx="27">
                  <c:v>-33.280430000000003</c:v>
                </c:pt>
                <c:pt idx="28">
                  <c:v>-32.858597000000003</c:v>
                </c:pt>
                <c:pt idx="29">
                  <c:v>-32.463996999999999</c:v>
                </c:pt>
                <c:pt idx="30">
                  <c:v>-32.163372000000003</c:v>
                </c:pt>
                <c:pt idx="31">
                  <c:v>-31.966766</c:v>
                </c:pt>
                <c:pt idx="32">
                  <c:v>-32.026958</c:v>
                </c:pt>
                <c:pt idx="33">
                  <c:v>-32.386744999999998</c:v>
                </c:pt>
                <c:pt idx="34">
                  <c:v>-32.828395999999998</c:v>
                </c:pt>
                <c:pt idx="35">
                  <c:v>-33.291564999999999</c:v>
                </c:pt>
                <c:pt idx="36">
                  <c:v>-33.686821000000002</c:v>
                </c:pt>
                <c:pt idx="37">
                  <c:v>-34.088088999999997</c:v>
                </c:pt>
                <c:pt idx="38">
                  <c:v>-34.354950000000002</c:v>
                </c:pt>
                <c:pt idx="39">
                  <c:v>-34.570152</c:v>
                </c:pt>
                <c:pt idx="40">
                  <c:v>-34.767155000000002</c:v>
                </c:pt>
                <c:pt idx="41">
                  <c:v>-34.903706</c:v>
                </c:pt>
                <c:pt idx="42">
                  <c:v>-34.942608</c:v>
                </c:pt>
                <c:pt idx="43">
                  <c:v>-34.773529000000003</c:v>
                </c:pt>
                <c:pt idx="44">
                  <c:v>-34.600802999999999</c:v>
                </c:pt>
                <c:pt idx="45">
                  <c:v>-34.262034999999997</c:v>
                </c:pt>
                <c:pt idx="46">
                  <c:v>-33.775314000000002</c:v>
                </c:pt>
                <c:pt idx="47">
                  <c:v>-32.862087000000002</c:v>
                </c:pt>
                <c:pt idx="48">
                  <c:v>-32.152617999999997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36</c:v>
                </c:pt>
                <c:pt idx="1">
                  <c:v>36.166666666666998</c:v>
                </c:pt>
                <c:pt idx="2">
                  <c:v>36.333333333333002</c:v>
                </c:pt>
                <c:pt idx="3">
                  <c:v>36.5</c:v>
                </c:pt>
                <c:pt idx="4">
                  <c:v>36.666666666666998</c:v>
                </c:pt>
                <c:pt idx="5">
                  <c:v>36.833333333333002</c:v>
                </c:pt>
                <c:pt idx="6">
                  <c:v>37</c:v>
                </c:pt>
                <c:pt idx="7">
                  <c:v>37.166666666666998</c:v>
                </c:pt>
                <c:pt idx="8">
                  <c:v>37.333333333333002</c:v>
                </c:pt>
                <c:pt idx="9">
                  <c:v>37.5</c:v>
                </c:pt>
                <c:pt idx="10">
                  <c:v>37.666666666666998</c:v>
                </c:pt>
                <c:pt idx="11">
                  <c:v>37.833333333333002</c:v>
                </c:pt>
                <c:pt idx="12">
                  <c:v>38</c:v>
                </c:pt>
                <c:pt idx="13">
                  <c:v>38.166666666666998</c:v>
                </c:pt>
                <c:pt idx="14">
                  <c:v>38.333333333333002</c:v>
                </c:pt>
                <c:pt idx="15">
                  <c:v>38.5</c:v>
                </c:pt>
                <c:pt idx="16">
                  <c:v>38.666666666666998</c:v>
                </c:pt>
                <c:pt idx="17">
                  <c:v>38.833333333333002</c:v>
                </c:pt>
                <c:pt idx="18">
                  <c:v>39</c:v>
                </c:pt>
                <c:pt idx="19">
                  <c:v>39.166666666666998</c:v>
                </c:pt>
                <c:pt idx="20">
                  <c:v>39.333333333333002</c:v>
                </c:pt>
                <c:pt idx="21">
                  <c:v>39.5</c:v>
                </c:pt>
                <c:pt idx="22">
                  <c:v>39.666666666666998</c:v>
                </c:pt>
                <c:pt idx="23">
                  <c:v>39.833333333333002</c:v>
                </c:pt>
                <c:pt idx="24">
                  <c:v>40</c:v>
                </c:pt>
                <c:pt idx="25">
                  <c:v>40.166666666666998</c:v>
                </c:pt>
                <c:pt idx="26">
                  <c:v>40.333333333333002</c:v>
                </c:pt>
                <c:pt idx="27">
                  <c:v>40.5</c:v>
                </c:pt>
                <c:pt idx="28">
                  <c:v>40.666666666666998</c:v>
                </c:pt>
                <c:pt idx="29">
                  <c:v>40.833333333333002</c:v>
                </c:pt>
                <c:pt idx="30">
                  <c:v>41</c:v>
                </c:pt>
                <c:pt idx="31">
                  <c:v>41.166666666666998</c:v>
                </c:pt>
                <c:pt idx="32">
                  <c:v>41.333333333333002</c:v>
                </c:pt>
                <c:pt idx="33">
                  <c:v>41.5</c:v>
                </c:pt>
                <c:pt idx="34">
                  <c:v>41.666666666666998</c:v>
                </c:pt>
                <c:pt idx="35">
                  <c:v>41.833333333333002</c:v>
                </c:pt>
                <c:pt idx="36">
                  <c:v>42</c:v>
                </c:pt>
                <c:pt idx="37">
                  <c:v>42.166666666666998</c:v>
                </c:pt>
                <c:pt idx="38">
                  <c:v>42.333333333333002</c:v>
                </c:pt>
                <c:pt idx="39">
                  <c:v>42.5</c:v>
                </c:pt>
                <c:pt idx="40">
                  <c:v>42.666666666666998</c:v>
                </c:pt>
                <c:pt idx="41">
                  <c:v>42.833333333333002</c:v>
                </c:pt>
                <c:pt idx="42">
                  <c:v>43</c:v>
                </c:pt>
                <c:pt idx="43">
                  <c:v>43.166666666666998</c:v>
                </c:pt>
                <c:pt idx="44">
                  <c:v>43.333333333333002</c:v>
                </c:pt>
                <c:pt idx="45">
                  <c:v>43.5</c:v>
                </c:pt>
                <c:pt idx="46">
                  <c:v>43.666666666666998</c:v>
                </c:pt>
                <c:pt idx="47">
                  <c:v>43.833333333333002</c:v>
                </c:pt>
                <c:pt idx="48">
                  <c:v>44</c:v>
                </c:pt>
              </c:numCache>
              <c:extLst xmlns:c15="http://schemas.microsoft.com/office/drawing/2012/chart"/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-58.709479999999999</c:v>
                </c:pt>
                <c:pt idx="1">
                  <c:v>-58.101078000000001</c:v>
                </c:pt>
                <c:pt idx="2">
                  <c:v>-58.375298000000001</c:v>
                </c:pt>
                <c:pt idx="3">
                  <c:v>-58.262645999999997</c:v>
                </c:pt>
                <c:pt idx="4">
                  <c:v>-58.502819000000002</c:v>
                </c:pt>
                <c:pt idx="5">
                  <c:v>-58.625712999999998</c:v>
                </c:pt>
                <c:pt idx="6">
                  <c:v>-58.451759000000003</c:v>
                </c:pt>
                <c:pt idx="7">
                  <c:v>-59.074061999999998</c:v>
                </c:pt>
                <c:pt idx="8">
                  <c:v>-58.778091000000003</c:v>
                </c:pt>
                <c:pt idx="9">
                  <c:v>-58.535183000000004</c:v>
                </c:pt>
                <c:pt idx="10">
                  <c:v>-58.792603</c:v>
                </c:pt>
                <c:pt idx="11">
                  <c:v>-57.497036000000001</c:v>
                </c:pt>
                <c:pt idx="12">
                  <c:v>-58.853565000000003</c:v>
                </c:pt>
                <c:pt idx="13">
                  <c:v>-58.605365999999997</c:v>
                </c:pt>
                <c:pt idx="14">
                  <c:v>-58.529465000000002</c:v>
                </c:pt>
                <c:pt idx="15">
                  <c:v>-59.066794999999999</c:v>
                </c:pt>
                <c:pt idx="16">
                  <c:v>-58.158591999999999</c:v>
                </c:pt>
                <c:pt idx="17">
                  <c:v>-58.888320999999998</c:v>
                </c:pt>
                <c:pt idx="18">
                  <c:v>-58.475650999999999</c:v>
                </c:pt>
                <c:pt idx="19">
                  <c:v>-59.202491999999999</c:v>
                </c:pt>
                <c:pt idx="20">
                  <c:v>-59.597462</c:v>
                </c:pt>
                <c:pt idx="21">
                  <c:v>-58.845699000000003</c:v>
                </c:pt>
                <c:pt idx="22">
                  <c:v>-60.415722000000002</c:v>
                </c:pt>
                <c:pt idx="23">
                  <c:v>-60.568385999999997</c:v>
                </c:pt>
                <c:pt idx="24">
                  <c:v>-60.166367000000001</c:v>
                </c:pt>
                <c:pt idx="25">
                  <c:v>-61.205069999999999</c:v>
                </c:pt>
                <c:pt idx="26">
                  <c:v>-59.494456999999997</c:v>
                </c:pt>
                <c:pt idx="27">
                  <c:v>-61.035674999999998</c:v>
                </c:pt>
                <c:pt idx="28">
                  <c:v>-59.764870000000002</c:v>
                </c:pt>
                <c:pt idx="29">
                  <c:v>-60.078567999999997</c:v>
                </c:pt>
                <c:pt idx="30">
                  <c:v>-59.725208000000002</c:v>
                </c:pt>
                <c:pt idx="31">
                  <c:v>-58.708778000000002</c:v>
                </c:pt>
                <c:pt idx="32">
                  <c:v>-59.483111999999998</c:v>
                </c:pt>
                <c:pt idx="33">
                  <c:v>-58.782832999999997</c:v>
                </c:pt>
                <c:pt idx="34">
                  <c:v>-60.138081</c:v>
                </c:pt>
                <c:pt idx="35">
                  <c:v>-60.356574999999999</c:v>
                </c:pt>
                <c:pt idx="36">
                  <c:v>-60.280022000000002</c:v>
                </c:pt>
                <c:pt idx="37">
                  <c:v>-61.747982</c:v>
                </c:pt>
                <c:pt idx="38">
                  <c:v>-60.986846999999997</c:v>
                </c:pt>
                <c:pt idx="39">
                  <c:v>-62.147449000000002</c:v>
                </c:pt>
                <c:pt idx="40">
                  <c:v>-62.621386999999999</c:v>
                </c:pt>
                <c:pt idx="41">
                  <c:v>-61.172091999999999</c:v>
                </c:pt>
                <c:pt idx="42">
                  <c:v>-62.032108000000001</c:v>
                </c:pt>
                <c:pt idx="43">
                  <c:v>-59.916252</c:v>
                </c:pt>
                <c:pt idx="44">
                  <c:v>-59.436709999999998</c:v>
                </c:pt>
                <c:pt idx="45">
                  <c:v>-58.786945000000003</c:v>
                </c:pt>
                <c:pt idx="46">
                  <c:v>-59.042212999999997</c:v>
                </c:pt>
                <c:pt idx="47">
                  <c:v>-58.230446000000001</c:v>
                </c:pt>
                <c:pt idx="48">
                  <c:v>-57.979019000000001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36</c:v>
                </c:pt>
                <c:pt idx="1">
                  <c:v>36.166666666666998</c:v>
                </c:pt>
                <c:pt idx="2">
                  <c:v>36.333333333333002</c:v>
                </c:pt>
                <c:pt idx="3">
                  <c:v>36.5</c:v>
                </c:pt>
                <c:pt idx="4">
                  <c:v>36.666666666666998</c:v>
                </c:pt>
                <c:pt idx="5">
                  <c:v>36.833333333333002</c:v>
                </c:pt>
                <c:pt idx="6">
                  <c:v>37</c:v>
                </c:pt>
                <c:pt idx="7">
                  <c:v>37.166666666666998</c:v>
                </c:pt>
                <c:pt idx="8">
                  <c:v>37.333333333333002</c:v>
                </c:pt>
                <c:pt idx="9">
                  <c:v>37.5</c:v>
                </c:pt>
                <c:pt idx="10">
                  <c:v>37.666666666666998</c:v>
                </c:pt>
                <c:pt idx="11">
                  <c:v>37.833333333333002</c:v>
                </c:pt>
                <c:pt idx="12">
                  <c:v>38</c:v>
                </c:pt>
                <c:pt idx="13">
                  <c:v>38.166666666666998</c:v>
                </c:pt>
                <c:pt idx="14">
                  <c:v>38.333333333333002</c:v>
                </c:pt>
                <c:pt idx="15">
                  <c:v>38.5</c:v>
                </c:pt>
                <c:pt idx="16">
                  <c:v>38.666666666666998</c:v>
                </c:pt>
                <c:pt idx="17">
                  <c:v>38.833333333333002</c:v>
                </c:pt>
                <c:pt idx="18">
                  <c:v>39</c:v>
                </c:pt>
                <c:pt idx="19">
                  <c:v>39.166666666666998</c:v>
                </c:pt>
                <c:pt idx="20">
                  <c:v>39.333333333333002</c:v>
                </c:pt>
                <c:pt idx="21">
                  <c:v>39.5</c:v>
                </c:pt>
                <c:pt idx="22">
                  <c:v>39.666666666666998</c:v>
                </c:pt>
                <c:pt idx="23">
                  <c:v>39.833333333333002</c:v>
                </c:pt>
                <c:pt idx="24">
                  <c:v>40</c:v>
                </c:pt>
                <c:pt idx="25">
                  <c:v>40.166666666666998</c:v>
                </c:pt>
                <c:pt idx="26">
                  <c:v>40.333333333333002</c:v>
                </c:pt>
                <c:pt idx="27">
                  <c:v>40.5</c:v>
                </c:pt>
                <c:pt idx="28">
                  <c:v>40.666666666666998</c:v>
                </c:pt>
                <c:pt idx="29">
                  <c:v>40.833333333333002</c:v>
                </c:pt>
                <c:pt idx="30">
                  <c:v>41</c:v>
                </c:pt>
                <c:pt idx="31">
                  <c:v>41.166666666666998</c:v>
                </c:pt>
                <c:pt idx="32">
                  <c:v>41.333333333333002</c:v>
                </c:pt>
                <c:pt idx="33">
                  <c:v>41.5</c:v>
                </c:pt>
                <c:pt idx="34">
                  <c:v>41.666666666666998</c:v>
                </c:pt>
                <c:pt idx="35">
                  <c:v>41.833333333333002</c:v>
                </c:pt>
                <c:pt idx="36">
                  <c:v>42</c:v>
                </c:pt>
                <c:pt idx="37">
                  <c:v>42.166666666666998</c:v>
                </c:pt>
                <c:pt idx="38">
                  <c:v>42.333333333333002</c:v>
                </c:pt>
                <c:pt idx="39">
                  <c:v>42.5</c:v>
                </c:pt>
                <c:pt idx="40">
                  <c:v>42.666666666666998</c:v>
                </c:pt>
                <c:pt idx="41">
                  <c:v>42.833333333333002</c:v>
                </c:pt>
                <c:pt idx="42">
                  <c:v>43</c:v>
                </c:pt>
                <c:pt idx="43">
                  <c:v>43.166666666666998</c:v>
                </c:pt>
                <c:pt idx="44">
                  <c:v>43.333333333333002</c:v>
                </c:pt>
                <c:pt idx="45">
                  <c:v>43.5</c:v>
                </c:pt>
                <c:pt idx="46">
                  <c:v>43.666666666666998</c:v>
                </c:pt>
                <c:pt idx="47">
                  <c:v>43.833333333333002</c:v>
                </c:pt>
                <c:pt idx="48">
                  <c:v>44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-56.008018</c:v>
                </c:pt>
                <c:pt idx="1">
                  <c:v>-56.201442999999998</c:v>
                </c:pt>
                <c:pt idx="2">
                  <c:v>-55.435870999999999</c:v>
                </c:pt>
                <c:pt idx="3">
                  <c:v>-55.516365</c:v>
                </c:pt>
                <c:pt idx="4">
                  <c:v>-55.735019999999999</c:v>
                </c:pt>
                <c:pt idx="5">
                  <c:v>-56.006743999999998</c:v>
                </c:pt>
                <c:pt idx="6">
                  <c:v>-55.629367999999999</c:v>
                </c:pt>
                <c:pt idx="7">
                  <c:v>-55.681323999999996</c:v>
                </c:pt>
                <c:pt idx="8">
                  <c:v>-55.325890000000001</c:v>
                </c:pt>
                <c:pt idx="9">
                  <c:v>-56.560580999999999</c:v>
                </c:pt>
                <c:pt idx="10">
                  <c:v>-56.548538000000001</c:v>
                </c:pt>
                <c:pt idx="11">
                  <c:v>-57.330627</c:v>
                </c:pt>
                <c:pt idx="12">
                  <c:v>-56.533520000000003</c:v>
                </c:pt>
                <c:pt idx="13">
                  <c:v>-56.628734999999999</c:v>
                </c:pt>
                <c:pt idx="14">
                  <c:v>-57.361038000000001</c:v>
                </c:pt>
                <c:pt idx="15">
                  <c:v>-57.763496000000004</c:v>
                </c:pt>
                <c:pt idx="16">
                  <c:v>-58.412956000000001</c:v>
                </c:pt>
                <c:pt idx="17">
                  <c:v>-57.237800999999997</c:v>
                </c:pt>
                <c:pt idx="18">
                  <c:v>-58.446632000000001</c:v>
                </c:pt>
                <c:pt idx="19">
                  <c:v>-58.129272</c:v>
                </c:pt>
                <c:pt idx="20">
                  <c:v>-58.190254000000003</c:v>
                </c:pt>
                <c:pt idx="21">
                  <c:v>-58.269157</c:v>
                </c:pt>
                <c:pt idx="22">
                  <c:v>-57.284424000000001</c:v>
                </c:pt>
                <c:pt idx="23">
                  <c:v>-56.963386999999997</c:v>
                </c:pt>
                <c:pt idx="24">
                  <c:v>-58.867756</c:v>
                </c:pt>
                <c:pt idx="25">
                  <c:v>-56.672314</c:v>
                </c:pt>
                <c:pt idx="26">
                  <c:v>-58.474747000000001</c:v>
                </c:pt>
                <c:pt idx="27">
                  <c:v>-57.340668000000001</c:v>
                </c:pt>
                <c:pt idx="28">
                  <c:v>-57.541877999999997</c:v>
                </c:pt>
                <c:pt idx="29">
                  <c:v>-60.261330000000001</c:v>
                </c:pt>
                <c:pt idx="30">
                  <c:v>-57.763312999999997</c:v>
                </c:pt>
                <c:pt idx="31">
                  <c:v>-59.048305999999997</c:v>
                </c:pt>
                <c:pt idx="32">
                  <c:v>-58.808146999999998</c:v>
                </c:pt>
                <c:pt idx="33">
                  <c:v>-57.312373999999998</c:v>
                </c:pt>
                <c:pt idx="34">
                  <c:v>-59.135773</c:v>
                </c:pt>
                <c:pt idx="35">
                  <c:v>-57.427055000000003</c:v>
                </c:pt>
                <c:pt idx="36">
                  <c:v>-57.963478000000002</c:v>
                </c:pt>
                <c:pt idx="37">
                  <c:v>-57.229762999999998</c:v>
                </c:pt>
                <c:pt idx="38">
                  <c:v>-56.925724000000002</c:v>
                </c:pt>
                <c:pt idx="39">
                  <c:v>-58.415225999999997</c:v>
                </c:pt>
                <c:pt idx="40">
                  <c:v>-56.209277999999998</c:v>
                </c:pt>
                <c:pt idx="41">
                  <c:v>-56.249653000000002</c:v>
                </c:pt>
                <c:pt idx="42">
                  <c:v>-56.07967</c:v>
                </c:pt>
                <c:pt idx="43">
                  <c:v>-55.514755000000001</c:v>
                </c:pt>
                <c:pt idx="44">
                  <c:v>-56.442698999999998</c:v>
                </c:pt>
                <c:pt idx="45">
                  <c:v>-55.05048</c:v>
                </c:pt>
                <c:pt idx="46">
                  <c:v>-54.677363999999997</c:v>
                </c:pt>
                <c:pt idx="47">
                  <c:v>-54.888568999999997</c:v>
                </c:pt>
                <c:pt idx="48">
                  <c:v>-54.169853000000003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  <c:extLst/>
      </c:scatterChart>
      <c:valAx>
        <c:axId val="118244480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5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18</c:v>
                </c:pt>
                <c:pt idx="1">
                  <c:v>18.541666666666998</c:v>
                </c:pt>
                <c:pt idx="2">
                  <c:v>19.083333333333002</c:v>
                </c:pt>
                <c:pt idx="3">
                  <c:v>19.625</c:v>
                </c:pt>
                <c:pt idx="4">
                  <c:v>20.166666666666998</c:v>
                </c:pt>
                <c:pt idx="5">
                  <c:v>20.708333333333002</c:v>
                </c:pt>
                <c:pt idx="6">
                  <c:v>21.25</c:v>
                </c:pt>
                <c:pt idx="7">
                  <c:v>21.791666666666998</c:v>
                </c:pt>
                <c:pt idx="8">
                  <c:v>22.333333333333002</c:v>
                </c:pt>
                <c:pt idx="9">
                  <c:v>22.875</c:v>
                </c:pt>
                <c:pt idx="10">
                  <c:v>23.416666666666998</c:v>
                </c:pt>
                <c:pt idx="11">
                  <c:v>23.958333333333002</c:v>
                </c:pt>
                <c:pt idx="12">
                  <c:v>24.5</c:v>
                </c:pt>
                <c:pt idx="13">
                  <c:v>25.041666666666998</c:v>
                </c:pt>
                <c:pt idx="14">
                  <c:v>25.583333333333002</c:v>
                </c:pt>
                <c:pt idx="15">
                  <c:v>26.125</c:v>
                </c:pt>
                <c:pt idx="16">
                  <c:v>26.666666666666998</c:v>
                </c:pt>
                <c:pt idx="17">
                  <c:v>27.208333333333002</c:v>
                </c:pt>
                <c:pt idx="18">
                  <c:v>27.75</c:v>
                </c:pt>
                <c:pt idx="19">
                  <c:v>28.291666666666998</c:v>
                </c:pt>
                <c:pt idx="20">
                  <c:v>28.833333333333002</c:v>
                </c:pt>
                <c:pt idx="21">
                  <c:v>29.375</c:v>
                </c:pt>
                <c:pt idx="22">
                  <c:v>29.916666666666998</c:v>
                </c:pt>
                <c:pt idx="23">
                  <c:v>30.458333333333002</c:v>
                </c:pt>
                <c:pt idx="24">
                  <c:v>31</c:v>
                </c:pt>
                <c:pt idx="25">
                  <c:v>31.541666666666998</c:v>
                </c:pt>
                <c:pt idx="26">
                  <c:v>32.083333333333002</c:v>
                </c:pt>
                <c:pt idx="27">
                  <c:v>32.625</c:v>
                </c:pt>
                <c:pt idx="28">
                  <c:v>33.166666666666998</c:v>
                </c:pt>
                <c:pt idx="29">
                  <c:v>33.708333333333002</c:v>
                </c:pt>
                <c:pt idx="30">
                  <c:v>34.25</c:v>
                </c:pt>
                <c:pt idx="31">
                  <c:v>34.791666666666998</c:v>
                </c:pt>
                <c:pt idx="32">
                  <c:v>35.333333333333002</c:v>
                </c:pt>
                <c:pt idx="33">
                  <c:v>35.875</c:v>
                </c:pt>
                <c:pt idx="34">
                  <c:v>36.416666666666998</c:v>
                </c:pt>
                <c:pt idx="35">
                  <c:v>36.958333333333002</c:v>
                </c:pt>
                <c:pt idx="36">
                  <c:v>37.5</c:v>
                </c:pt>
                <c:pt idx="37">
                  <c:v>38.041666666666998</c:v>
                </c:pt>
                <c:pt idx="38">
                  <c:v>38.583333333333002</c:v>
                </c:pt>
                <c:pt idx="39">
                  <c:v>39.125</c:v>
                </c:pt>
                <c:pt idx="40">
                  <c:v>39.666666666666998</c:v>
                </c:pt>
                <c:pt idx="41">
                  <c:v>40.208333333333002</c:v>
                </c:pt>
                <c:pt idx="42">
                  <c:v>40.75</c:v>
                </c:pt>
                <c:pt idx="43">
                  <c:v>41.291666666666998</c:v>
                </c:pt>
                <c:pt idx="44">
                  <c:v>41.833333333333002</c:v>
                </c:pt>
                <c:pt idx="45">
                  <c:v>42.375</c:v>
                </c:pt>
                <c:pt idx="46">
                  <c:v>42.916666666666998</c:v>
                </c:pt>
                <c:pt idx="47">
                  <c:v>43.458333333333002</c:v>
                </c:pt>
                <c:pt idx="48">
                  <c:v>44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-71.328429999999997</c:v>
                </c:pt>
                <c:pt idx="1">
                  <c:v>-71.215286000000006</c:v>
                </c:pt>
                <c:pt idx="2">
                  <c:v>-70.489013999999997</c:v>
                </c:pt>
                <c:pt idx="3">
                  <c:v>-69.018456</c:v>
                </c:pt>
                <c:pt idx="4">
                  <c:v>-68.128853000000007</c:v>
                </c:pt>
                <c:pt idx="5">
                  <c:v>-70.496673999999999</c:v>
                </c:pt>
                <c:pt idx="6">
                  <c:v>-70.831023999999999</c:v>
                </c:pt>
                <c:pt idx="7">
                  <c:v>-70.779563999999993</c:v>
                </c:pt>
                <c:pt idx="8">
                  <c:v>-68.055633999999998</c:v>
                </c:pt>
                <c:pt idx="9">
                  <c:v>-67.853508000000005</c:v>
                </c:pt>
                <c:pt idx="10">
                  <c:v>-68.394431999999995</c:v>
                </c:pt>
                <c:pt idx="11">
                  <c:v>-69.062683000000007</c:v>
                </c:pt>
                <c:pt idx="12">
                  <c:v>-69.894576999999998</c:v>
                </c:pt>
                <c:pt idx="13">
                  <c:v>-70.996407000000005</c:v>
                </c:pt>
                <c:pt idx="14">
                  <c:v>-73.370125000000002</c:v>
                </c:pt>
                <c:pt idx="15">
                  <c:v>-75.272316000000004</c:v>
                </c:pt>
                <c:pt idx="16">
                  <c:v>-75.325844000000004</c:v>
                </c:pt>
                <c:pt idx="17">
                  <c:v>-71.588722000000004</c:v>
                </c:pt>
                <c:pt idx="18">
                  <c:v>-67.359061999999994</c:v>
                </c:pt>
                <c:pt idx="19">
                  <c:v>-63.468403000000002</c:v>
                </c:pt>
                <c:pt idx="20">
                  <c:v>-61.463752999999997</c:v>
                </c:pt>
                <c:pt idx="21">
                  <c:v>-59.590564999999998</c:v>
                </c:pt>
                <c:pt idx="22">
                  <c:v>-57.904643999999998</c:v>
                </c:pt>
                <c:pt idx="23">
                  <c:v>-57.06776</c:v>
                </c:pt>
                <c:pt idx="24">
                  <c:v>-56.192276</c:v>
                </c:pt>
                <c:pt idx="25">
                  <c:v>-55.727122999999999</c:v>
                </c:pt>
                <c:pt idx="26">
                  <c:v>-54.658211000000001</c:v>
                </c:pt>
                <c:pt idx="27">
                  <c:v>-54.299773999999999</c:v>
                </c:pt>
                <c:pt idx="28">
                  <c:v>-54.423091999999997</c:v>
                </c:pt>
                <c:pt idx="29">
                  <c:v>-54.592865000000003</c:v>
                </c:pt>
                <c:pt idx="30">
                  <c:v>-54.349513999999999</c:v>
                </c:pt>
                <c:pt idx="31">
                  <c:v>-54.480021999999998</c:v>
                </c:pt>
                <c:pt idx="32">
                  <c:v>-55.029240000000001</c:v>
                </c:pt>
                <c:pt idx="33">
                  <c:v>-55.541587999999997</c:v>
                </c:pt>
                <c:pt idx="34">
                  <c:v>-54.673836000000001</c:v>
                </c:pt>
                <c:pt idx="35">
                  <c:v>-53.269432000000002</c:v>
                </c:pt>
                <c:pt idx="36">
                  <c:v>-51.395713999999998</c:v>
                </c:pt>
                <c:pt idx="37">
                  <c:v>-50.123196</c:v>
                </c:pt>
                <c:pt idx="38">
                  <c:v>-48.664901999999998</c:v>
                </c:pt>
                <c:pt idx="39">
                  <c:v>-47.780456999999998</c:v>
                </c:pt>
                <c:pt idx="40">
                  <c:v>-47.149109000000003</c:v>
                </c:pt>
                <c:pt idx="41">
                  <c:v>-47.064734999999999</c:v>
                </c:pt>
                <c:pt idx="42">
                  <c:v>-47.166213999999997</c:v>
                </c:pt>
                <c:pt idx="43">
                  <c:v>-47.125771</c:v>
                </c:pt>
                <c:pt idx="44">
                  <c:v>-47.106071</c:v>
                </c:pt>
                <c:pt idx="45">
                  <c:v>-46.980186000000003</c:v>
                </c:pt>
                <c:pt idx="46">
                  <c:v>-46.769404999999999</c:v>
                </c:pt>
                <c:pt idx="47">
                  <c:v>-46.576397</c:v>
                </c:pt>
                <c:pt idx="48">
                  <c:v>-46.462757000000003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18</c:v>
                </c:pt>
                <c:pt idx="1">
                  <c:v>18.541666666666998</c:v>
                </c:pt>
                <c:pt idx="2">
                  <c:v>19.083333333333002</c:v>
                </c:pt>
                <c:pt idx="3">
                  <c:v>19.625</c:v>
                </c:pt>
                <c:pt idx="4">
                  <c:v>20.166666666666998</c:v>
                </c:pt>
                <c:pt idx="5">
                  <c:v>20.708333333333002</c:v>
                </c:pt>
                <c:pt idx="6">
                  <c:v>21.25</c:v>
                </c:pt>
                <c:pt idx="7">
                  <c:v>21.791666666666998</c:v>
                </c:pt>
                <c:pt idx="8">
                  <c:v>22.333333333333002</c:v>
                </c:pt>
                <c:pt idx="9">
                  <c:v>22.875</c:v>
                </c:pt>
                <c:pt idx="10">
                  <c:v>23.416666666666998</c:v>
                </c:pt>
                <c:pt idx="11">
                  <c:v>23.958333333333002</c:v>
                </c:pt>
                <c:pt idx="12">
                  <c:v>24.5</c:v>
                </c:pt>
                <c:pt idx="13">
                  <c:v>25.041666666666998</c:v>
                </c:pt>
                <c:pt idx="14">
                  <c:v>25.583333333333002</c:v>
                </c:pt>
                <c:pt idx="15">
                  <c:v>26.125</c:v>
                </c:pt>
                <c:pt idx="16">
                  <c:v>26.666666666666998</c:v>
                </c:pt>
                <c:pt idx="17">
                  <c:v>27.208333333333002</c:v>
                </c:pt>
                <c:pt idx="18">
                  <c:v>27.75</c:v>
                </c:pt>
                <c:pt idx="19">
                  <c:v>28.291666666666998</c:v>
                </c:pt>
                <c:pt idx="20">
                  <c:v>28.833333333333002</c:v>
                </c:pt>
                <c:pt idx="21">
                  <c:v>29.375</c:v>
                </c:pt>
                <c:pt idx="22">
                  <c:v>29.916666666666998</c:v>
                </c:pt>
                <c:pt idx="23">
                  <c:v>30.458333333333002</c:v>
                </c:pt>
                <c:pt idx="24">
                  <c:v>31</c:v>
                </c:pt>
                <c:pt idx="25">
                  <c:v>31.541666666666998</c:v>
                </c:pt>
                <c:pt idx="26">
                  <c:v>32.083333333333002</c:v>
                </c:pt>
                <c:pt idx="27">
                  <c:v>32.625</c:v>
                </c:pt>
                <c:pt idx="28">
                  <c:v>33.166666666666998</c:v>
                </c:pt>
                <c:pt idx="29">
                  <c:v>33.708333333333002</c:v>
                </c:pt>
                <c:pt idx="30">
                  <c:v>34.25</c:v>
                </c:pt>
                <c:pt idx="31">
                  <c:v>34.791666666666998</c:v>
                </c:pt>
                <c:pt idx="32">
                  <c:v>35.333333333333002</c:v>
                </c:pt>
                <c:pt idx="33">
                  <c:v>35.875</c:v>
                </c:pt>
                <c:pt idx="34">
                  <c:v>36.416666666666998</c:v>
                </c:pt>
                <c:pt idx="35">
                  <c:v>36.958333333333002</c:v>
                </c:pt>
                <c:pt idx="36">
                  <c:v>37.5</c:v>
                </c:pt>
                <c:pt idx="37">
                  <c:v>38.041666666666998</c:v>
                </c:pt>
                <c:pt idx="38">
                  <c:v>38.583333333333002</c:v>
                </c:pt>
                <c:pt idx="39">
                  <c:v>39.125</c:v>
                </c:pt>
                <c:pt idx="40">
                  <c:v>39.666666666666998</c:v>
                </c:pt>
                <c:pt idx="41">
                  <c:v>40.208333333333002</c:v>
                </c:pt>
                <c:pt idx="42">
                  <c:v>40.75</c:v>
                </c:pt>
                <c:pt idx="43">
                  <c:v>41.291666666666998</c:v>
                </c:pt>
                <c:pt idx="44">
                  <c:v>41.833333333333002</c:v>
                </c:pt>
                <c:pt idx="45">
                  <c:v>42.375</c:v>
                </c:pt>
                <c:pt idx="46">
                  <c:v>42.916666666666998</c:v>
                </c:pt>
                <c:pt idx="47">
                  <c:v>43.458333333333002</c:v>
                </c:pt>
                <c:pt idx="48">
                  <c:v>44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-69.248703000000006</c:v>
                </c:pt>
                <c:pt idx="1">
                  <c:v>-70.082565000000002</c:v>
                </c:pt>
                <c:pt idx="2">
                  <c:v>-71.205910000000003</c:v>
                </c:pt>
                <c:pt idx="3">
                  <c:v>-72.952950000000001</c:v>
                </c:pt>
                <c:pt idx="4">
                  <c:v>-75.058670000000006</c:v>
                </c:pt>
                <c:pt idx="5">
                  <c:v>-74.440887000000004</c:v>
                </c:pt>
                <c:pt idx="6">
                  <c:v>-77.243049999999997</c:v>
                </c:pt>
                <c:pt idx="7">
                  <c:v>-80.337669000000005</c:v>
                </c:pt>
                <c:pt idx="8">
                  <c:v>-85.496596999999994</c:v>
                </c:pt>
                <c:pt idx="9">
                  <c:v>-84.661040999999997</c:v>
                </c:pt>
                <c:pt idx="10">
                  <c:v>-82.068413000000007</c:v>
                </c:pt>
                <c:pt idx="11">
                  <c:v>-80.673950000000005</c:v>
                </c:pt>
                <c:pt idx="12">
                  <c:v>-80.567145999999994</c:v>
                </c:pt>
                <c:pt idx="13">
                  <c:v>-81.502906999999993</c:v>
                </c:pt>
                <c:pt idx="14">
                  <c:v>-80.506386000000006</c:v>
                </c:pt>
                <c:pt idx="15">
                  <c:v>-78.104324000000005</c:v>
                </c:pt>
                <c:pt idx="16">
                  <c:v>-74.126555999999994</c:v>
                </c:pt>
                <c:pt idx="17">
                  <c:v>-71.007926999999995</c:v>
                </c:pt>
                <c:pt idx="18">
                  <c:v>-70.031593000000001</c:v>
                </c:pt>
                <c:pt idx="19">
                  <c:v>-69.274474999999995</c:v>
                </c:pt>
                <c:pt idx="20">
                  <c:v>-68.290878000000006</c:v>
                </c:pt>
                <c:pt idx="21">
                  <c:v>-65.856430000000003</c:v>
                </c:pt>
                <c:pt idx="22">
                  <c:v>-63.508277999999997</c:v>
                </c:pt>
                <c:pt idx="23">
                  <c:v>-61.173878000000002</c:v>
                </c:pt>
                <c:pt idx="24">
                  <c:v>-59.946911</c:v>
                </c:pt>
                <c:pt idx="25">
                  <c:v>-59.324874999999999</c:v>
                </c:pt>
                <c:pt idx="26">
                  <c:v>-58.339863000000001</c:v>
                </c:pt>
                <c:pt idx="27">
                  <c:v>-56.604182999999999</c:v>
                </c:pt>
                <c:pt idx="28">
                  <c:v>-54.245842000000003</c:v>
                </c:pt>
                <c:pt idx="29">
                  <c:v>-52.126624999999997</c:v>
                </c:pt>
                <c:pt idx="30">
                  <c:v>-50.490726000000002</c:v>
                </c:pt>
                <c:pt idx="31">
                  <c:v>-49.489395000000002</c:v>
                </c:pt>
                <c:pt idx="32">
                  <c:v>-49.106617</c:v>
                </c:pt>
                <c:pt idx="33">
                  <c:v>-49.134017999999998</c:v>
                </c:pt>
                <c:pt idx="34">
                  <c:v>-49.224575000000002</c:v>
                </c:pt>
                <c:pt idx="35">
                  <c:v>-49.177428999999997</c:v>
                </c:pt>
                <c:pt idx="36">
                  <c:v>-48.822445000000002</c:v>
                </c:pt>
                <c:pt idx="37">
                  <c:v>-48.19191</c:v>
                </c:pt>
                <c:pt idx="38">
                  <c:v>-47.445476999999997</c:v>
                </c:pt>
                <c:pt idx="39">
                  <c:v>-46.892238999999996</c:v>
                </c:pt>
                <c:pt idx="40">
                  <c:v>-46.668526</c:v>
                </c:pt>
                <c:pt idx="41">
                  <c:v>-46.890743000000001</c:v>
                </c:pt>
                <c:pt idx="42">
                  <c:v>-47.243293999999999</c:v>
                </c:pt>
                <c:pt idx="43">
                  <c:v>-47.661361999999997</c:v>
                </c:pt>
                <c:pt idx="44">
                  <c:v>-47.667641000000003</c:v>
                </c:pt>
                <c:pt idx="45">
                  <c:v>-47.510860000000001</c:v>
                </c:pt>
                <c:pt idx="46">
                  <c:v>-47.296551000000001</c:v>
                </c:pt>
                <c:pt idx="47">
                  <c:v>-47.188389000000001</c:v>
                </c:pt>
                <c:pt idx="48">
                  <c:v>-47.131298000000001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36</c:v>
                </c:pt>
                <c:pt idx="1">
                  <c:v>36.166666666666998</c:v>
                </c:pt>
                <c:pt idx="2">
                  <c:v>36.333333333333002</c:v>
                </c:pt>
                <c:pt idx="3">
                  <c:v>36.5</c:v>
                </c:pt>
                <c:pt idx="4">
                  <c:v>36.666666666666998</c:v>
                </c:pt>
                <c:pt idx="5">
                  <c:v>36.833333333333002</c:v>
                </c:pt>
                <c:pt idx="6">
                  <c:v>37</c:v>
                </c:pt>
                <c:pt idx="7">
                  <c:v>37.166666666666998</c:v>
                </c:pt>
                <c:pt idx="8">
                  <c:v>37.333333333333002</c:v>
                </c:pt>
                <c:pt idx="9">
                  <c:v>37.5</c:v>
                </c:pt>
                <c:pt idx="10">
                  <c:v>37.666666666666998</c:v>
                </c:pt>
                <c:pt idx="11">
                  <c:v>37.833333333333002</c:v>
                </c:pt>
                <c:pt idx="12">
                  <c:v>38</c:v>
                </c:pt>
                <c:pt idx="13">
                  <c:v>38.166666666666998</c:v>
                </c:pt>
                <c:pt idx="14">
                  <c:v>38.333333333333002</c:v>
                </c:pt>
                <c:pt idx="15">
                  <c:v>38.5</c:v>
                </c:pt>
                <c:pt idx="16">
                  <c:v>38.666666666666998</c:v>
                </c:pt>
                <c:pt idx="17">
                  <c:v>38.833333333333002</c:v>
                </c:pt>
                <c:pt idx="18">
                  <c:v>39</c:v>
                </c:pt>
                <c:pt idx="19">
                  <c:v>39.166666666666998</c:v>
                </c:pt>
                <c:pt idx="20">
                  <c:v>39.333333333333002</c:v>
                </c:pt>
                <c:pt idx="21">
                  <c:v>39.5</c:v>
                </c:pt>
                <c:pt idx="22">
                  <c:v>39.666666666666998</c:v>
                </c:pt>
                <c:pt idx="23">
                  <c:v>39.833333333333002</c:v>
                </c:pt>
                <c:pt idx="24">
                  <c:v>40</c:v>
                </c:pt>
                <c:pt idx="25">
                  <c:v>40.166666666666998</c:v>
                </c:pt>
                <c:pt idx="26">
                  <c:v>40.333333333333002</c:v>
                </c:pt>
                <c:pt idx="27">
                  <c:v>40.5</c:v>
                </c:pt>
                <c:pt idx="28">
                  <c:v>40.666666666666998</c:v>
                </c:pt>
                <c:pt idx="29">
                  <c:v>40.833333333333002</c:v>
                </c:pt>
                <c:pt idx="30">
                  <c:v>41</c:v>
                </c:pt>
                <c:pt idx="31">
                  <c:v>41.166666666666998</c:v>
                </c:pt>
                <c:pt idx="32">
                  <c:v>41.333333333333002</c:v>
                </c:pt>
                <c:pt idx="33">
                  <c:v>41.5</c:v>
                </c:pt>
                <c:pt idx="34">
                  <c:v>41.666666666666998</c:v>
                </c:pt>
                <c:pt idx="35">
                  <c:v>41.833333333333002</c:v>
                </c:pt>
                <c:pt idx="36">
                  <c:v>42</c:v>
                </c:pt>
                <c:pt idx="37">
                  <c:v>42.166666666666998</c:v>
                </c:pt>
                <c:pt idx="38">
                  <c:v>42.333333333333002</c:v>
                </c:pt>
                <c:pt idx="39">
                  <c:v>42.5</c:v>
                </c:pt>
                <c:pt idx="40">
                  <c:v>42.666666666666998</c:v>
                </c:pt>
                <c:pt idx="41">
                  <c:v>42.833333333333002</c:v>
                </c:pt>
                <c:pt idx="42">
                  <c:v>43</c:v>
                </c:pt>
                <c:pt idx="43">
                  <c:v>43.166666666666998</c:v>
                </c:pt>
                <c:pt idx="44">
                  <c:v>43.333333333333002</c:v>
                </c:pt>
                <c:pt idx="45">
                  <c:v>43.5</c:v>
                </c:pt>
                <c:pt idx="46">
                  <c:v>43.666666666666998</c:v>
                </c:pt>
                <c:pt idx="47">
                  <c:v>43.833333333333002</c:v>
                </c:pt>
                <c:pt idx="48">
                  <c:v>44</c:v>
                </c:pt>
              </c:numCache>
              <c:extLst xmlns:c15="http://schemas.microsoft.com/office/drawing/2012/chart"/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-71.942115999999999</c:v>
                </c:pt>
                <c:pt idx="1">
                  <c:v>-71.077965000000006</c:v>
                </c:pt>
                <c:pt idx="2">
                  <c:v>-69.943541999999994</c:v>
                </c:pt>
                <c:pt idx="3">
                  <c:v>-71.101578000000003</c:v>
                </c:pt>
                <c:pt idx="4">
                  <c:v>-70.051933000000005</c:v>
                </c:pt>
                <c:pt idx="5">
                  <c:v>-69.826248000000007</c:v>
                </c:pt>
                <c:pt idx="6">
                  <c:v>-69.755950999999996</c:v>
                </c:pt>
                <c:pt idx="7">
                  <c:v>-69.041649000000007</c:v>
                </c:pt>
                <c:pt idx="8">
                  <c:v>-68.513855000000007</c:v>
                </c:pt>
                <c:pt idx="9">
                  <c:v>-68.896904000000006</c:v>
                </c:pt>
                <c:pt idx="10">
                  <c:v>-68.915397999999996</c:v>
                </c:pt>
                <c:pt idx="11">
                  <c:v>-67.583939000000001</c:v>
                </c:pt>
                <c:pt idx="12">
                  <c:v>-66.495429999999999</c:v>
                </c:pt>
                <c:pt idx="13">
                  <c:v>-67.072945000000004</c:v>
                </c:pt>
                <c:pt idx="14">
                  <c:v>-66.143341000000007</c:v>
                </c:pt>
                <c:pt idx="15">
                  <c:v>-66.208259999999996</c:v>
                </c:pt>
                <c:pt idx="16">
                  <c:v>-65.464500000000001</c:v>
                </c:pt>
                <c:pt idx="17">
                  <c:v>-64.461624</c:v>
                </c:pt>
                <c:pt idx="18">
                  <c:v>-64.143737999999999</c:v>
                </c:pt>
                <c:pt idx="19">
                  <c:v>-64.040627000000001</c:v>
                </c:pt>
                <c:pt idx="20">
                  <c:v>-64.499176000000006</c:v>
                </c:pt>
                <c:pt idx="21">
                  <c:v>-63.288124000000003</c:v>
                </c:pt>
                <c:pt idx="22">
                  <c:v>-63.016250999999997</c:v>
                </c:pt>
                <c:pt idx="23">
                  <c:v>-63.338679999999997</c:v>
                </c:pt>
                <c:pt idx="24">
                  <c:v>-63.022376999999999</c:v>
                </c:pt>
                <c:pt idx="25">
                  <c:v>-63.556292999999997</c:v>
                </c:pt>
                <c:pt idx="26">
                  <c:v>-64.307022000000003</c:v>
                </c:pt>
                <c:pt idx="27">
                  <c:v>-63.539313999999997</c:v>
                </c:pt>
                <c:pt idx="28">
                  <c:v>-64.578841999999995</c:v>
                </c:pt>
                <c:pt idx="29">
                  <c:v>-64.527534000000003</c:v>
                </c:pt>
                <c:pt idx="30">
                  <c:v>-65.888458</c:v>
                </c:pt>
                <c:pt idx="31">
                  <c:v>-66.003387000000004</c:v>
                </c:pt>
                <c:pt idx="32">
                  <c:v>-65.929030999999995</c:v>
                </c:pt>
                <c:pt idx="33">
                  <c:v>-66.079552000000007</c:v>
                </c:pt>
                <c:pt idx="34">
                  <c:v>-66.171920999999998</c:v>
                </c:pt>
                <c:pt idx="35">
                  <c:v>-65.797973999999996</c:v>
                </c:pt>
                <c:pt idx="36">
                  <c:v>-65.770103000000006</c:v>
                </c:pt>
                <c:pt idx="37">
                  <c:v>-65.687965000000005</c:v>
                </c:pt>
                <c:pt idx="38">
                  <c:v>-65.732360999999997</c:v>
                </c:pt>
                <c:pt idx="39">
                  <c:v>-66.052422000000007</c:v>
                </c:pt>
                <c:pt idx="40">
                  <c:v>-66.761039999999994</c:v>
                </c:pt>
                <c:pt idx="41">
                  <c:v>-66.119904000000005</c:v>
                </c:pt>
                <c:pt idx="42">
                  <c:v>-66.601973999999998</c:v>
                </c:pt>
                <c:pt idx="43">
                  <c:v>-66.553482000000002</c:v>
                </c:pt>
                <c:pt idx="44">
                  <c:v>-66.412948999999998</c:v>
                </c:pt>
                <c:pt idx="45">
                  <c:v>-67.250197999999997</c:v>
                </c:pt>
                <c:pt idx="46">
                  <c:v>-66.085898999999998</c:v>
                </c:pt>
                <c:pt idx="47">
                  <c:v>-66.040702999999993</c:v>
                </c:pt>
                <c:pt idx="48">
                  <c:v>-66.397971999999996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36</c:v>
                </c:pt>
                <c:pt idx="1">
                  <c:v>36.166666666666998</c:v>
                </c:pt>
                <c:pt idx="2">
                  <c:v>36.333333333333002</c:v>
                </c:pt>
                <c:pt idx="3">
                  <c:v>36.5</c:v>
                </c:pt>
                <c:pt idx="4">
                  <c:v>36.666666666666998</c:v>
                </c:pt>
                <c:pt idx="5">
                  <c:v>36.833333333333002</c:v>
                </c:pt>
                <c:pt idx="6">
                  <c:v>37</c:v>
                </c:pt>
                <c:pt idx="7">
                  <c:v>37.166666666666998</c:v>
                </c:pt>
                <c:pt idx="8">
                  <c:v>37.333333333333002</c:v>
                </c:pt>
                <c:pt idx="9">
                  <c:v>37.5</c:v>
                </c:pt>
                <c:pt idx="10">
                  <c:v>37.666666666666998</c:v>
                </c:pt>
                <c:pt idx="11">
                  <c:v>37.833333333333002</c:v>
                </c:pt>
                <c:pt idx="12">
                  <c:v>38</c:v>
                </c:pt>
                <c:pt idx="13">
                  <c:v>38.166666666666998</c:v>
                </c:pt>
                <c:pt idx="14">
                  <c:v>38.333333333333002</c:v>
                </c:pt>
                <c:pt idx="15">
                  <c:v>38.5</c:v>
                </c:pt>
                <c:pt idx="16">
                  <c:v>38.666666666666998</c:v>
                </c:pt>
                <c:pt idx="17">
                  <c:v>38.833333333333002</c:v>
                </c:pt>
                <c:pt idx="18">
                  <c:v>39</c:v>
                </c:pt>
                <c:pt idx="19">
                  <c:v>39.166666666666998</c:v>
                </c:pt>
                <c:pt idx="20">
                  <c:v>39.333333333333002</c:v>
                </c:pt>
                <c:pt idx="21">
                  <c:v>39.5</c:v>
                </c:pt>
                <c:pt idx="22">
                  <c:v>39.666666666666998</c:v>
                </c:pt>
                <c:pt idx="23">
                  <c:v>39.833333333333002</c:v>
                </c:pt>
                <c:pt idx="24">
                  <c:v>40</c:v>
                </c:pt>
                <c:pt idx="25">
                  <c:v>40.166666666666998</c:v>
                </c:pt>
                <c:pt idx="26">
                  <c:v>40.333333333333002</c:v>
                </c:pt>
                <c:pt idx="27">
                  <c:v>40.5</c:v>
                </c:pt>
                <c:pt idx="28">
                  <c:v>40.666666666666998</c:v>
                </c:pt>
                <c:pt idx="29">
                  <c:v>40.833333333333002</c:v>
                </c:pt>
                <c:pt idx="30">
                  <c:v>41</c:v>
                </c:pt>
                <c:pt idx="31">
                  <c:v>41.166666666666998</c:v>
                </c:pt>
                <c:pt idx="32">
                  <c:v>41.333333333333002</c:v>
                </c:pt>
                <c:pt idx="33">
                  <c:v>41.5</c:v>
                </c:pt>
                <c:pt idx="34">
                  <c:v>41.666666666666998</c:v>
                </c:pt>
                <c:pt idx="35">
                  <c:v>41.833333333333002</c:v>
                </c:pt>
                <c:pt idx="36">
                  <c:v>42</c:v>
                </c:pt>
                <c:pt idx="37">
                  <c:v>42.166666666666998</c:v>
                </c:pt>
                <c:pt idx="38">
                  <c:v>42.333333333333002</c:v>
                </c:pt>
                <c:pt idx="39">
                  <c:v>42.5</c:v>
                </c:pt>
                <c:pt idx="40">
                  <c:v>42.666666666666998</c:v>
                </c:pt>
                <c:pt idx="41">
                  <c:v>42.833333333333002</c:v>
                </c:pt>
                <c:pt idx="42">
                  <c:v>43</c:v>
                </c:pt>
                <c:pt idx="43">
                  <c:v>43.166666666666998</c:v>
                </c:pt>
                <c:pt idx="44">
                  <c:v>43.333333333333002</c:v>
                </c:pt>
                <c:pt idx="45">
                  <c:v>43.5</c:v>
                </c:pt>
                <c:pt idx="46">
                  <c:v>43.666666666666998</c:v>
                </c:pt>
                <c:pt idx="47">
                  <c:v>43.833333333333002</c:v>
                </c:pt>
                <c:pt idx="48">
                  <c:v>44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-56.008018</c:v>
                </c:pt>
                <c:pt idx="1">
                  <c:v>-56.201442999999998</c:v>
                </c:pt>
                <c:pt idx="2">
                  <c:v>-55.435870999999999</c:v>
                </c:pt>
                <c:pt idx="3">
                  <c:v>-55.516365</c:v>
                </c:pt>
                <c:pt idx="4">
                  <c:v>-55.735019999999999</c:v>
                </c:pt>
                <c:pt idx="5">
                  <c:v>-56.006743999999998</c:v>
                </c:pt>
                <c:pt idx="6">
                  <c:v>-55.629367999999999</c:v>
                </c:pt>
                <c:pt idx="7">
                  <c:v>-55.681323999999996</c:v>
                </c:pt>
                <c:pt idx="8">
                  <c:v>-55.325890000000001</c:v>
                </c:pt>
                <c:pt idx="9">
                  <c:v>-56.560580999999999</c:v>
                </c:pt>
                <c:pt idx="10">
                  <c:v>-56.548538000000001</c:v>
                </c:pt>
                <c:pt idx="11">
                  <c:v>-57.330627</c:v>
                </c:pt>
                <c:pt idx="12">
                  <c:v>-56.533520000000003</c:v>
                </c:pt>
                <c:pt idx="13">
                  <c:v>-56.628734999999999</c:v>
                </c:pt>
                <c:pt idx="14">
                  <c:v>-57.361038000000001</c:v>
                </c:pt>
                <c:pt idx="15">
                  <c:v>-57.763496000000004</c:v>
                </c:pt>
                <c:pt idx="16">
                  <c:v>-58.412956000000001</c:v>
                </c:pt>
                <c:pt idx="17">
                  <c:v>-57.237800999999997</c:v>
                </c:pt>
                <c:pt idx="18">
                  <c:v>-58.446632000000001</c:v>
                </c:pt>
                <c:pt idx="19">
                  <c:v>-58.129272</c:v>
                </c:pt>
                <c:pt idx="20">
                  <c:v>-58.190254000000003</c:v>
                </c:pt>
                <c:pt idx="21">
                  <c:v>-58.269157</c:v>
                </c:pt>
                <c:pt idx="22">
                  <c:v>-57.284424000000001</c:v>
                </c:pt>
                <c:pt idx="23">
                  <c:v>-56.963386999999997</c:v>
                </c:pt>
                <c:pt idx="24">
                  <c:v>-58.867756</c:v>
                </c:pt>
                <c:pt idx="25">
                  <c:v>-56.672314</c:v>
                </c:pt>
                <c:pt idx="26">
                  <c:v>-58.474747000000001</c:v>
                </c:pt>
                <c:pt idx="27">
                  <c:v>-57.340668000000001</c:v>
                </c:pt>
                <c:pt idx="28">
                  <c:v>-57.541877999999997</c:v>
                </c:pt>
                <c:pt idx="29">
                  <c:v>-60.261330000000001</c:v>
                </c:pt>
                <c:pt idx="30">
                  <c:v>-57.763312999999997</c:v>
                </c:pt>
                <c:pt idx="31">
                  <c:v>-59.048305999999997</c:v>
                </c:pt>
                <c:pt idx="32">
                  <c:v>-58.808146999999998</c:v>
                </c:pt>
                <c:pt idx="33">
                  <c:v>-57.312373999999998</c:v>
                </c:pt>
                <c:pt idx="34">
                  <c:v>-59.135773</c:v>
                </c:pt>
                <c:pt idx="35">
                  <c:v>-57.427055000000003</c:v>
                </c:pt>
                <c:pt idx="36">
                  <c:v>-57.963478000000002</c:v>
                </c:pt>
                <c:pt idx="37">
                  <c:v>-57.229762999999998</c:v>
                </c:pt>
                <c:pt idx="38">
                  <c:v>-56.925724000000002</c:v>
                </c:pt>
                <c:pt idx="39">
                  <c:v>-58.415225999999997</c:v>
                </c:pt>
                <c:pt idx="40">
                  <c:v>-56.209277999999998</c:v>
                </c:pt>
                <c:pt idx="41">
                  <c:v>-56.249653000000002</c:v>
                </c:pt>
                <c:pt idx="42">
                  <c:v>-56.07967</c:v>
                </c:pt>
                <c:pt idx="43">
                  <c:v>-55.514755000000001</c:v>
                </c:pt>
                <c:pt idx="44">
                  <c:v>-56.442698999999998</c:v>
                </c:pt>
                <c:pt idx="45">
                  <c:v>-55.05048</c:v>
                </c:pt>
                <c:pt idx="46">
                  <c:v>-54.677363999999997</c:v>
                </c:pt>
                <c:pt idx="47">
                  <c:v>-54.888568999999997</c:v>
                </c:pt>
                <c:pt idx="48">
                  <c:v>-54.169853000000003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  <c:extLst/>
      </c:scatterChart>
      <c:valAx>
        <c:axId val="118666752"/>
        <c:scaling>
          <c:orientation val="minMax"/>
          <c:max val="4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5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339614319043452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 (dBm)</a:t>
            </a:r>
          </a:p>
        </c:rich>
      </c:tx>
      <c:layout>
        <c:manualLayout>
          <c:xMode val="edge"/>
          <c:yMode val="edge"/>
          <c:x val="0.25266421551251472"/>
          <c:y val="6.6127150772820069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3265529308836406E-2"/>
          <c:w val="0.76542713682528862"/>
          <c:h val="0.72598206474190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16.883607999999999</c:v>
                </c:pt>
                <c:pt idx="1">
                  <c:v>17.469401999999999</c:v>
                </c:pt>
                <c:pt idx="2">
                  <c:v>18.256298000000001</c:v>
                </c:pt>
                <c:pt idx="3">
                  <c:v>19.252407000000002</c:v>
                </c:pt>
                <c:pt idx="4">
                  <c:v>18.775296999999998</c:v>
                </c:pt>
                <c:pt idx="5">
                  <c:v>20.656991999999999</c:v>
                </c:pt>
                <c:pt idx="6">
                  <c:v>20.458514999999998</c:v>
                </c:pt>
                <c:pt idx="7">
                  <c:v>18.403419</c:v>
                </c:pt>
                <c:pt idx="8">
                  <c:v>12.507835999999999</c:v>
                </c:pt>
                <c:pt idx="9">
                  <c:v>8.7695340999999996</c:v>
                </c:pt>
                <c:pt idx="10">
                  <c:v>6.4655581</c:v>
                </c:pt>
                <c:pt idx="11">
                  <c:v>5.3081035999999999</c:v>
                </c:pt>
                <c:pt idx="12">
                  <c:v>5.3369740999999999</c:v>
                </c:pt>
                <c:pt idx="13">
                  <c:v>6.0807719000000002</c:v>
                </c:pt>
                <c:pt idx="14">
                  <c:v>7.3069142999999999</c:v>
                </c:pt>
                <c:pt idx="15">
                  <c:v>8.3139877000000002</c:v>
                </c:pt>
                <c:pt idx="16">
                  <c:v>9.2473773999999995</c:v>
                </c:pt>
                <c:pt idx="17">
                  <c:v>9.9483738000000006</c:v>
                </c:pt>
                <c:pt idx="18">
                  <c:v>10.29593</c:v>
                </c:pt>
                <c:pt idx="19">
                  <c:v>10.250577</c:v>
                </c:pt>
                <c:pt idx="20">
                  <c:v>10.215481</c:v>
                </c:pt>
                <c:pt idx="21">
                  <c:v>10.482548</c:v>
                </c:pt>
                <c:pt idx="22">
                  <c:v>11.08816</c:v>
                </c:pt>
                <c:pt idx="23">
                  <c:v>11.8468</c:v>
                </c:pt>
                <c:pt idx="24">
                  <c:v>12.544530999999999</c:v>
                </c:pt>
                <c:pt idx="25">
                  <c:v>12.904363999999999</c:v>
                </c:pt>
                <c:pt idx="26">
                  <c:v>13.040315</c:v>
                </c:pt>
                <c:pt idx="27">
                  <c:v>13.157845999999999</c:v>
                </c:pt>
                <c:pt idx="28">
                  <c:v>13.652257000000001</c:v>
                </c:pt>
                <c:pt idx="29">
                  <c:v>14.140040000000001</c:v>
                </c:pt>
                <c:pt idx="30">
                  <c:v>14.392702999999999</c:v>
                </c:pt>
                <c:pt idx="31">
                  <c:v>14.290825999999999</c:v>
                </c:pt>
                <c:pt idx="32">
                  <c:v>14.453877</c:v>
                </c:pt>
                <c:pt idx="33">
                  <c:v>14.794168000000001</c:v>
                </c:pt>
                <c:pt idx="34">
                  <c:v>14.618220000000001</c:v>
                </c:pt>
                <c:pt idx="35">
                  <c:v>13.768395999999999</c:v>
                </c:pt>
                <c:pt idx="36">
                  <c:v>12.571191000000001</c:v>
                </c:pt>
                <c:pt idx="37">
                  <c:v>11.934369999999999</c:v>
                </c:pt>
                <c:pt idx="38">
                  <c:v>11.564386000000001</c:v>
                </c:pt>
                <c:pt idx="39">
                  <c:v>11.502186999999999</c:v>
                </c:pt>
                <c:pt idx="40">
                  <c:v>11.529157</c:v>
                </c:pt>
                <c:pt idx="41">
                  <c:v>11.619507</c:v>
                </c:pt>
                <c:pt idx="42">
                  <c:v>11.772019</c:v>
                </c:pt>
                <c:pt idx="43">
                  <c:v>11.777828</c:v>
                </c:pt>
                <c:pt idx="44">
                  <c:v>11.768516</c:v>
                </c:pt>
                <c:pt idx="45">
                  <c:v>11.403622</c:v>
                </c:pt>
                <c:pt idx="46">
                  <c:v>11.239322</c:v>
                </c:pt>
                <c:pt idx="47">
                  <c:v>11.204677</c:v>
                </c:pt>
                <c:pt idx="48">
                  <c:v>11.450704</c:v>
                </c:pt>
                <c:pt idx="49">
                  <c:v>11.675935000000001</c:v>
                </c:pt>
                <c:pt idx="50">
                  <c:v>11.936037000000001</c:v>
                </c:pt>
                <c:pt idx="51">
                  <c:v>12.101882</c:v>
                </c:pt>
                <c:pt idx="52">
                  <c:v>12.125361</c:v>
                </c:pt>
                <c:pt idx="53">
                  <c:v>11.993269</c:v>
                </c:pt>
                <c:pt idx="54">
                  <c:v>12.132816999999999</c:v>
                </c:pt>
                <c:pt idx="55">
                  <c:v>12.04039</c:v>
                </c:pt>
                <c:pt idx="56">
                  <c:v>11.935089</c:v>
                </c:pt>
                <c:pt idx="57">
                  <c:v>11.724254999999999</c:v>
                </c:pt>
                <c:pt idx="58">
                  <c:v>11.779692000000001</c:v>
                </c:pt>
                <c:pt idx="59">
                  <c:v>12.038119999999999</c:v>
                </c:pt>
                <c:pt idx="60">
                  <c:v>12.472550999999999</c:v>
                </c:pt>
                <c:pt idx="61">
                  <c:v>13.160455000000001</c:v>
                </c:pt>
                <c:pt idx="62">
                  <c:v>13.902495999999999</c:v>
                </c:pt>
                <c:pt idx="63">
                  <c:v>14.118596</c:v>
                </c:pt>
                <c:pt idx="64">
                  <c:v>13.981139000000001</c:v>
                </c:pt>
                <c:pt idx="65">
                  <c:v>13.446113</c:v>
                </c:pt>
                <c:pt idx="66">
                  <c:v>13.039052999999999</c:v>
                </c:pt>
                <c:pt idx="67">
                  <c:v>12.673075000000001</c:v>
                </c:pt>
                <c:pt idx="68">
                  <c:v>12.566217999999999</c:v>
                </c:pt>
                <c:pt idx="69">
                  <c:v>12.693624</c:v>
                </c:pt>
                <c:pt idx="70">
                  <c:v>13.203169000000001</c:v>
                </c:pt>
                <c:pt idx="71">
                  <c:v>13.866001000000001</c:v>
                </c:pt>
                <c:pt idx="72">
                  <c:v>15.097599000000001</c:v>
                </c:pt>
                <c:pt idx="73">
                  <c:v>16.113147999999999</c:v>
                </c:pt>
                <c:pt idx="74">
                  <c:v>17.053663</c:v>
                </c:pt>
                <c:pt idx="75">
                  <c:v>16.819179999999999</c:v>
                </c:pt>
                <c:pt idx="76">
                  <c:v>16.183928000000002</c:v>
                </c:pt>
                <c:pt idx="77">
                  <c:v>15.567831</c:v>
                </c:pt>
                <c:pt idx="78">
                  <c:v>15.685744</c:v>
                </c:pt>
                <c:pt idx="79">
                  <c:v>15.752065</c:v>
                </c:pt>
                <c:pt idx="80">
                  <c:v>15.615532999999999</c:v>
                </c:pt>
                <c:pt idx="81">
                  <c:v>15.177294</c:v>
                </c:pt>
                <c:pt idx="82">
                  <c:v>14.924253</c:v>
                </c:pt>
                <c:pt idx="83">
                  <c:v>14.405879000000001</c:v>
                </c:pt>
                <c:pt idx="84">
                  <c:v>14.440495</c:v>
                </c:pt>
                <c:pt idx="85">
                  <c:v>14.288781999999999</c:v>
                </c:pt>
                <c:pt idx="86">
                  <c:v>14.030203</c:v>
                </c:pt>
                <c:pt idx="87">
                  <c:v>13.102838999999999</c:v>
                </c:pt>
                <c:pt idx="88">
                  <c:v>12.133903999999999</c:v>
                </c:pt>
                <c:pt idx="89">
                  <c:v>11.261806999999999</c:v>
                </c:pt>
                <c:pt idx="90">
                  <c:v>10.756323</c:v>
                </c:pt>
                <c:pt idx="91">
                  <c:v>10.424873</c:v>
                </c:pt>
                <c:pt idx="92">
                  <c:v>10.130825</c:v>
                </c:pt>
                <c:pt idx="93">
                  <c:v>10.043098000000001</c:v>
                </c:pt>
                <c:pt idx="94">
                  <c:v>10.16804</c:v>
                </c:pt>
                <c:pt idx="95">
                  <c:v>10.546021</c:v>
                </c:pt>
                <c:pt idx="96">
                  <c:v>11.271625</c:v>
                </c:pt>
                <c:pt idx="97">
                  <c:v>12.290801999999999</c:v>
                </c:pt>
                <c:pt idx="98">
                  <c:v>13.126409000000001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14.843401</c:v>
                </c:pt>
                <c:pt idx="1">
                  <c:v>19.990492</c:v>
                </c:pt>
                <c:pt idx="2">
                  <c:v>17.747166</c:v>
                </c:pt>
                <c:pt idx="3">
                  <c:v>17.914846000000001</c:v>
                </c:pt>
                <c:pt idx="4">
                  <c:v>18.807472000000001</c:v>
                </c:pt>
                <c:pt idx="5">
                  <c:v>17.573996999999999</c:v>
                </c:pt>
                <c:pt idx="6">
                  <c:v>17.730654000000001</c:v>
                </c:pt>
                <c:pt idx="7">
                  <c:v>16.140180999999998</c:v>
                </c:pt>
                <c:pt idx="8">
                  <c:v>11.541843999999999</c:v>
                </c:pt>
                <c:pt idx="9">
                  <c:v>7.5628653000000003</c:v>
                </c:pt>
                <c:pt idx="10">
                  <c:v>5.2672834000000002</c:v>
                </c:pt>
                <c:pt idx="11">
                  <c:v>4.3814874000000001</c:v>
                </c:pt>
                <c:pt idx="12">
                  <c:v>4.0886750000000003</c:v>
                </c:pt>
                <c:pt idx="13">
                  <c:v>5.6849818000000001</c:v>
                </c:pt>
                <c:pt idx="14">
                  <c:v>6.9448733000000002</c:v>
                </c:pt>
                <c:pt idx="15">
                  <c:v>7.9744029000000003</c:v>
                </c:pt>
                <c:pt idx="16">
                  <c:v>8.7719965000000002</c:v>
                </c:pt>
                <c:pt idx="17">
                  <c:v>9.5745734999999996</c:v>
                </c:pt>
                <c:pt idx="18">
                  <c:v>9.7545242000000005</c:v>
                </c:pt>
                <c:pt idx="19">
                  <c:v>9.5566215999999997</c:v>
                </c:pt>
                <c:pt idx="20">
                  <c:v>9.5673037000000001</c:v>
                </c:pt>
                <c:pt idx="21">
                  <c:v>9.7848330000000008</c:v>
                </c:pt>
                <c:pt idx="22">
                  <c:v>10.538314</c:v>
                </c:pt>
                <c:pt idx="23">
                  <c:v>11.826198</c:v>
                </c:pt>
                <c:pt idx="24">
                  <c:v>12.889502</c:v>
                </c:pt>
                <c:pt idx="25">
                  <c:v>13.004085999999999</c:v>
                </c:pt>
                <c:pt idx="26">
                  <c:v>13.539818</c:v>
                </c:pt>
                <c:pt idx="27">
                  <c:v>13.622975</c:v>
                </c:pt>
                <c:pt idx="28">
                  <c:v>13.512293</c:v>
                </c:pt>
                <c:pt idx="29">
                  <c:v>14.514333000000001</c:v>
                </c:pt>
                <c:pt idx="30">
                  <c:v>14.082231</c:v>
                </c:pt>
                <c:pt idx="31">
                  <c:v>13.708220000000001</c:v>
                </c:pt>
                <c:pt idx="32">
                  <c:v>14.011456000000001</c:v>
                </c:pt>
                <c:pt idx="33">
                  <c:v>14.812607</c:v>
                </c:pt>
                <c:pt idx="34">
                  <c:v>15.047402</c:v>
                </c:pt>
                <c:pt idx="35">
                  <c:v>13.777066</c:v>
                </c:pt>
                <c:pt idx="36">
                  <c:v>12.608756</c:v>
                </c:pt>
                <c:pt idx="37">
                  <c:v>11.892476</c:v>
                </c:pt>
                <c:pt idx="38">
                  <c:v>11.630608000000001</c:v>
                </c:pt>
                <c:pt idx="39">
                  <c:v>11.469666</c:v>
                </c:pt>
                <c:pt idx="40">
                  <c:v>11.586237000000001</c:v>
                </c:pt>
                <c:pt idx="41">
                  <c:v>11.598734</c:v>
                </c:pt>
                <c:pt idx="42">
                  <c:v>11.944331</c:v>
                </c:pt>
                <c:pt idx="43">
                  <c:v>12.016209</c:v>
                </c:pt>
                <c:pt idx="44">
                  <c:v>12.177562999999999</c:v>
                </c:pt>
                <c:pt idx="45">
                  <c:v>11.989126000000001</c:v>
                </c:pt>
                <c:pt idx="46">
                  <c:v>11.207698000000001</c:v>
                </c:pt>
                <c:pt idx="47">
                  <c:v>11.070909</c:v>
                </c:pt>
                <c:pt idx="48">
                  <c:v>11.041328999999999</c:v>
                </c:pt>
                <c:pt idx="49">
                  <c:v>11.187892</c:v>
                </c:pt>
                <c:pt idx="50">
                  <c:v>11.49912</c:v>
                </c:pt>
                <c:pt idx="51">
                  <c:v>12.287927</c:v>
                </c:pt>
                <c:pt idx="52">
                  <c:v>12.366040999999999</c:v>
                </c:pt>
                <c:pt idx="53">
                  <c:v>12.283385000000001</c:v>
                </c:pt>
                <c:pt idx="54">
                  <c:v>12.2013</c:v>
                </c:pt>
                <c:pt idx="55">
                  <c:v>13.095107</c:v>
                </c:pt>
                <c:pt idx="56">
                  <c:v>12.429402</c:v>
                </c:pt>
                <c:pt idx="57">
                  <c:v>12.369998000000001</c:v>
                </c:pt>
                <c:pt idx="58">
                  <c:v>12.412953</c:v>
                </c:pt>
                <c:pt idx="59">
                  <c:v>12.868174</c:v>
                </c:pt>
                <c:pt idx="60">
                  <c:v>13.376148000000001</c:v>
                </c:pt>
                <c:pt idx="61">
                  <c:v>13.941761</c:v>
                </c:pt>
                <c:pt idx="62">
                  <c:v>15.044815</c:v>
                </c:pt>
                <c:pt idx="63">
                  <c:v>15.719357</c:v>
                </c:pt>
                <c:pt idx="64">
                  <c:v>15.716343</c:v>
                </c:pt>
                <c:pt idx="65">
                  <c:v>15.766897</c:v>
                </c:pt>
                <c:pt idx="66">
                  <c:v>14.994263</c:v>
                </c:pt>
                <c:pt idx="67">
                  <c:v>15.174787999999999</c:v>
                </c:pt>
                <c:pt idx="68">
                  <c:v>14.438355</c:v>
                </c:pt>
                <c:pt idx="69">
                  <c:v>13.562519999999999</c:v>
                </c:pt>
                <c:pt idx="70">
                  <c:v>13.405198</c:v>
                </c:pt>
                <c:pt idx="71">
                  <c:v>13.891779</c:v>
                </c:pt>
                <c:pt idx="72">
                  <c:v>15.373081000000001</c:v>
                </c:pt>
                <c:pt idx="73">
                  <c:v>17.041156999999998</c:v>
                </c:pt>
                <c:pt idx="74">
                  <c:v>17.778597000000001</c:v>
                </c:pt>
                <c:pt idx="75">
                  <c:v>17.958109</c:v>
                </c:pt>
                <c:pt idx="76">
                  <c:v>15.27135</c:v>
                </c:pt>
                <c:pt idx="77">
                  <c:v>15.137214</c:v>
                </c:pt>
                <c:pt idx="78">
                  <c:v>14.799249</c:v>
                </c:pt>
                <c:pt idx="79">
                  <c:v>15.622976</c:v>
                </c:pt>
                <c:pt idx="80">
                  <c:v>15.166093</c:v>
                </c:pt>
                <c:pt idx="81">
                  <c:v>14.422444</c:v>
                </c:pt>
                <c:pt idx="82">
                  <c:v>14.258839999999999</c:v>
                </c:pt>
                <c:pt idx="83">
                  <c:v>14.10108</c:v>
                </c:pt>
                <c:pt idx="84">
                  <c:v>14.416717999999999</c:v>
                </c:pt>
                <c:pt idx="85">
                  <c:v>15.134637</c:v>
                </c:pt>
                <c:pt idx="86">
                  <c:v>14.738276000000001</c:v>
                </c:pt>
                <c:pt idx="87">
                  <c:v>14.506021</c:v>
                </c:pt>
                <c:pt idx="88">
                  <c:v>13.530434</c:v>
                </c:pt>
                <c:pt idx="89">
                  <c:v>12.632968</c:v>
                </c:pt>
                <c:pt idx="90">
                  <c:v>11.992241</c:v>
                </c:pt>
                <c:pt idx="91">
                  <c:v>11.529995</c:v>
                </c:pt>
                <c:pt idx="92">
                  <c:v>11.579186</c:v>
                </c:pt>
                <c:pt idx="93">
                  <c:v>11.137613</c:v>
                </c:pt>
                <c:pt idx="94">
                  <c:v>11.609893</c:v>
                </c:pt>
                <c:pt idx="95">
                  <c:v>11.85341</c:v>
                </c:pt>
                <c:pt idx="96">
                  <c:v>12.353517999999999</c:v>
                </c:pt>
                <c:pt idx="97">
                  <c:v>11.966760000000001</c:v>
                </c:pt>
                <c:pt idx="98">
                  <c:v>12.784000000000001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18.328665000000001</c:v>
                </c:pt>
                <c:pt idx="1">
                  <c:v>15.646775999999999</c:v>
                </c:pt>
                <c:pt idx="2">
                  <c:v>18.555250000000001</c:v>
                </c:pt>
                <c:pt idx="3">
                  <c:v>15.581731</c:v>
                </c:pt>
                <c:pt idx="4">
                  <c:v>15.710005000000001</c:v>
                </c:pt>
                <c:pt idx="5">
                  <c:v>17.485474</c:v>
                </c:pt>
                <c:pt idx="6">
                  <c:v>19.438504999999999</c:v>
                </c:pt>
                <c:pt idx="7">
                  <c:v>15.420952</c:v>
                </c:pt>
                <c:pt idx="8">
                  <c:v>10.906001</c:v>
                </c:pt>
                <c:pt idx="9">
                  <c:v>6.7599210999999997</c:v>
                </c:pt>
                <c:pt idx="10">
                  <c:v>4.4488577999999999</c:v>
                </c:pt>
                <c:pt idx="11">
                  <c:v>3.6098968999999999</c:v>
                </c:pt>
                <c:pt idx="12">
                  <c:v>3.5253386</c:v>
                </c:pt>
                <c:pt idx="13">
                  <c:v>5.1021872000000004</c:v>
                </c:pt>
                <c:pt idx="14">
                  <c:v>6.4640307000000004</c:v>
                </c:pt>
                <c:pt idx="15">
                  <c:v>7.5152720999999998</c:v>
                </c:pt>
                <c:pt idx="16">
                  <c:v>8.3275967000000009</c:v>
                </c:pt>
                <c:pt idx="17">
                  <c:v>9.0002774999999993</c:v>
                </c:pt>
                <c:pt idx="18">
                  <c:v>8.9657306999999999</c:v>
                </c:pt>
                <c:pt idx="19">
                  <c:v>9.1001577000000005</c:v>
                </c:pt>
                <c:pt idx="20">
                  <c:v>9.0515766000000006</c:v>
                </c:pt>
                <c:pt idx="21">
                  <c:v>9.3673915999999995</c:v>
                </c:pt>
                <c:pt idx="22">
                  <c:v>10.268203</c:v>
                </c:pt>
                <c:pt idx="23">
                  <c:v>11.660228999999999</c:v>
                </c:pt>
                <c:pt idx="24">
                  <c:v>12.845757000000001</c:v>
                </c:pt>
                <c:pt idx="25">
                  <c:v>13.409976</c:v>
                </c:pt>
                <c:pt idx="26">
                  <c:v>13.667566000000001</c:v>
                </c:pt>
                <c:pt idx="27">
                  <c:v>13.699415</c:v>
                </c:pt>
                <c:pt idx="28">
                  <c:v>14.260009999999999</c:v>
                </c:pt>
                <c:pt idx="29">
                  <c:v>13.6455</c:v>
                </c:pt>
                <c:pt idx="30">
                  <c:v>13.268966000000001</c:v>
                </c:pt>
                <c:pt idx="31">
                  <c:v>13.059697999999999</c:v>
                </c:pt>
                <c:pt idx="32">
                  <c:v>13.21209</c:v>
                </c:pt>
                <c:pt idx="33">
                  <c:v>14.102201000000001</c:v>
                </c:pt>
                <c:pt idx="34">
                  <c:v>14.199183</c:v>
                </c:pt>
                <c:pt idx="35">
                  <c:v>13.010999</c:v>
                </c:pt>
                <c:pt idx="36">
                  <c:v>12.300508000000001</c:v>
                </c:pt>
                <c:pt idx="37">
                  <c:v>11.440409000000001</c:v>
                </c:pt>
                <c:pt idx="38">
                  <c:v>11.149881000000001</c:v>
                </c:pt>
                <c:pt idx="39">
                  <c:v>10.966021</c:v>
                </c:pt>
                <c:pt idx="40">
                  <c:v>10.894985999999999</c:v>
                </c:pt>
                <c:pt idx="41">
                  <c:v>11.176296000000001</c:v>
                </c:pt>
                <c:pt idx="42">
                  <c:v>11.400748</c:v>
                </c:pt>
                <c:pt idx="43">
                  <c:v>11.931449000000001</c:v>
                </c:pt>
                <c:pt idx="44">
                  <c:v>12.107863999999999</c:v>
                </c:pt>
                <c:pt idx="45">
                  <c:v>11.862594</c:v>
                </c:pt>
                <c:pt idx="46">
                  <c:v>11.07521</c:v>
                </c:pt>
                <c:pt idx="47">
                  <c:v>10.658697999999999</c:v>
                </c:pt>
                <c:pt idx="48">
                  <c:v>10.641499</c:v>
                </c:pt>
                <c:pt idx="49">
                  <c:v>11.037350999999999</c:v>
                </c:pt>
                <c:pt idx="50">
                  <c:v>11.814413999999999</c:v>
                </c:pt>
                <c:pt idx="51">
                  <c:v>12.275641999999999</c:v>
                </c:pt>
                <c:pt idx="52">
                  <c:v>12.449315</c:v>
                </c:pt>
                <c:pt idx="53">
                  <c:v>12.405957000000001</c:v>
                </c:pt>
                <c:pt idx="54">
                  <c:v>12.60234</c:v>
                </c:pt>
                <c:pt idx="55">
                  <c:v>13.681941999999999</c:v>
                </c:pt>
                <c:pt idx="56">
                  <c:v>12.854253999999999</c:v>
                </c:pt>
                <c:pt idx="57">
                  <c:v>13.046488</c:v>
                </c:pt>
                <c:pt idx="58">
                  <c:v>12.824187999999999</c:v>
                </c:pt>
                <c:pt idx="59">
                  <c:v>13.154615</c:v>
                </c:pt>
                <c:pt idx="60">
                  <c:v>13.950224</c:v>
                </c:pt>
                <c:pt idx="61">
                  <c:v>14.337692000000001</c:v>
                </c:pt>
                <c:pt idx="62">
                  <c:v>15.451015</c:v>
                </c:pt>
                <c:pt idx="63">
                  <c:v>16.268566</c:v>
                </c:pt>
                <c:pt idx="64">
                  <c:v>16.005095000000001</c:v>
                </c:pt>
                <c:pt idx="65">
                  <c:v>16.226027999999999</c:v>
                </c:pt>
                <c:pt idx="66">
                  <c:v>15.721458</c:v>
                </c:pt>
                <c:pt idx="67">
                  <c:v>15.525577999999999</c:v>
                </c:pt>
                <c:pt idx="68">
                  <c:v>15.655682000000001</c:v>
                </c:pt>
                <c:pt idx="69">
                  <c:v>15.112568</c:v>
                </c:pt>
                <c:pt idx="70">
                  <c:v>15.038993</c:v>
                </c:pt>
                <c:pt idx="71">
                  <c:v>14.624634</c:v>
                </c:pt>
                <c:pt idx="72">
                  <c:v>15.255138000000001</c:v>
                </c:pt>
                <c:pt idx="73">
                  <c:v>16.263183999999999</c:v>
                </c:pt>
                <c:pt idx="74">
                  <c:v>17.460267999999999</c:v>
                </c:pt>
                <c:pt idx="75">
                  <c:v>18.041491000000001</c:v>
                </c:pt>
                <c:pt idx="76">
                  <c:v>16.032045</c:v>
                </c:pt>
                <c:pt idx="77">
                  <c:v>14.993876999999999</c:v>
                </c:pt>
                <c:pt idx="78">
                  <c:v>15.395193000000001</c:v>
                </c:pt>
                <c:pt idx="79">
                  <c:v>15.629686</c:v>
                </c:pt>
                <c:pt idx="80">
                  <c:v>15.11825</c:v>
                </c:pt>
                <c:pt idx="81">
                  <c:v>15.132936000000001</c:v>
                </c:pt>
                <c:pt idx="82">
                  <c:v>13.946959</c:v>
                </c:pt>
                <c:pt idx="83">
                  <c:v>13.845283999999999</c:v>
                </c:pt>
                <c:pt idx="84">
                  <c:v>13.892401</c:v>
                </c:pt>
                <c:pt idx="85">
                  <c:v>15.065248</c:v>
                </c:pt>
                <c:pt idx="86">
                  <c:v>14.896864000000001</c:v>
                </c:pt>
                <c:pt idx="87">
                  <c:v>14.466187</c:v>
                </c:pt>
                <c:pt idx="88">
                  <c:v>13.768164000000001</c:v>
                </c:pt>
                <c:pt idx="89">
                  <c:v>12.841338</c:v>
                </c:pt>
                <c:pt idx="90">
                  <c:v>12.744076</c:v>
                </c:pt>
                <c:pt idx="91">
                  <c:v>12.303300999999999</c:v>
                </c:pt>
                <c:pt idx="92">
                  <c:v>12.144543000000001</c:v>
                </c:pt>
                <c:pt idx="93">
                  <c:v>12.384031999999999</c:v>
                </c:pt>
                <c:pt idx="94">
                  <c:v>13.287539000000001</c:v>
                </c:pt>
                <c:pt idx="95">
                  <c:v>13.507546</c:v>
                </c:pt>
                <c:pt idx="96">
                  <c:v>14.216625000000001</c:v>
                </c:pt>
                <c:pt idx="97">
                  <c:v>14.711123000000001</c:v>
                </c:pt>
                <c:pt idx="98">
                  <c:v>14.532419000000001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9DA-48F5-BFF9-8B5962EAC0B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'IP3'!$Y$5:$Y$103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03-40B1-AF1F-23513702EFC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04664162488663"/>
          <c:y val="0.60899460484106149"/>
          <c:w val="0.19632951264612125"/>
          <c:h val="0.179364975211431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 (dBm)</a:t>
            </a:r>
          </a:p>
        </c:rich>
      </c:tx>
      <c:layout>
        <c:manualLayout>
          <c:xMode val="edge"/>
          <c:yMode val="edge"/>
          <c:x val="0.2477675977556737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2591498979294256E-2"/>
          <c:w val="0.76542713682528862"/>
          <c:h val="0.7266560950714493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'IP3'!$AJ$2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14.448388</c:v>
                </c:pt>
                <c:pt idx="1">
                  <c:v>13.932893999999999</c:v>
                </c:pt>
                <c:pt idx="2">
                  <c:v>15.140674000000001</c:v>
                </c:pt>
                <c:pt idx="3">
                  <c:v>13.82536</c:v>
                </c:pt>
                <c:pt idx="4">
                  <c:v>15.797485999999999</c:v>
                </c:pt>
                <c:pt idx="5">
                  <c:v>16.519646000000002</c:v>
                </c:pt>
                <c:pt idx="6">
                  <c:v>19.393946</c:v>
                </c:pt>
                <c:pt idx="7">
                  <c:v>18.235071000000001</c:v>
                </c:pt>
                <c:pt idx="8">
                  <c:v>15.905754</c:v>
                </c:pt>
                <c:pt idx="9">
                  <c:v>13.071789000000001</c:v>
                </c:pt>
                <c:pt idx="10">
                  <c:v>10.811534</c:v>
                </c:pt>
                <c:pt idx="11">
                  <c:v>9.2214565000000004</c:v>
                </c:pt>
                <c:pt idx="12">
                  <c:v>8.6164483999999995</c:v>
                </c:pt>
                <c:pt idx="13">
                  <c:v>8.3994818000000002</c:v>
                </c:pt>
                <c:pt idx="14">
                  <c:v>8.0186519999999994</c:v>
                </c:pt>
                <c:pt idx="15">
                  <c:v>7.6999034999999996</c:v>
                </c:pt>
                <c:pt idx="16">
                  <c:v>7.8952451000000003</c:v>
                </c:pt>
                <c:pt idx="17">
                  <c:v>8.4389132999999994</c:v>
                </c:pt>
                <c:pt idx="18">
                  <c:v>9.0634136000000005</c:v>
                </c:pt>
                <c:pt idx="19">
                  <c:v>9.8315228999999995</c:v>
                </c:pt>
                <c:pt idx="20">
                  <c:v>10.710549</c:v>
                </c:pt>
                <c:pt idx="21">
                  <c:v>11.645440000000001</c:v>
                </c:pt>
                <c:pt idx="22">
                  <c:v>12.567587</c:v>
                </c:pt>
                <c:pt idx="23">
                  <c:v>13.403180000000001</c:v>
                </c:pt>
                <c:pt idx="24">
                  <c:v>14.108907</c:v>
                </c:pt>
                <c:pt idx="25">
                  <c:v>14.594606000000001</c:v>
                </c:pt>
                <c:pt idx="26">
                  <c:v>14.897686</c:v>
                </c:pt>
                <c:pt idx="27">
                  <c:v>15.290915999999999</c:v>
                </c:pt>
                <c:pt idx="28">
                  <c:v>15.692572</c:v>
                </c:pt>
                <c:pt idx="29">
                  <c:v>15.492941999999999</c:v>
                </c:pt>
                <c:pt idx="30">
                  <c:v>15.229887</c:v>
                </c:pt>
                <c:pt idx="31">
                  <c:v>15.225239</c:v>
                </c:pt>
                <c:pt idx="32">
                  <c:v>15.869718000000001</c:v>
                </c:pt>
                <c:pt idx="33">
                  <c:v>16.097538</c:v>
                </c:pt>
                <c:pt idx="34">
                  <c:v>15.957226</c:v>
                </c:pt>
                <c:pt idx="35">
                  <c:v>15.3269</c:v>
                </c:pt>
                <c:pt idx="36">
                  <c:v>14.645123999999999</c:v>
                </c:pt>
                <c:pt idx="37">
                  <c:v>13.683731999999999</c:v>
                </c:pt>
                <c:pt idx="38">
                  <c:v>12.765124</c:v>
                </c:pt>
                <c:pt idx="39">
                  <c:v>12.087849</c:v>
                </c:pt>
                <c:pt idx="40">
                  <c:v>11.390909000000001</c:v>
                </c:pt>
                <c:pt idx="41">
                  <c:v>11.095736</c:v>
                </c:pt>
                <c:pt idx="42">
                  <c:v>10.689579999999999</c:v>
                </c:pt>
                <c:pt idx="43">
                  <c:v>10.722013</c:v>
                </c:pt>
                <c:pt idx="44">
                  <c:v>10.879531</c:v>
                </c:pt>
                <c:pt idx="45">
                  <c:v>11.597054</c:v>
                </c:pt>
                <c:pt idx="46">
                  <c:v>12.567942</c:v>
                </c:pt>
                <c:pt idx="47">
                  <c:v>13.67966</c:v>
                </c:pt>
                <c:pt idx="48">
                  <c:v>13.896117</c:v>
                </c:pt>
                <c:pt idx="49">
                  <c:v>13.684313</c:v>
                </c:pt>
                <c:pt idx="50">
                  <c:v>13.151455</c:v>
                </c:pt>
                <c:pt idx="51">
                  <c:v>13.321142</c:v>
                </c:pt>
                <c:pt idx="52">
                  <c:v>13.721298000000001</c:v>
                </c:pt>
                <c:pt idx="53">
                  <c:v>14.044527</c:v>
                </c:pt>
                <c:pt idx="54">
                  <c:v>14.189073</c:v>
                </c:pt>
                <c:pt idx="55">
                  <c:v>14.303596000000001</c:v>
                </c:pt>
                <c:pt idx="56">
                  <c:v>14.474726</c:v>
                </c:pt>
                <c:pt idx="57">
                  <c:v>14.651375</c:v>
                </c:pt>
                <c:pt idx="58">
                  <c:v>14.633535</c:v>
                </c:pt>
                <c:pt idx="59">
                  <c:v>15.070399</c:v>
                </c:pt>
                <c:pt idx="60">
                  <c:v>15.230083</c:v>
                </c:pt>
                <c:pt idx="61">
                  <c:v>15.336233</c:v>
                </c:pt>
                <c:pt idx="62">
                  <c:v>15.315612</c:v>
                </c:pt>
                <c:pt idx="63">
                  <c:v>15.641045999999999</c:v>
                </c:pt>
                <c:pt idx="64">
                  <c:v>16.158463000000001</c:v>
                </c:pt>
                <c:pt idx="65">
                  <c:v>16.364018999999999</c:v>
                </c:pt>
                <c:pt idx="66">
                  <c:v>16.424016999999999</c:v>
                </c:pt>
                <c:pt idx="67">
                  <c:v>16.452124000000001</c:v>
                </c:pt>
                <c:pt idx="68">
                  <c:v>16.282221</c:v>
                </c:pt>
                <c:pt idx="69">
                  <c:v>15.693716999999999</c:v>
                </c:pt>
                <c:pt idx="70">
                  <c:v>14.991110000000001</c:v>
                </c:pt>
                <c:pt idx="71">
                  <c:v>14.324909</c:v>
                </c:pt>
                <c:pt idx="72">
                  <c:v>14.253155</c:v>
                </c:pt>
                <c:pt idx="73">
                  <c:v>14.355724</c:v>
                </c:pt>
                <c:pt idx="74">
                  <c:v>14.787100000000001</c:v>
                </c:pt>
                <c:pt idx="75">
                  <c:v>14.707191</c:v>
                </c:pt>
                <c:pt idx="76">
                  <c:v>14.130694999999999</c:v>
                </c:pt>
                <c:pt idx="77">
                  <c:v>12.895759</c:v>
                </c:pt>
                <c:pt idx="78">
                  <c:v>12.176315000000001</c:v>
                </c:pt>
                <c:pt idx="79">
                  <c:v>11.788956000000001</c:v>
                </c:pt>
                <c:pt idx="80">
                  <c:v>12.273697</c:v>
                </c:pt>
                <c:pt idx="81">
                  <c:v>12.657946000000001</c:v>
                </c:pt>
                <c:pt idx="82">
                  <c:v>13.395094</c:v>
                </c:pt>
                <c:pt idx="83">
                  <c:v>14.047321999999999</c:v>
                </c:pt>
                <c:pt idx="84">
                  <c:v>15.053000000000001</c:v>
                </c:pt>
                <c:pt idx="85">
                  <c:v>16.121334000000001</c:v>
                </c:pt>
                <c:pt idx="86">
                  <c:v>17.377566999999999</c:v>
                </c:pt>
                <c:pt idx="87">
                  <c:v>17.587582000000001</c:v>
                </c:pt>
                <c:pt idx="88">
                  <c:v>16.550953</c:v>
                </c:pt>
                <c:pt idx="89">
                  <c:v>14.73977</c:v>
                </c:pt>
                <c:pt idx="90">
                  <c:v>13.613137999999999</c:v>
                </c:pt>
                <c:pt idx="91">
                  <c:v>13.250169</c:v>
                </c:pt>
                <c:pt idx="92">
                  <c:v>13.017578</c:v>
                </c:pt>
                <c:pt idx="93">
                  <c:v>12.915768</c:v>
                </c:pt>
                <c:pt idx="94">
                  <c:v>12.866462</c:v>
                </c:pt>
                <c:pt idx="95">
                  <c:v>13.411471000000001</c:v>
                </c:pt>
                <c:pt idx="96">
                  <c:v>13.999472000000001</c:v>
                </c:pt>
                <c:pt idx="97">
                  <c:v>14.106313</c:v>
                </c:pt>
                <c:pt idx="98">
                  <c:v>13.836933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8.6003884999999993</c:v>
                </c:pt>
                <c:pt idx="1">
                  <c:v>12.399680999999999</c:v>
                </c:pt>
                <c:pt idx="2">
                  <c:v>12.144216999999999</c:v>
                </c:pt>
                <c:pt idx="3">
                  <c:v>14.372971</c:v>
                </c:pt>
                <c:pt idx="4">
                  <c:v>10.332822999999999</c:v>
                </c:pt>
                <c:pt idx="5">
                  <c:v>17.508505</c:v>
                </c:pt>
                <c:pt idx="6">
                  <c:v>20.982223999999999</c:v>
                </c:pt>
                <c:pt idx="7">
                  <c:v>16.737826999999999</c:v>
                </c:pt>
                <c:pt idx="8">
                  <c:v>14.65507</c:v>
                </c:pt>
                <c:pt idx="9">
                  <c:v>12.829726000000001</c:v>
                </c:pt>
                <c:pt idx="10">
                  <c:v>10.518751</c:v>
                </c:pt>
                <c:pt idx="11">
                  <c:v>8.2431888999999998</c:v>
                </c:pt>
                <c:pt idx="12">
                  <c:v>8.1548347000000003</c:v>
                </c:pt>
                <c:pt idx="13">
                  <c:v>8.2900620000000007</c:v>
                </c:pt>
                <c:pt idx="14">
                  <c:v>7.3301268000000004</c:v>
                </c:pt>
                <c:pt idx="15">
                  <c:v>6.8816775999999997</c:v>
                </c:pt>
                <c:pt idx="16">
                  <c:v>7.2894359</c:v>
                </c:pt>
                <c:pt idx="17">
                  <c:v>7.8973956000000003</c:v>
                </c:pt>
                <c:pt idx="18">
                  <c:v>8.5406542000000005</c:v>
                </c:pt>
                <c:pt idx="19">
                  <c:v>9.3035355000000006</c:v>
                </c:pt>
                <c:pt idx="20">
                  <c:v>10.629868999999999</c:v>
                </c:pt>
                <c:pt idx="21">
                  <c:v>11.176253000000001</c:v>
                </c:pt>
                <c:pt idx="22">
                  <c:v>12.483936999999999</c:v>
                </c:pt>
                <c:pt idx="23">
                  <c:v>13.404301999999999</c:v>
                </c:pt>
                <c:pt idx="24">
                  <c:v>14.108606</c:v>
                </c:pt>
                <c:pt idx="25">
                  <c:v>14.640513</c:v>
                </c:pt>
                <c:pt idx="26">
                  <c:v>15.248214000000001</c:v>
                </c:pt>
                <c:pt idx="27">
                  <c:v>14.473466</c:v>
                </c:pt>
                <c:pt idx="28">
                  <c:v>14.489689</c:v>
                </c:pt>
                <c:pt idx="29">
                  <c:v>14.210343999999999</c:v>
                </c:pt>
                <c:pt idx="30">
                  <c:v>13.948114</c:v>
                </c:pt>
                <c:pt idx="31">
                  <c:v>14.726112000000001</c:v>
                </c:pt>
                <c:pt idx="32">
                  <c:v>16.211369000000001</c:v>
                </c:pt>
                <c:pt idx="33">
                  <c:v>16.613440000000001</c:v>
                </c:pt>
                <c:pt idx="34">
                  <c:v>15.892201999999999</c:v>
                </c:pt>
                <c:pt idx="35">
                  <c:v>16.372919</c:v>
                </c:pt>
                <c:pt idx="36">
                  <c:v>14.904496999999999</c:v>
                </c:pt>
                <c:pt idx="37">
                  <c:v>13.608434000000001</c:v>
                </c:pt>
                <c:pt idx="38">
                  <c:v>12.314868000000001</c:v>
                </c:pt>
                <c:pt idx="39">
                  <c:v>11.73044</c:v>
                </c:pt>
                <c:pt idx="40">
                  <c:v>11.842883</c:v>
                </c:pt>
                <c:pt idx="41">
                  <c:v>11.112977000000001</c:v>
                </c:pt>
                <c:pt idx="42">
                  <c:v>10.960922999999999</c:v>
                </c:pt>
                <c:pt idx="43">
                  <c:v>10.869337</c:v>
                </c:pt>
                <c:pt idx="44">
                  <c:v>11.258711</c:v>
                </c:pt>
                <c:pt idx="45">
                  <c:v>11.79912</c:v>
                </c:pt>
                <c:pt idx="46">
                  <c:v>13.088016</c:v>
                </c:pt>
                <c:pt idx="47">
                  <c:v>14.170954</c:v>
                </c:pt>
                <c:pt idx="48">
                  <c:v>14.374071000000001</c:v>
                </c:pt>
                <c:pt idx="49">
                  <c:v>14.108734</c:v>
                </c:pt>
                <c:pt idx="50">
                  <c:v>13.998768</c:v>
                </c:pt>
                <c:pt idx="51">
                  <c:v>13.339389000000001</c:v>
                </c:pt>
                <c:pt idx="52">
                  <c:v>13.586994000000001</c:v>
                </c:pt>
                <c:pt idx="53">
                  <c:v>14.309908</c:v>
                </c:pt>
                <c:pt idx="54">
                  <c:v>15.125731</c:v>
                </c:pt>
                <c:pt idx="55">
                  <c:v>15.258955</c:v>
                </c:pt>
                <c:pt idx="56">
                  <c:v>14.761333</c:v>
                </c:pt>
                <c:pt idx="57">
                  <c:v>15.137276</c:v>
                </c:pt>
                <c:pt idx="58">
                  <c:v>15.035316</c:v>
                </c:pt>
                <c:pt idx="59">
                  <c:v>14.826261000000001</c:v>
                </c:pt>
                <c:pt idx="60">
                  <c:v>14.525709000000001</c:v>
                </c:pt>
                <c:pt idx="61">
                  <c:v>14.694770999999999</c:v>
                </c:pt>
                <c:pt idx="62">
                  <c:v>14.852523</c:v>
                </c:pt>
                <c:pt idx="63">
                  <c:v>16.017804999999999</c:v>
                </c:pt>
                <c:pt idx="64">
                  <c:v>16.740704999999998</c:v>
                </c:pt>
                <c:pt idx="65">
                  <c:v>17.337156</c:v>
                </c:pt>
                <c:pt idx="66">
                  <c:v>17.532613999999999</c:v>
                </c:pt>
                <c:pt idx="67">
                  <c:v>17.090363</c:v>
                </c:pt>
                <c:pt idx="68">
                  <c:v>16.576913999999999</c:v>
                </c:pt>
                <c:pt idx="69">
                  <c:v>16.709885</c:v>
                </c:pt>
                <c:pt idx="70">
                  <c:v>15.422269</c:v>
                </c:pt>
                <c:pt idx="71">
                  <c:v>14.591998</c:v>
                </c:pt>
                <c:pt idx="72">
                  <c:v>13.913418</c:v>
                </c:pt>
                <c:pt idx="73">
                  <c:v>14.946042</c:v>
                </c:pt>
                <c:pt idx="74">
                  <c:v>15.291437999999999</c:v>
                </c:pt>
                <c:pt idx="75">
                  <c:v>15.781618</c:v>
                </c:pt>
                <c:pt idx="76">
                  <c:v>15.145172000000001</c:v>
                </c:pt>
                <c:pt idx="77">
                  <c:v>14.38767</c:v>
                </c:pt>
                <c:pt idx="78">
                  <c:v>13.415563000000001</c:v>
                </c:pt>
                <c:pt idx="79">
                  <c:v>13.961762</c:v>
                </c:pt>
                <c:pt idx="80">
                  <c:v>13.087358</c:v>
                </c:pt>
                <c:pt idx="81">
                  <c:v>13.250529</c:v>
                </c:pt>
                <c:pt idx="82">
                  <c:v>13.685848999999999</c:v>
                </c:pt>
                <c:pt idx="83">
                  <c:v>13.965503999999999</c:v>
                </c:pt>
                <c:pt idx="84">
                  <c:v>14.293302000000001</c:v>
                </c:pt>
                <c:pt idx="85">
                  <c:v>15.208933</c:v>
                </c:pt>
                <c:pt idx="86">
                  <c:v>16.102474000000001</c:v>
                </c:pt>
                <c:pt idx="87">
                  <c:v>18.220654</c:v>
                </c:pt>
                <c:pt idx="88">
                  <c:v>16.057027999999999</c:v>
                </c:pt>
                <c:pt idx="89">
                  <c:v>14.779769</c:v>
                </c:pt>
                <c:pt idx="90">
                  <c:v>13.705849000000001</c:v>
                </c:pt>
                <c:pt idx="91">
                  <c:v>13.792443</c:v>
                </c:pt>
                <c:pt idx="92">
                  <c:v>14.032232</c:v>
                </c:pt>
                <c:pt idx="93">
                  <c:v>12.472187999999999</c:v>
                </c:pt>
                <c:pt idx="94">
                  <c:v>12.932805999999999</c:v>
                </c:pt>
                <c:pt idx="95">
                  <c:v>13.716015000000001</c:v>
                </c:pt>
                <c:pt idx="96">
                  <c:v>13.961904000000001</c:v>
                </c:pt>
                <c:pt idx="97">
                  <c:v>13.716945000000001</c:v>
                </c:pt>
                <c:pt idx="98">
                  <c:v>13.680674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3.1681769000000002</c:v>
                </c:pt>
                <c:pt idx="1">
                  <c:v>6.8953351999999999</c:v>
                </c:pt>
                <c:pt idx="2">
                  <c:v>11.21139</c:v>
                </c:pt>
                <c:pt idx="3">
                  <c:v>10.031426</c:v>
                </c:pt>
                <c:pt idx="4">
                  <c:v>10.748049999999999</c:v>
                </c:pt>
                <c:pt idx="5">
                  <c:v>13.240750999999999</c:v>
                </c:pt>
                <c:pt idx="6">
                  <c:v>20.041512000000001</c:v>
                </c:pt>
                <c:pt idx="7">
                  <c:v>16.089165000000001</c:v>
                </c:pt>
                <c:pt idx="8">
                  <c:v>13.414635000000001</c:v>
                </c:pt>
                <c:pt idx="9">
                  <c:v>12.611103</c:v>
                </c:pt>
                <c:pt idx="10">
                  <c:v>9.8905077000000006</c:v>
                </c:pt>
                <c:pt idx="11">
                  <c:v>7.7365246000000001</c:v>
                </c:pt>
                <c:pt idx="12">
                  <c:v>7.5254145000000001</c:v>
                </c:pt>
                <c:pt idx="13">
                  <c:v>7.6072059000000003</c:v>
                </c:pt>
                <c:pt idx="14">
                  <c:v>6.6742792</c:v>
                </c:pt>
                <c:pt idx="15">
                  <c:v>6.2012925000000001</c:v>
                </c:pt>
                <c:pt idx="16">
                  <c:v>6.6772365999999996</c:v>
                </c:pt>
                <c:pt idx="17">
                  <c:v>7.4265103000000003</c:v>
                </c:pt>
                <c:pt idx="18">
                  <c:v>7.8392124000000001</c:v>
                </c:pt>
                <c:pt idx="19">
                  <c:v>8.7887410999999993</c:v>
                </c:pt>
                <c:pt idx="20">
                  <c:v>10.145818</c:v>
                </c:pt>
                <c:pt idx="21">
                  <c:v>10.945947</c:v>
                </c:pt>
                <c:pt idx="22">
                  <c:v>12.241960000000001</c:v>
                </c:pt>
                <c:pt idx="23">
                  <c:v>12.78579</c:v>
                </c:pt>
                <c:pt idx="24">
                  <c:v>13.734776</c:v>
                </c:pt>
                <c:pt idx="25">
                  <c:v>13.838571999999999</c:v>
                </c:pt>
                <c:pt idx="26">
                  <c:v>14.340039000000001</c:v>
                </c:pt>
                <c:pt idx="27">
                  <c:v>13.564007</c:v>
                </c:pt>
                <c:pt idx="28">
                  <c:v>12.716355999999999</c:v>
                </c:pt>
                <c:pt idx="29">
                  <c:v>12.822585</c:v>
                </c:pt>
                <c:pt idx="30">
                  <c:v>14.433821999999999</c:v>
                </c:pt>
                <c:pt idx="31">
                  <c:v>15.770626999999999</c:v>
                </c:pt>
                <c:pt idx="32">
                  <c:v>17.689629</c:v>
                </c:pt>
                <c:pt idx="33">
                  <c:v>16.531773000000001</c:v>
                </c:pt>
                <c:pt idx="34">
                  <c:v>17.239208000000001</c:v>
                </c:pt>
                <c:pt idx="35">
                  <c:v>16.482588</c:v>
                </c:pt>
                <c:pt idx="36">
                  <c:v>13.810219</c:v>
                </c:pt>
                <c:pt idx="37">
                  <c:v>12.954950999999999</c:v>
                </c:pt>
                <c:pt idx="38">
                  <c:v>12.331898000000001</c:v>
                </c:pt>
                <c:pt idx="39">
                  <c:v>11.585694</c:v>
                </c:pt>
                <c:pt idx="40">
                  <c:v>11.565735</c:v>
                </c:pt>
                <c:pt idx="41">
                  <c:v>11.307641</c:v>
                </c:pt>
                <c:pt idx="42">
                  <c:v>11.282451999999999</c:v>
                </c:pt>
                <c:pt idx="43">
                  <c:v>11.096995</c:v>
                </c:pt>
                <c:pt idx="44">
                  <c:v>11.492874</c:v>
                </c:pt>
                <c:pt idx="45">
                  <c:v>11.733826000000001</c:v>
                </c:pt>
                <c:pt idx="46">
                  <c:v>13.689095</c:v>
                </c:pt>
                <c:pt idx="47">
                  <c:v>14.395776</c:v>
                </c:pt>
                <c:pt idx="48">
                  <c:v>15.067937000000001</c:v>
                </c:pt>
                <c:pt idx="49">
                  <c:v>14.760736</c:v>
                </c:pt>
                <c:pt idx="50">
                  <c:v>14.247451999999999</c:v>
                </c:pt>
                <c:pt idx="51">
                  <c:v>14.357706</c:v>
                </c:pt>
                <c:pt idx="52">
                  <c:v>13.914275</c:v>
                </c:pt>
                <c:pt idx="53">
                  <c:v>14.880471</c:v>
                </c:pt>
                <c:pt idx="54">
                  <c:v>14.949335</c:v>
                </c:pt>
                <c:pt idx="55">
                  <c:v>15.531431</c:v>
                </c:pt>
                <c:pt idx="56">
                  <c:v>15.890029</c:v>
                </c:pt>
                <c:pt idx="57">
                  <c:v>15.993622</c:v>
                </c:pt>
                <c:pt idx="58">
                  <c:v>16.333967000000001</c:v>
                </c:pt>
                <c:pt idx="59">
                  <c:v>15.209401</c:v>
                </c:pt>
                <c:pt idx="60">
                  <c:v>13.852092000000001</c:v>
                </c:pt>
                <c:pt idx="61">
                  <c:v>14.588198999999999</c:v>
                </c:pt>
                <c:pt idx="62">
                  <c:v>14.729733</c:v>
                </c:pt>
                <c:pt idx="63">
                  <c:v>16.699611999999998</c:v>
                </c:pt>
                <c:pt idx="64">
                  <c:v>17.968952000000002</c:v>
                </c:pt>
                <c:pt idx="65">
                  <c:v>19.805630000000001</c:v>
                </c:pt>
                <c:pt idx="66">
                  <c:v>18.186015999999999</c:v>
                </c:pt>
                <c:pt idx="67">
                  <c:v>16.822990000000001</c:v>
                </c:pt>
                <c:pt idx="68">
                  <c:v>16.974606000000001</c:v>
                </c:pt>
                <c:pt idx="69">
                  <c:v>16.52496</c:v>
                </c:pt>
                <c:pt idx="70">
                  <c:v>15.262637</c:v>
                </c:pt>
                <c:pt idx="71">
                  <c:v>14.327806000000001</c:v>
                </c:pt>
                <c:pt idx="72">
                  <c:v>13.881451999999999</c:v>
                </c:pt>
                <c:pt idx="73">
                  <c:v>13.951703999999999</c:v>
                </c:pt>
                <c:pt idx="74">
                  <c:v>14.808506</c:v>
                </c:pt>
                <c:pt idx="75">
                  <c:v>15.089127</c:v>
                </c:pt>
                <c:pt idx="76">
                  <c:v>15.004481999999999</c:v>
                </c:pt>
                <c:pt idx="77">
                  <c:v>14.355857</c:v>
                </c:pt>
                <c:pt idx="78">
                  <c:v>14.715887</c:v>
                </c:pt>
                <c:pt idx="79">
                  <c:v>15.090771999999999</c:v>
                </c:pt>
                <c:pt idx="80">
                  <c:v>14.239191999999999</c:v>
                </c:pt>
                <c:pt idx="81">
                  <c:v>15.072704999999999</c:v>
                </c:pt>
                <c:pt idx="82">
                  <c:v>14.063369</c:v>
                </c:pt>
                <c:pt idx="83">
                  <c:v>15.191585999999999</c:v>
                </c:pt>
                <c:pt idx="84">
                  <c:v>14.847526</c:v>
                </c:pt>
                <c:pt idx="85">
                  <c:v>16.415537</c:v>
                </c:pt>
                <c:pt idx="86">
                  <c:v>17.133762000000001</c:v>
                </c:pt>
                <c:pt idx="87">
                  <c:v>17.450098000000001</c:v>
                </c:pt>
                <c:pt idx="88">
                  <c:v>17.496362999999999</c:v>
                </c:pt>
                <c:pt idx="89">
                  <c:v>16.044218000000001</c:v>
                </c:pt>
                <c:pt idx="90">
                  <c:v>15.152849</c:v>
                </c:pt>
                <c:pt idx="91">
                  <c:v>15.341957000000001</c:v>
                </c:pt>
                <c:pt idx="92">
                  <c:v>14.432546</c:v>
                </c:pt>
                <c:pt idx="93">
                  <c:v>12.913751</c:v>
                </c:pt>
                <c:pt idx="94">
                  <c:v>13.663221999999999</c:v>
                </c:pt>
                <c:pt idx="95">
                  <c:v>14.223113</c:v>
                </c:pt>
                <c:pt idx="96">
                  <c:v>14.469328000000001</c:v>
                </c:pt>
                <c:pt idx="97">
                  <c:v>13.265141</c:v>
                </c:pt>
                <c:pt idx="98">
                  <c:v>13.031040000000001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'IP3'!$AV$5:$AV$103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'IP3'!$AY$5:$AY$103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86-4F72-A0E2-E7E0C92C2E0C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78628602152395"/>
          <c:y val="0.59509988334791486"/>
          <c:w val="0.19632955521060069"/>
          <c:h val="0.179591353164187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 (dBm)</a:t>
            </a:r>
          </a:p>
        </c:rich>
      </c:tx>
      <c:layout>
        <c:manualLayout>
          <c:xMode val="edge"/>
          <c:yMode val="edge"/>
          <c:x val="0.21693191207151147"/>
          <c:y val="9.479717813051145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3229665736227416E-2"/>
          <c:w val="0.76542713682528862"/>
          <c:h val="0.716017789442986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-3.7695753999999999</c:v>
                </c:pt>
                <c:pt idx="1">
                  <c:v>-1.9983782000000001</c:v>
                </c:pt>
                <c:pt idx="2">
                  <c:v>0.20515544999999999</c:v>
                </c:pt>
                <c:pt idx="3">
                  <c:v>2.2791114000000001</c:v>
                </c:pt>
                <c:pt idx="4">
                  <c:v>2.7574898999999999</c:v>
                </c:pt>
                <c:pt idx="5">
                  <c:v>5.8721652000000004</c:v>
                </c:pt>
                <c:pt idx="6">
                  <c:v>7.3610220000000002</c:v>
                </c:pt>
                <c:pt idx="7">
                  <c:v>7.1186236999999997</c:v>
                </c:pt>
                <c:pt idx="8">
                  <c:v>2.9088930999999998</c:v>
                </c:pt>
                <c:pt idx="9">
                  <c:v>0.45299977000000002</c:v>
                </c:pt>
                <c:pt idx="10">
                  <c:v>-0.94605631000000001</c:v>
                </c:pt>
                <c:pt idx="11">
                  <c:v>-1.4714338</c:v>
                </c:pt>
                <c:pt idx="12">
                  <c:v>-1.0851184</c:v>
                </c:pt>
                <c:pt idx="13">
                  <c:v>-0.17861567</c:v>
                </c:pt>
                <c:pt idx="14">
                  <c:v>1.1631087</c:v>
                </c:pt>
                <c:pt idx="15">
                  <c:v>2.2536084999999999</c:v>
                </c:pt>
                <c:pt idx="16">
                  <c:v>3.1662257</c:v>
                </c:pt>
                <c:pt idx="17">
                  <c:v>3.7401216000000002</c:v>
                </c:pt>
                <c:pt idx="18">
                  <c:v>3.9241788</c:v>
                </c:pt>
                <c:pt idx="19">
                  <c:v>3.8642048999999998</c:v>
                </c:pt>
                <c:pt idx="20">
                  <c:v>3.9184933000000002</c:v>
                </c:pt>
                <c:pt idx="21">
                  <c:v>4.3342805000000002</c:v>
                </c:pt>
                <c:pt idx="22">
                  <c:v>4.9536252000000003</c:v>
                </c:pt>
                <c:pt idx="23">
                  <c:v>5.6760887999999996</c:v>
                </c:pt>
                <c:pt idx="24">
                  <c:v>6.3531355999999999</c:v>
                </c:pt>
                <c:pt idx="25">
                  <c:v>6.7568764999999997</c:v>
                </c:pt>
                <c:pt idx="26">
                  <c:v>6.9241818999999998</c:v>
                </c:pt>
                <c:pt idx="27">
                  <c:v>7.0355005000000004</c:v>
                </c:pt>
                <c:pt idx="28">
                  <c:v>7.4850459000000003</c:v>
                </c:pt>
                <c:pt idx="29">
                  <c:v>7.9303131000000002</c:v>
                </c:pt>
                <c:pt idx="30">
                  <c:v>8.1185112000000004</c:v>
                </c:pt>
                <c:pt idx="31">
                  <c:v>7.9937592000000004</c:v>
                </c:pt>
                <c:pt idx="32">
                  <c:v>8.0853833999999996</c:v>
                </c:pt>
                <c:pt idx="33">
                  <c:v>8.3388843999999995</c:v>
                </c:pt>
                <c:pt idx="34">
                  <c:v>8.0764455999999996</c:v>
                </c:pt>
                <c:pt idx="35">
                  <c:v>7.1816434999999998</c:v>
                </c:pt>
                <c:pt idx="36">
                  <c:v>5.9544039</c:v>
                </c:pt>
                <c:pt idx="37">
                  <c:v>5.1750913000000001</c:v>
                </c:pt>
                <c:pt idx="38">
                  <c:v>4.7013888000000001</c:v>
                </c:pt>
                <c:pt idx="39">
                  <c:v>4.6058840999999999</c:v>
                </c:pt>
                <c:pt idx="40">
                  <c:v>4.7019501000000004</c:v>
                </c:pt>
                <c:pt idx="41">
                  <c:v>4.8060802999999996</c:v>
                </c:pt>
                <c:pt idx="42">
                  <c:v>4.8794240999999996</c:v>
                </c:pt>
                <c:pt idx="43">
                  <c:v>4.7626286000000002</c:v>
                </c:pt>
                <c:pt idx="44">
                  <c:v>4.6393018000000001</c:v>
                </c:pt>
                <c:pt idx="45">
                  <c:v>4.2909550999999997</c:v>
                </c:pt>
                <c:pt idx="46">
                  <c:v>4.1381717</c:v>
                </c:pt>
                <c:pt idx="47">
                  <c:v>4.1341538</c:v>
                </c:pt>
                <c:pt idx="48">
                  <c:v>4.3215064999999999</c:v>
                </c:pt>
                <c:pt idx="49">
                  <c:v>4.5541891999999997</c:v>
                </c:pt>
                <c:pt idx="50">
                  <c:v>4.8304080999999996</c:v>
                </c:pt>
                <c:pt idx="51">
                  <c:v>4.9749556000000004</c:v>
                </c:pt>
                <c:pt idx="52">
                  <c:v>4.9569273000000003</c:v>
                </c:pt>
                <c:pt idx="53">
                  <c:v>4.7618736999999998</c:v>
                </c:pt>
                <c:pt idx="54">
                  <c:v>4.8599205000000003</c:v>
                </c:pt>
                <c:pt idx="55">
                  <c:v>4.7731385</c:v>
                </c:pt>
                <c:pt idx="56">
                  <c:v>4.6536660000000003</c:v>
                </c:pt>
                <c:pt idx="57">
                  <c:v>4.5268860000000002</c:v>
                </c:pt>
                <c:pt idx="58">
                  <c:v>4.6353907999999997</c:v>
                </c:pt>
                <c:pt idx="59">
                  <c:v>5.0039724999999997</c:v>
                </c:pt>
                <c:pt idx="60">
                  <c:v>5.4630365000000003</c:v>
                </c:pt>
                <c:pt idx="61">
                  <c:v>6.0140704999999999</c:v>
                </c:pt>
                <c:pt idx="62">
                  <c:v>6.5174789000000004</c:v>
                </c:pt>
                <c:pt idx="63">
                  <c:v>6.5841149999999997</c:v>
                </c:pt>
                <c:pt idx="64">
                  <c:v>6.3965278000000003</c:v>
                </c:pt>
                <c:pt idx="65">
                  <c:v>5.8738351</c:v>
                </c:pt>
                <c:pt idx="66">
                  <c:v>5.3643327000000003</c:v>
                </c:pt>
                <c:pt idx="67">
                  <c:v>4.8500170999999996</c:v>
                </c:pt>
                <c:pt idx="68">
                  <c:v>4.6156234999999999</c:v>
                </c:pt>
                <c:pt idx="69">
                  <c:v>4.4903059000000001</c:v>
                </c:pt>
                <c:pt idx="70">
                  <c:v>4.8377876000000004</c:v>
                </c:pt>
                <c:pt idx="71">
                  <c:v>5.2059525999999998</c:v>
                </c:pt>
                <c:pt idx="72">
                  <c:v>6.1398605999999996</c:v>
                </c:pt>
                <c:pt idx="73">
                  <c:v>6.6503500999999998</c:v>
                </c:pt>
                <c:pt idx="74">
                  <c:v>7.2714572000000004</c:v>
                </c:pt>
                <c:pt idx="75">
                  <c:v>7.1089158000000001</c:v>
                </c:pt>
                <c:pt idx="76">
                  <c:v>6.8581633999999996</c:v>
                </c:pt>
                <c:pt idx="77">
                  <c:v>6.5665784</c:v>
                </c:pt>
                <c:pt idx="78">
                  <c:v>6.6469221000000003</c:v>
                </c:pt>
                <c:pt idx="79">
                  <c:v>6.5712481</c:v>
                </c:pt>
                <c:pt idx="80">
                  <c:v>6.3613749000000004</c:v>
                </c:pt>
                <c:pt idx="81">
                  <c:v>6.1298575</c:v>
                </c:pt>
                <c:pt idx="82">
                  <c:v>6.0934219000000001</c:v>
                </c:pt>
                <c:pt idx="83">
                  <c:v>5.6930078999999996</c:v>
                </c:pt>
                <c:pt idx="84">
                  <c:v>5.7153001000000003</c:v>
                </c:pt>
                <c:pt idx="85">
                  <c:v>5.5405873999999997</c:v>
                </c:pt>
                <c:pt idx="86">
                  <c:v>5.3193134999999998</c:v>
                </c:pt>
                <c:pt idx="87">
                  <c:v>4.4183202000000001</c:v>
                </c:pt>
                <c:pt idx="88">
                  <c:v>3.4242468000000001</c:v>
                </c:pt>
                <c:pt idx="89">
                  <c:v>2.4253993</c:v>
                </c:pt>
                <c:pt idx="90">
                  <c:v>1.7760107999999999</c:v>
                </c:pt>
                <c:pt idx="91">
                  <c:v>1.2518752</c:v>
                </c:pt>
                <c:pt idx="92">
                  <c:v>0.70132214000000004</c:v>
                </c:pt>
                <c:pt idx="93">
                  <c:v>0.30346944999999997</c:v>
                </c:pt>
                <c:pt idx="94">
                  <c:v>0.11680322999999999</c:v>
                </c:pt>
                <c:pt idx="95">
                  <c:v>0.21078946000000001</c:v>
                </c:pt>
                <c:pt idx="96">
                  <c:v>0.52282499999999998</c:v>
                </c:pt>
                <c:pt idx="97">
                  <c:v>1.0730287999999999</c:v>
                </c:pt>
                <c:pt idx="98">
                  <c:v>1.5472638999999999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-6.3454079999999999</c:v>
                </c:pt>
                <c:pt idx="1">
                  <c:v>0.35307389</c:v>
                </c:pt>
                <c:pt idx="2">
                  <c:v>-0.21709471999999999</c:v>
                </c:pt>
                <c:pt idx="3">
                  <c:v>0.93609350999999996</c:v>
                </c:pt>
                <c:pt idx="4">
                  <c:v>2.7570020999999998</c:v>
                </c:pt>
                <c:pt idx="5">
                  <c:v>2.3269815</c:v>
                </c:pt>
                <c:pt idx="6">
                  <c:v>4.0406537</c:v>
                </c:pt>
                <c:pt idx="7">
                  <c:v>4.5989575</c:v>
                </c:pt>
                <c:pt idx="8">
                  <c:v>1.9420702000000001</c:v>
                </c:pt>
                <c:pt idx="9">
                  <c:v>-0.83621358999999995</c:v>
                </c:pt>
                <c:pt idx="10">
                  <c:v>-2.225009</c:v>
                </c:pt>
                <c:pt idx="11">
                  <c:v>-2.4090406999999998</c:v>
                </c:pt>
                <c:pt idx="12">
                  <c:v>-2.3892839000000001</c:v>
                </c:pt>
                <c:pt idx="13">
                  <c:v>-0.71764766999999996</c:v>
                </c:pt>
                <c:pt idx="14">
                  <c:v>0.66735940999999999</c:v>
                </c:pt>
                <c:pt idx="15">
                  <c:v>1.8838197999999999</c:v>
                </c:pt>
                <c:pt idx="16">
                  <c:v>2.6203555999999999</c:v>
                </c:pt>
                <c:pt idx="17">
                  <c:v>3.2269089000000002</c:v>
                </c:pt>
                <c:pt idx="18">
                  <c:v>3.2782388</c:v>
                </c:pt>
                <c:pt idx="19">
                  <c:v>2.9409771</c:v>
                </c:pt>
                <c:pt idx="20">
                  <c:v>3.2054429</c:v>
                </c:pt>
                <c:pt idx="21">
                  <c:v>3.6151841</c:v>
                </c:pt>
                <c:pt idx="22">
                  <c:v>4.3976974000000002</c:v>
                </c:pt>
                <c:pt idx="23">
                  <c:v>5.5214119000000004</c:v>
                </c:pt>
                <c:pt idx="24">
                  <c:v>6.6346097000000004</c:v>
                </c:pt>
                <c:pt idx="25">
                  <c:v>6.8251695999999997</c:v>
                </c:pt>
                <c:pt idx="26">
                  <c:v>7.3944387000000003</c:v>
                </c:pt>
                <c:pt idx="27">
                  <c:v>7.4802369999999998</c:v>
                </c:pt>
                <c:pt idx="28">
                  <c:v>7.3086900999999997</c:v>
                </c:pt>
                <c:pt idx="29">
                  <c:v>8.2194853000000005</c:v>
                </c:pt>
                <c:pt idx="30">
                  <c:v>7.7898617000000003</c:v>
                </c:pt>
                <c:pt idx="31">
                  <c:v>7.3106226999999997</c:v>
                </c:pt>
                <c:pt idx="32">
                  <c:v>7.6399559999999997</c:v>
                </c:pt>
                <c:pt idx="33">
                  <c:v>8.2832393999999994</c:v>
                </c:pt>
                <c:pt idx="34">
                  <c:v>8.3692951000000004</c:v>
                </c:pt>
                <c:pt idx="35">
                  <c:v>7.1494374000000001</c:v>
                </c:pt>
                <c:pt idx="36">
                  <c:v>5.9481411</c:v>
                </c:pt>
                <c:pt idx="37">
                  <c:v>5.1018138000000004</c:v>
                </c:pt>
                <c:pt idx="38">
                  <c:v>4.5452108000000004</c:v>
                </c:pt>
                <c:pt idx="39">
                  <c:v>4.4932512999999998</c:v>
                </c:pt>
                <c:pt idx="40">
                  <c:v>4.7325648999999999</c:v>
                </c:pt>
                <c:pt idx="41">
                  <c:v>4.7468534</c:v>
                </c:pt>
                <c:pt idx="42">
                  <c:v>5.0133796000000004</c:v>
                </c:pt>
                <c:pt idx="43">
                  <c:v>4.9092808000000003</c:v>
                </c:pt>
                <c:pt idx="44">
                  <c:v>4.9860191</c:v>
                </c:pt>
                <c:pt idx="45">
                  <c:v>4.7691759999999999</c:v>
                </c:pt>
                <c:pt idx="46">
                  <c:v>4.2229942999999999</c:v>
                </c:pt>
                <c:pt idx="47">
                  <c:v>3.9298842</c:v>
                </c:pt>
                <c:pt idx="48">
                  <c:v>3.9126482</c:v>
                </c:pt>
                <c:pt idx="49">
                  <c:v>4.0138372999999996</c:v>
                </c:pt>
                <c:pt idx="50">
                  <c:v>4.3985949</c:v>
                </c:pt>
                <c:pt idx="51">
                  <c:v>5.2279453</c:v>
                </c:pt>
                <c:pt idx="52">
                  <c:v>5.1598902000000004</c:v>
                </c:pt>
                <c:pt idx="53">
                  <c:v>5.0645474999999998</c:v>
                </c:pt>
                <c:pt idx="54">
                  <c:v>4.9836558999999996</c:v>
                </c:pt>
                <c:pt idx="55">
                  <c:v>5.7734489</c:v>
                </c:pt>
                <c:pt idx="56">
                  <c:v>5.2560916000000004</c:v>
                </c:pt>
                <c:pt idx="57">
                  <c:v>5.0791358999999998</c:v>
                </c:pt>
                <c:pt idx="58">
                  <c:v>5.3043189000000002</c:v>
                </c:pt>
                <c:pt idx="59">
                  <c:v>5.8068719</c:v>
                </c:pt>
                <c:pt idx="60">
                  <c:v>6.3891616000000004</c:v>
                </c:pt>
                <c:pt idx="61">
                  <c:v>6.9041715000000003</c:v>
                </c:pt>
                <c:pt idx="62">
                  <c:v>7.5789331999999998</c:v>
                </c:pt>
                <c:pt idx="63">
                  <c:v>8.0355492000000002</c:v>
                </c:pt>
                <c:pt idx="64">
                  <c:v>8.2281341999999995</c:v>
                </c:pt>
                <c:pt idx="65">
                  <c:v>8.1696586999999994</c:v>
                </c:pt>
                <c:pt idx="66">
                  <c:v>7.3645801999999998</c:v>
                </c:pt>
                <c:pt idx="67">
                  <c:v>7.4271339999999997</c:v>
                </c:pt>
                <c:pt idx="68">
                  <c:v>6.3980522000000004</c:v>
                </c:pt>
                <c:pt idx="69">
                  <c:v>5.5300516999999996</c:v>
                </c:pt>
                <c:pt idx="70">
                  <c:v>4.8675956999999999</c:v>
                </c:pt>
                <c:pt idx="71">
                  <c:v>5.3635058000000004</c:v>
                </c:pt>
                <c:pt idx="72">
                  <c:v>6.4851098</c:v>
                </c:pt>
                <c:pt idx="73">
                  <c:v>7.5876612999999997</c:v>
                </c:pt>
                <c:pt idx="74">
                  <c:v>7.6858234000000003</c:v>
                </c:pt>
                <c:pt idx="75">
                  <c:v>8.0528221000000002</c:v>
                </c:pt>
                <c:pt idx="76">
                  <c:v>6.0198254999999996</c:v>
                </c:pt>
                <c:pt idx="77">
                  <c:v>6.1982222</c:v>
                </c:pt>
                <c:pt idx="78">
                  <c:v>5.8804474000000004</c:v>
                </c:pt>
                <c:pt idx="79">
                  <c:v>6.2673940999999997</c:v>
                </c:pt>
                <c:pt idx="80">
                  <c:v>5.8255147999999997</c:v>
                </c:pt>
                <c:pt idx="81">
                  <c:v>5.3026666999999996</c:v>
                </c:pt>
                <c:pt idx="82">
                  <c:v>5.5480504000000002</c:v>
                </c:pt>
                <c:pt idx="83">
                  <c:v>5.4122686</c:v>
                </c:pt>
                <c:pt idx="84">
                  <c:v>5.6421336999999996</c:v>
                </c:pt>
                <c:pt idx="85">
                  <c:v>6.3792834000000003</c:v>
                </c:pt>
                <c:pt idx="86">
                  <c:v>5.9884782000000003</c:v>
                </c:pt>
                <c:pt idx="87">
                  <c:v>5.8279823999999998</c:v>
                </c:pt>
                <c:pt idx="88">
                  <c:v>4.8397708000000002</c:v>
                </c:pt>
                <c:pt idx="89">
                  <c:v>3.7775949999999998</c:v>
                </c:pt>
                <c:pt idx="90">
                  <c:v>2.9594369</c:v>
                </c:pt>
                <c:pt idx="91">
                  <c:v>2.4282401</c:v>
                </c:pt>
                <c:pt idx="92">
                  <c:v>2.2224205000000001</c:v>
                </c:pt>
                <c:pt idx="93">
                  <c:v>1.4055671999999999</c:v>
                </c:pt>
                <c:pt idx="94">
                  <c:v>1.7024851999999999</c:v>
                </c:pt>
                <c:pt idx="95">
                  <c:v>1.7041090000000001</c:v>
                </c:pt>
                <c:pt idx="96">
                  <c:v>1.9035200999999999</c:v>
                </c:pt>
                <c:pt idx="97">
                  <c:v>1.0003867</c:v>
                </c:pt>
                <c:pt idx="98">
                  <c:v>1.3850102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-3.9888902000000002</c:v>
                </c:pt>
                <c:pt idx="1">
                  <c:v>-4.7961549999999997</c:v>
                </c:pt>
                <c:pt idx="2">
                  <c:v>6.0825638000000001E-2</c:v>
                </c:pt>
                <c:pt idx="3">
                  <c:v>-1.9674331</c:v>
                </c:pt>
                <c:pt idx="4">
                  <c:v>-0.94636297000000003</c:v>
                </c:pt>
                <c:pt idx="5">
                  <c:v>1.5468196000000001</c:v>
                </c:pt>
                <c:pt idx="6">
                  <c:v>5.0997987</c:v>
                </c:pt>
                <c:pt idx="7">
                  <c:v>3.3573971</c:v>
                </c:pt>
                <c:pt idx="8">
                  <c:v>0.92531591999999996</c:v>
                </c:pt>
                <c:pt idx="9">
                  <c:v>-1.9205521000000001</c:v>
                </c:pt>
                <c:pt idx="10">
                  <c:v>-3.2753722999999999</c:v>
                </c:pt>
                <c:pt idx="11">
                  <c:v>-3.3849268000000001</c:v>
                </c:pt>
                <c:pt idx="12">
                  <c:v>-3.1572466000000001</c:v>
                </c:pt>
                <c:pt idx="13">
                  <c:v>-1.4716307</c:v>
                </c:pt>
                <c:pt idx="14">
                  <c:v>2.9937759000000001E-2</c:v>
                </c:pt>
                <c:pt idx="15">
                  <c:v>1.2762775</c:v>
                </c:pt>
                <c:pt idx="16">
                  <c:v>2.0101773999999999</c:v>
                </c:pt>
                <c:pt idx="17">
                  <c:v>2.5017326</c:v>
                </c:pt>
                <c:pt idx="18">
                  <c:v>2.3442778999999998</c:v>
                </c:pt>
                <c:pt idx="19">
                  <c:v>2.3577061000000001</c:v>
                </c:pt>
                <c:pt idx="20">
                  <c:v>2.5646303000000001</c:v>
                </c:pt>
                <c:pt idx="21">
                  <c:v>3.0845126999999999</c:v>
                </c:pt>
                <c:pt idx="22">
                  <c:v>4.0132871000000003</c:v>
                </c:pt>
                <c:pt idx="23">
                  <c:v>5.2403516999999997</c:v>
                </c:pt>
                <c:pt idx="24">
                  <c:v>6.4982933999999997</c:v>
                </c:pt>
                <c:pt idx="25">
                  <c:v>7.1461806000000001</c:v>
                </c:pt>
                <c:pt idx="26">
                  <c:v>7.4327946000000003</c:v>
                </c:pt>
                <c:pt idx="27">
                  <c:v>7.4717330999999998</c:v>
                </c:pt>
                <c:pt idx="28">
                  <c:v>7.9605288999999999</c:v>
                </c:pt>
                <c:pt idx="29">
                  <c:v>7.5052414000000001</c:v>
                </c:pt>
                <c:pt idx="30">
                  <c:v>7.4241085</c:v>
                </c:pt>
                <c:pt idx="31">
                  <c:v>6.3036117999999997</c:v>
                </c:pt>
                <c:pt idx="32">
                  <c:v>6.8545059999999998</c:v>
                </c:pt>
                <c:pt idx="33">
                  <c:v>7.8043598999999997</c:v>
                </c:pt>
                <c:pt idx="34">
                  <c:v>7.9990230000000002</c:v>
                </c:pt>
                <c:pt idx="35">
                  <c:v>6.3110508999999997</c:v>
                </c:pt>
                <c:pt idx="36">
                  <c:v>5.4483857000000002</c:v>
                </c:pt>
                <c:pt idx="37">
                  <c:v>4.5219250000000004</c:v>
                </c:pt>
                <c:pt idx="38">
                  <c:v>4.0104451000000001</c:v>
                </c:pt>
                <c:pt idx="39">
                  <c:v>3.9316925999999999</c:v>
                </c:pt>
                <c:pt idx="40">
                  <c:v>4.0608282000000004</c:v>
                </c:pt>
                <c:pt idx="41">
                  <c:v>4.3600078</c:v>
                </c:pt>
                <c:pt idx="42">
                  <c:v>4.3386889000000002</c:v>
                </c:pt>
                <c:pt idx="43">
                  <c:v>5.0782156000000001</c:v>
                </c:pt>
                <c:pt idx="44">
                  <c:v>5.0454998</c:v>
                </c:pt>
                <c:pt idx="45">
                  <c:v>4.8816880999999999</c:v>
                </c:pt>
                <c:pt idx="46">
                  <c:v>4.2194953000000002</c:v>
                </c:pt>
                <c:pt idx="47">
                  <c:v>3.7780125</c:v>
                </c:pt>
                <c:pt idx="48">
                  <c:v>3.4286143999999998</c:v>
                </c:pt>
                <c:pt idx="49">
                  <c:v>3.8469155000000002</c:v>
                </c:pt>
                <c:pt idx="50">
                  <c:v>4.7719883999999997</c:v>
                </c:pt>
                <c:pt idx="51">
                  <c:v>5.6000075000000002</c:v>
                </c:pt>
                <c:pt idx="52">
                  <c:v>5.5160961000000004</c:v>
                </c:pt>
                <c:pt idx="53">
                  <c:v>5.3665323000000003</c:v>
                </c:pt>
                <c:pt idx="54">
                  <c:v>5.4529848000000003</c:v>
                </c:pt>
                <c:pt idx="55">
                  <c:v>6.2472754000000004</c:v>
                </c:pt>
                <c:pt idx="56">
                  <c:v>6.0813421999999999</c:v>
                </c:pt>
                <c:pt idx="57">
                  <c:v>6.0439467000000002</c:v>
                </c:pt>
                <c:pt idx="58">
                  <c:v>5.7385305999999998</c:v>
                </c:pt>
                <c:pt idx="59">
                  <c:v>6.3984604000000003</c:v>
                </c:pt>
                <c:pt idx="60">
                  <c:v>7.0451331000000001</c:v>
                </c:pt>
                <c:pt idx="61">
                  <c:v>7.5193843999999999</c:v>
                </c:pt>
                <c:pt idx="62">
                  <c:v>8.9055061000000002</c:v>
                </c:pt>
                <c:pt idx="63">
                  <c:v>8.2360667999999997</c:v>
                </c:pt>
                <c:pt idx="64">
                  <c:v>8.5027627999999993</c:v>
                </c:pt>
                <c:pt idx="65">
                  <c:v>8.5530586</c:v>
                </c:pt>
                <c:pt idx="66">
                  <c:v>8.0254936000000008</c:v>
                </c:pt>
                <c:pt idx="67">
                  <c:v>7.7127872000000002</c:v>
                </c:pt>
                <c:pt idx="68">
                  <c:v>7.5479579000000001</c:v>
                </c:pt>
                <c:pt idx="69">
                  <c:v>6.9898781999999997</c:v>
                </c:pt>
                <c:pt idx="70">
                  <c:v>6.4217447999999999</c:v>
                </c:pt>
                <c:pt idx="71">
                  <c:v>6.0169028999999998</c:v>
                </c:pt>
                <c:pt idx="72">
                  <c:v>6.2927637000000001</c:v>
                </c:pt>
                <c:pt idx="73">
                  <c:v>6.7196474000000004</c:v>
                </c:pt>
                <c:pt idx="74">
                  <c:v>7.2591963000000002</c:v>
                </c:pt>
                <c:pt idx="75">
                  <c:v>8.0264301000000007</c:v>
                </c:pt>
                <c:pt idx="76">
                  <c:v>6.6797589999999998</c:v>
                </c:pt>
                <c:pt idx="77">
                  <c:v>5.9571214000000001</c:v>
                </c:pt>
                <c:pt idx="78">
                  <c:v>6.3813696000000002</c:v>
                </c:pt>
                <c:pt idx="79">
                  <c:v>6.1799903</c:v>
                </c:pt>
                <c:pt idx="80">
                  <c:v>5.6948537999999997</c:v>
                </c:pt>
                <c:pt idx="81">
                  <c:v>5.9344130000000002</c:v>
                </c:pt>
                <c:pt idx="82">
                  <c:v>5.1690106</c:v>
                </c:pt>
                <c:pt idx="83">
                  <c:v>5.0797729</c:v>
                </c:pt>
                <c:pt idx="84">
                  <c:v>5.0471902000000002</c:v>
                </c:pt>
                <c:pt idx="85">
                  <c:v>6.2089286000000001</c:v>
                </c:pt>
                <c:pt idx="86">
                  <c:v>6.0448132000000001</c:v>
                </c:pt>
                <c:pt idx="87">
                  <c:v>5.6323819000000004</c:v>
                </c:pt>
                <c:pt idx="88">
                  <c:v>4.9243803000000002</c:v>
                </c:pt>
                <c:pt idx="89">
                  <c:v>3.8009851000000001</c:v>
                </c:pt>
                <c:pt idx="90">
                  <c:v>3.5578395999999999</c:v>
                </c:pt>
                <c:pt idx="91">
                  <c:v>3.0482361</c:v>
                </c:pt>
                <c:pt idx="92">
                  <c:v>2.6646776000000001</c:v>
                </c:pt>
                <c:pt idx="93">
                  <c:v>2.5474231000000001</c:v>
                </c:pt>
                <c:pt idx="94">
                  <c:v>3.2905262</c:v>
                </c:pt>
                <c:pt idx="95">
                  <c:v>3.3323846000000001</c:v>
                </c:pt>
                <c:pt idx="96">
                  <c:v>3.7222976999999999</c:v>
                </c:pt>
                <c:pt idx="97">
                  <c:v>3.7668514000000002</c:v>
                </c:pt>
                <c:pt idx="98">
                  <c:v>3.1847639000000001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98D3-46DB-8728-589B19E19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'IP3'!$Z$5:$Z$103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A9B-4AD2-ABA7-8C083ED02F3E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85448890097198"/>
          <c:y val="0.57976122776319627"/>
          <c:w val="0.19632951264612125"/>
          <c:h val="0.187158063575386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 (dBm)</a:t>
            </a:r>
          </a:p>
        </c:rich>
      </c:tx>
      <c:layout>
        <c:manualLayout>
          <c:xMode val="edge"/>
          <c:yMode val="edge"/>
          <c:x val="0.22206873159926471"/>
          <c:y val="9.54602896860114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1277340332458434E-2"/>
          <c:w val="0.76542713682528862"/>
          <c:h val="0.717969889180519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'IP3'!$AJ$2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-2.5348655999999998</c:v>
                </c:pt>
                <c:pt idx="1">
                  <c:v>-2.9129890999999999</c:v>
                </c:pt>
                <c:pt idx="2">
                  <c:v>-0.81530296999999996</c:v>
                </c:pt>
                <c:pt idx="3">
                  <c:v>-2.5415325000000002</c:v>
                </c:pt>
                <c:pt idx="4">
                  <c:v>0.84476477000000005</c:v>
                </c:pt>
                <c:pt idx="5">
                  <c:v>2.6064196000000002</c:v>
                </c:pt>
                <c:pt idx="6">
                  <c:v>7.3723793000000004</c:v>
                </c:pt>
                <c:pt idx="7">
                  <c:v>7.0633654999999997</c:v>
                </c:pt>
                <c:pt idx="8">
                  <c:v>5.4527903000000002</c:v>
                </c:pt>
                <c:pt idx="9">
                  <c:v>3.4981930000000001</c:v>
                </c:pt>
                <c:pt idx="10">
                  <c:v>2.0978881999999999</c:v>
                </c:pt>
                <c:pt idx="11">
                  <c:v>1.201274</c:v>
                </c:pt>
                <c:pt idx="12">
                  <c:v>0.92817116</c:v>
                </c:pt>
                <c:pt idx="13">
                  <c:v>0.87129294999999995</c:v>
                </c:pt>
                <c:pt idx="14">
                  <c:v>0.71285092999999999</c:v>
                </c:pt>
                <c:pt idx="15">
                  <c:v>0.64445030999999997</c:v>
                </c:pt>
                <c:pt idx="16">
                  <c:v>0.98076987000000004</c:v>
                </c:pt>
                <c:pt idx="17">
                  <c:v>1.4922194</c:v>
                </c:pt>
                <c:pt idx="18">
                  <c:v>2.0668587999999999</c:v>
                </c:pt>
                <c:pt idx="19">
                  <c:v>2.7709516999999999</c:v>
                </c:pt>
                <c:pt idx="20">
                  <c:v>3.6319710999999999</c:v>
                </c:pt>
                <c:pt idx="21">
                  <c:v>4.4600954000000002</c:v>
                </c:pt>
                <c:pt idx="22">
                  <c:v>5.2983022000000002</c:v>
                </c:pt>
                <c:pt idx="23">
                  <c:v>6.0382433000000004</c:v>
                </c:pt>
                <c:pt idx="24">
                  <c:v>6.7030792000000003</c:v>
                </c:pt>
                <c:pt idx="25">
                  <c:v>7.1037407000000004</c:v>
                </c:pt>
                <c:pt idx="26">
                  <c:v>7.2874146</c:v>
                </c:pt>
                <c:pt idx="27">
                  <c:v>7.6415296000000001</c:v>
                </c:pt>
                <c:pt idx="28">
                  <c:v>8.1444550000000007</c:v>
                </c:pt>
                <c:pt idx="29">
                  <c:v>7.9655646999999998</c:v>
                </c:pt>
                <c:pt idx="30">
                  <c:v>7.6831689000000001</c:v>
                </c:pt>
                <c:pt idx="31">
                  <c:v>7.5290188999999996</c:v>
                </c:pt>
                <c:pt idx="32">
                  <c:v>8.2155380000000005</c:v>
                </c:pt>
                <c:pt idx="33">
                  <c:v>8.5245838000000003</c:v>
                </c:pt>
                <c:pt idx="34">
                  <c:v>8.4640818000000007</c:v>
                </c:pt>
                <c:pt idx="35">
                  <c:v>7.7868079999999997</c:v>
                </c:pt>
                <c:pt idx="36">
                  <c:v>6.9583839999999997</c:v>
                </c:pt>
                <c:pt idx="37">
                  <c:v>5.9228654000000001</c:v>
                </c:pt>
                <c:pt idx="38">
                  <c:v>5.0729055000000001</c:v>
                </c:pt>
                <c:pt idx="39">
                  <c:v>4.4566026000000001</c:v>
                </c:pt>
                <c:pt idx="40">
                  <c:v>3.7658787</c:v>
                </c:pt>
                <c:pt idx="41">
                  <c:v>3.3492310000000001</c:v>
                </c:pt>
                <c:pt idx="42">
                  <c:v>2.9067264000000002</c:v>
                </c:pt>
                <c:pt idx="43">
                  <c:v>2.9916027000000001</c:v>
                </c:pt>
                <c:pt idx="44">
                  <c:v>3.2302186000000002</c:v>
                </c:pt>
                <c:pt idx="45">
                  <c:v>3.8896283999999999</c:v>
                </c:pt>
                <c:pt idx="46">
                  <c:v>4.7098893999999998</c:v>
                </c:pt>
                <c:pt idx="47">
                  <c:v>5.6771221000000001</c:v>
                </c:pt>
                <c:pt idx="48">
                  <c:v>5.9065656999999998</c:v>
                </c:pt>
                <c:pt idx="49">
                  <c:v>5.6621098999999999</c:v>
                </c:pt>
                <c:pt idx="50">
                  <c:v>5.0277681000000003</c:v>
                </c:pt>
                <c:pt idx="51">
                  <c:v>5.0872579</c:v>
                </c:pt>
                <c:pt idx="52">
                  <c:v>5.4349097999999998</c:v>
                </c:pt>
                <c:pt idx="53">
                  <c:v>5.7833151999999997</c:v>
                </c:pt>
                <c:pt idx="54">
                  <c:v>5.9279294</c:v>
                </c:pt>
                <c:pt idx="55">
                  <c:v>6.0197042999999999</c:v>
                </c:pt>
                <c:pt idx="56">
                  <c:v>6.1433415</c:v>
                </c:pt>
                <c:pt idx="57">
                  <c:v>6.2143455000000003</c:v>
                </c:pt>
                <c:pt idx="58">
                  <c:v>6.1072993000000002</c:v>
                </c:pt>
                <c:pt idx="59">
                  <c:v>6.4124141000000003</c:v>
                </c:pt>
                <c:pt idx="60">
                  <c:v>6.5013595000000004</c:v>
                </c:pt>
                <c:pt idx="61">
                  <c:v>6.6611257000000004</c:v>
                </c:pt>
                <c:pt idx="62">
                  <c:v>6.7697234000000002</c:v>
                </c:pt>
                <c:pt idx="63">
                  <c:v>7.1640201000000001</c:v>
                </c:pt>
                <c:pt idx="64">
                  <c:v>7.6787834000000004</c:v>
                </c:pt>
                <c:pt idx="65">
                  <c:v>7.8385867999999999</c:v>
                </c:pt>
                <c:pt idx="66">
                  <c:v>7.9211954999999996</c:v>
                </c:pt>
                <c:pt idx="67">
                  <c:v>7.9745827</c:v>
                </c:pt>
                <c:pt idx="68">
                  <c:v>7.8425045000000004</c:v>
                </c:pt>
                <c:pt idx="69">
                  <c:v>7.2733622000000002</c:v>
                </c:pt>
                <c:pt idx="70">
                  <c:v>6.5503111000000001</c:v>
                </c:pt>
                <c:pt idx="71">
                  <c:v>5.8644824</c:v>
                </c:pt>
                <c:pt idx="72">
                  <c:v>5.7014183999999997</c:v>
                </c:pt>
                <c:pt idx="73">
                  <c:v>5.6134138</c:v>
                </c:pt>
                <c:pt idx="74">
                  <c:v>5.8242105999999998</c:v>
                </c:pt>
                <c:pt idx="75">
                  <c:v>5.6551517999999996</c:v>
                </c:pt>
                <c:pt idx="76">
                  <c:v>5.0849333000000003</c:v>
                </c:pt>
                <c:pt idx="77">
                  <c:v>3.8298285000000001</c:v>
                </c:pt>
                <c:pt idx="78">
                  <c:v>2.8997879000000002</c:v>
                </c:pt>
                <c:pt idx="79">
                  <c:v>2.2062845000000002</c:v>
                </c:pt>
                <c:pt idx="80">
                  <c:v>2.3986980999999998</c:v>
                </c:pt>
                <c:pt idx="81">
                  <c:v>2.696523</c:v>
                </c:pt>
                <c:pt idx="82">
                  <c:v>3.4251885</c:v>
                </c:pt>
                <c:pt idx="83">
                  <c:v>4.0861739999999998</c:v>
                </c:pt>
                <c:pt idx="84">
                  <c:v>4.9578471000000004</c:v>
                </c:pt>
                <c:pt idx="85">
                  <c:v>5.8302546</c:v>
                </c:pt>
                <c:pt idx="86">
                  <c:v>6.8902044</c:v>
                </c:pt>
                <c:pt idx="87">
                  <c:v>7.0561813999999998</c:v>
                </c:pt>
                <c:pt idx="88">
                  <c:v>6.1421536999999997</c:v>
                </c:pt>
                <c:pt idx="89">
                  <c:v>4.4702311000000003</c:v>
                </c:pt>
                <c:pt idx="90">
                  <c:v>3.3050168000000002</c:v>
                </c:pt>
                <c:pt idx="91">
                  <c:v>2.8429527000000001</c:v>
                </c:pt>
                <c:pt idx="92">
                  <c:v>2.5309865</c:v>
                </c:pt>
                <c:pt idx="93">
                  <c:v>2.4387059</c:v>
                </c:pt>
                <c:pt idx="94">
                  <c:v>2.3223615</c:v>
                </c:pt>
                <c:pt idx="95">
                  <c:v>2.8511511999999999</c:v>
                </c:pt>
                <c:pt idx="96">
                  <c:v>3.5773267999999998</c:v>
                </c:pt>
                <c:pt idx="97">
                  <c:v>3.8956227000000001</c:v>
                </c:pt>
                <c:pt idx="98">
                  <c:v>3.7854049000000001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-12.804517000000001</c:v>
                </c:pt>
                <c:pt idx="1">
                  <c:v>-5.2291765000000003</c:v>
                </c:pt>
                <c:pt idx="2">
                  <c:v>-5.0155487000000001</c:v>
                </c:pt>
                <c:pt idx="3">
                  <c:v>-1.3585252000000001</c:v>
                </c:pt>
                <c:pt idx="4">
                  <c:v>-6.5850210000000002</c:v>
                </c:pt>
                <c:pt idx="5">
                  <c:v>3.9744806000000001</c:v>
                </c:pt>
                <c:pt idx="6">
                  <c:v>8.7253141000000003</c:v>
                </c:pt>
                <c:pt idx="7">
                  <c:v>5.0990000000000002</c:v>
                </c:pt>
                <c:pt idx="8">
                  <c:v>3.927063</c:v>
                </c:pt>
                <c:pt idx="9">
                  <c:v>2.9441774000000001</c:v>
                </c:pt>
                <c:pt idx="10">
                  <c:v>1.7408835</c:v>
                </c:pt>
                <c:pt idx="11">
                  <c:v>0.27353527999999999</c:v>
                </c:pt>
                <c:pt idx="12">
                  <c:v>0.46543643000000001</c:v>
                </c:pt>
                <c:pt idx="13">
                  <c:v>0.58179616999999995</c:v>
                </c:pt>
                <c:pt idx="14">
                  <c:v>-0.11494488</c:v>
                </c:pt>
                <c:pt idx="15">
                  <c:v>-0.13874257000000001</c:v>
                </c:pt>
                <c:pt idx="16">
                  <c:v>0.34055099</c:v>
                </c:pt>
                <c:pt idx="17">
                  <c:v>0.89238030000000002</c:v>
                </c:pt>
                <c:pt idx="18">
                  <c:v>1.4418156</c:v>
                </c:pt>
                <c:pt idx="19">
                  <c:v>2.2093262999999999</c:v>
                </c:pt>
                <c:pt idx="20">
                  <c:v>3.4536973999999998</c:v>
                </c:pt>
                <c:pt idx="21">
                  <c:v>4.0469660999999997</c:v>
                </c:pt>
                <c:pt idx="22">
                  <c:v>5.1066498999999999</c:v>
                </c:pt>
                <c:pt idx="23">
                  <c:v>5.9976602000000003</c:v>
                </c:pt>
                <c:pt idx="24">
                  <c:v>6.7287454999999996</c:v>
                </c:pt>
                <c:pt idx="25">
                  <c:v>7.1725950000000003</c:v>
                </c:pt>
                <c:pt idx="26">
                  <c:v>7.6051035000000002</c:v>
                </c:pt>
                <c:pt idx="27">
                  <c:v>6.7375354999999999</c:v>
                </c:pt>
                <c:pt idx="28">
                  <c:v>6.9062923999999999</c:v>
                </c:pt>
                <c:pt idx="29">
                  <c:v>6.8628817</c:v>
                </c:pt>
                <c:pt idx="30">
                  <c:v>6.2376636999999997</c:v>
                </c:pt>
                <c:pt idx="31">
                  <c:v>7.0270333000000003</c:v>
                </c:pt>
                <c:pt idx="32">
                  <c:v>8.3881416000000009</c:v>
                </c:pt>
                <c:pt idx="33">
                  <c:v>9.0221195000000005</c:v>
                </c:pt>
                <c:pt idx="34">
                  <c:v>8.4171572000000001</c:v>
                </c:pt>
                <c:pt idx="35">
                  <c:v>8.7244568000000005</c:v>
                </c:pt>
                <c:pt idx="36">
                  <c:v>7.0923375999999996</c:v>
                </c:pt>
                <c:pt idx="37">
                  <c:v>5.6444935999999997</c:v>
                </c:pt>
                <c:pt idx="38">
                  <c:v>4.4529532999999999</c:v>
                </c:pt>
                <c:pt idx="39">
                  <c:v>4.1722484</c:v>
                </c:pt>
                <c:pt idx="40">
                  <c:v>4.1109533000000003</c:v>
                </c:pt>
                <c:pt idx="41">
                  <c:v>3.3029709</c:v>
                </c:pt>
                <c:pt idx="42">
                  <c:v>3.0623121000000002</c:v>
                </c:pt>
                <c:pt idx="43">
                  <c:v>3.0857872999999998</c:v>
                </c:pt>
                <c:pt idx="44">
                  <c:v>3.6441753000000001</c:v>
                </c:pt>
                <c:pt idx="45">
                  <c:v>4.1830039000000001</c:v>
                </c:pt>
                <c:pt idx="46">
                  <c:v>5.1031208000000001</c:v>
                </c:pt>
                <c:pt idx="47">
                  <c:v>6.1138849000000004</c:v>
                </c:pt>
                <c:pt idx="48">
                  <c:v>6.3174466999999996</c:v>
                </c:pt>
                <c:pt idx="49">
                  <c:v>6.1827477999999996</c:v>
                </c:pt>
                <c:pt idx="50">
                  <c:v>5.8469256999999999</c:v>
                </c:pt>
                <c:pt idx="51">
                  <c:v>4.9861426</c:v>
                </c:pt>
                <c:pt idx="52">
                  <c:v>5.3475022000000001</c:v>
                </c:pt>
                <c:pt idx="53">
                  <c:v>6.0336933000000004</c:v>
                </c:pt>
                <c:pt idx="54">
                  <c:v>6.8708195999999999</c:v>
                </c:pt>
                <c:pt idx="55">
                  <c:v>7.0447592999999999</c:v>
                </c:pt>
                <c:pt idx="56">
                  <c:v>6.4230350999999999</c:v>
                </c:pt>
                <c:pt idx="57">
                  <c:v>6.7768620999999998</c:v>
                </c:pt>
                <c:pt idx="58">
                  <c:v>6.5308603999999999</c:v>
                </c:pt>
                <c:pt idx="59">
                  <c:v>6.2622719</c:v>
                </c:pt>
                <c:pt idx="60">
                  <c:v>5.8035531000000002</c:v>
                </c:pt>
                <c:pt idx="61">
                  <c:v>5.9567012999999998</c:v>
                </c:pt>
                <c:pt idx="62">
                  <c:v>6.4081039000000004</c:v>
                </c:pt>
                <c:pt idx="63">
                  <c:v>7.6326403999999997</c:v>
                </c:pt>
                <c:pt idx="64">
                  <c:v>8.1965990000000009</c:v>
                </c:pt>
                <c:pt idx="65">
                  <c:v>8.8663454000000002</c:v>
                </c:pt>
                <c:pt idx="66">
                  <c:v>8.9728764999999999</c:v>
                </c:pt>
                <c:pt idx="67">
                  <c:v>8.5855788999999998</c:v>
                </c:pt>
                <c:pt idx="68">
                  <c:v>8.1508131000000006</c:v>
                </c:pt>
                <c:pt idx="69">
                  <c:v>8.2392672999999998</c:v>
                </c:pt>
                <c:pt idx="70">
                  <c:v>6.9632801999999998</c:v>
                </c:pt>
                <c:pt idx="71">
                  <c:v>6.0895919999999997</c:v>
                </c:pt>
                <c:pt idx="72">
                  <c:v>5.3830128000000004</c:v>
                </c:pt>
                <c:pt idx="73">
                  <c:v>6.1936344999999999</c:v>
                </c:pt>
                <c:pt idx="74">
                  <c:v>6.2262778000000001</c:v>
                </c:pt>
                <c:pt idx="75">
                  <c:v>6.6320100000000002</c:v>
                </c:pt>
                <c:pt idx="76">
                  <c:v>6.1797848000000002</c:v>
                </c:pt>
                <c:pt idx="77">
                  <c:v>5.3813424000000003</c:v>
                </c:pt>
                <c:pt idx="78">
                  <c:v>4.2797942000000004</c:v>
                </c:pt>
                <c:pt idx="79">
                  <c:v>4.4747252</c:v>
                </c:pt>
                <c:pt idx="80">
                  <c:v>3.3609314000000001</c:v>
                </c:pt>
                <c:pt idx="81">
                  <c:v>3.4126801000000002</c:v>
                </c:pt>
                <c:pt idx="82">
                  <c:v>4.0436978000000003</c:v>
                </c:pt>
                <c:pt idx="83">
                  <c:v>4.1773218999999999</c:v>
                </c:pt>
                <c:pt idx="84">
                  <c:v>4.3391451999999999</c:v>
                </c:pt>
                <c:pt idx="85">
                  <c:v>5.0807900000000004</c:v>
                </c:pt>
                <c:pt idx="86">
                  <c:v>5.6827297000000003</c:v>
                </c:pt>
                <c:pt idx="87">
                  <c:v>7.6634741000000002</c:v>
                </c:pt>
                <c:pt idx="88">
                  <c:v>5.6922506999999998</c:v>
                </c:pt>
                <c:pt idx="89">
                  <c:v>4.6429663000000003</c:v>
                </c:pt>
                <c:pt idx="90">
                  <c:v>3.4851277000000001</c:v>
                </c:pt>
                <c:pt idx="91">
                  <c:v>3.2916093000000002</c:v>
                </c:pt>
                <c:pt idx="92">
                  <c:v>3.5758592999999999</c:v>
                </c:pt>
                <c:pt idx="93">
                  <c:v>2.0906844000000002</c:v>
                </c:pt>
                <c:pt idx="94">
                  <c:v>2.46245</c:v>
                </c:pt>
                <c:pt idx="95">
                  <c:v>3.0048317999999998</c:v>
                </c:pt>
                <c:pt idx="96">
                  <c:v>3.4251081999999999</c:v>
                </c:pt>
                <c:pt idx="97">
                  <c:v>3.6455956</c:v>
                </c:pt>
                <c:pt idx="98">
                  <c:v>3.5906596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6</c:v>
                </c:pt>
                <c:pt idx="1">
                  <c:v>6.3979591836734997</c:v>
                </c:pt>
                <c:pt idx="2">
                  <c:v>6.7959183673468999</c:v>
                </c:pt>
                <c:pt idx="3">
                  <c:v>7.1938775510203996</c:v>
                </c:pt>
                <c:pt idx="4">
                  <c:v>7.5918367346939002</c:v>
                </c:pt>
                <c:pt idx="5">
                  <c:v>7.9897959183673004</c:v>
                </c:pt>
                <c:pt idx="6">
                  <c:v>8.3877551020407992</c:v>
                </c:pt>
                <c:pt idx="7">
                  <c:v>8.7857142857143007</c:v>
                </c:pt>
                <c:pt idx="8">
                  <c:v>9.1836734693878004</c:v>
                </c:pt>
                <c:pt idx="9">
                  <c:v>9.5816326530611988</c:v>
                </c:pt>
                <c:pt idx="10">
                  <c:v>9.9795918367346985</c:v>
                </c:pt>
                <c:pt idx="11">
                  <c:v>10.377551020408001</c:v>
                </c:pt>
                <c:pt idx="12">
                  <c:v>10.775510204082</c:v>
                </c:pt>
                <c:pt idx="13">
                  <c:v>11.173469387754999</c:v>
                </c:pt>
                <c:pt idx="14">
                  <c:v>11.571428571429001</c:v>
                </c:pt>
                <c:pt idx="15">
                  <c:v>11.969387755102</c:v>
                </c:pt>
                <c:pt idx="16">
                  <c:v>12.367346938775999</c:v>
                </c:pt>
                <c:pt idx="17">
                  <c:v>12.765306122448999</c:v>
                </c:pt>
                <c:pt idx="18">
                  <c:v>13.163265306122</c:v>
                </c:pt>
                <c:pt idx="19">
                  <c:v>13.561224489796</c:v>
                </c:pt>
                <c:pt idx="20">
                  <c:v>13.959183673468999</c:v>
                </c:pt>
                <c:pt idx="21">
                  <c:v>14.357142857143</c:v>
                </c:pt>
                <c:pt idx="22">
                  <c:v>14.755102040816</c:v>
                </c:pt>
                <c:pt idx="23">
                  <c:v>15.153061224489999</c:v>
                </c:pt>
                <c:pt idx="24">
                  <c:v>15.551020408163</c:v>
                </c:pt>
                <c:pt idx="25">
                  <c:v>15.948979591837</c:v>
                </c:pt>
                <c:pt idx="26">
                  <c:v>16.346938775510001</c:v>
                </c:pt>
                <c:pt idx="27">
                  <c:v>16.744897959184001</c:v>
                </c:pt>
                <c:pt idx="28">
                  <c:v>17.142857142857</c:v>
                </c:pt>
                <c:pt idx="29">
                  <c:v>17.540816326530997</c:v>
                </c:pt>
                <c:pt idx="30">
                  <c:v>17.938775510204</c:v>
                </c:pt>
                <c:pt idx="31">
                  <c:v>18.336734693877997</c:v>
                </c:pt>
                <c:pt idx="32">
                  <c:v>18.734693877550999</c:v>
                </c:pt>
                <c:pt idx="33">
                  <c:v>19.132653061223998</c:v>
                </c:pt>
                <c:pt idx="34">
                  <c:v>19.530612244897998</c:v>
                </c:pt>
                <c:pt idx="35">
                  <c:v>19.928571428571001</c:v>
                </c:pt>
                <c:pt idx="36">
                  <c:v>20.326530612244998</c:v>
                </c:pt>
                <c:pt idx="37">
                  <c:v>20.724489795918</c:v>
                </c:pt>
                <c:pt idx="38">
                  <c:v>21.122448979592001</c:v>
                </c:pt>
                <c:pt idx="39">
                  <c:v>21.520408163265</c:v>
                </c:pt>
                <c:pt idx="40">
                  <c:v>21.918367346939</c:v>
                </c:pt>
                <c:pt idx="41">
                  <c:v>22.316326530611999</c:v>
                </c:pt>
                <c:pt idx="42">
                  <c:v>22.714285714286</c:v>
                </c:pt>
                <c:pt idx="43">
                  <c:v>23.112244897958998</c:v>
                </c:pt>
                <c:pt idx="44">
                  <c:v>23.510204081632999</c:v>
                </c:pt>
                <c:pt idx="45">
                  <c:v>23.908163265306001</c:v>
                </c:pt>
                <c:pt idx="46">
                  <c:v>24.306122448979998</c:v>
                </c:pt>
                <c:pt idx="47">
                  <c:v>24.704081632653001</c:v>
                </c:pt>
                <c:pt idx="48">
                  <c:v>25.102040816327001</c:v>
                </c:pt>
                <c:pt idx="49">
                  <c:v>25.5</c:v>
                </c:pt>
                <c:pt idx="50">
                  <c:v>25.897959183672999</c:v>
                </c:pt>
                <c:pt idx="51">
                  <c:v>26.295918367346999</c:v>
                </c:pt>
                <c:pt idx="52">
                  <c:v>26.693877551020002</c:v>
                </c:pt>
                <c:pt idx="53">
                  <c:v>27.091836734693999</c:v>
                </c:pt>
                <c:pt idx="54">
                  <c:v>27.489795918367001</c:v>
                </c:pt>
                <c:pt idx="55">
                  <c:v>27.887755102041002</c:v>
                </c:pt>
                <c:pt idx="56">
                  <c:v>28.285714285714</c:v>
                </c:pt>
                <c:pt idx="57">
                  <c:v>28.683673469388001</c:v>
                </c:pt>
                <c:pt idx="58">
                  <c:v>29.081632653061</c:v>
                </c:pt>
                <c:pt idx="59">
                  <c:v>29.479591836735</c:v>
                </c:pt>
                <c:pt idx="60">
                  <c:v>29.877551020407999</c:v>
                </c:pt>
                <c:pt idx="61">
                  <c:v>30.275510204082</c:v>
                </c:pt>
                <c:pt idx="62">
                  <c:v>30.673469387755002</c:v>
                </c:pt>
                <c:pt idx="63">
                  <c:v>31.071428571428999</c:v>
                </c:pt>
                <c:pt idx="64">
                  <c:v>31.469387755102002</c:v>
                </c:pt>
                <c:pt idx="65">
                  <c:v>31.867346938776002</c:v>
                </c:pt>
                <c:pt idx="66">
                  <c:v>32.265306122449005</c:v>
                </c:pt>
                <c:pt idx="67">
                  <c:v>32.663265306122</c:v>
                </c:pt>
                <c:pt idx="68">
                  <c:v>33.061224489796004</c:v>
                </c:pt>
                <c:pt idx="69">
                  <c:v>33.459183673468999</c:v>
                </c:pt>
                <c:pt idx="70">
                  <c:v>33.857142857143003</c:v>
                </c:pt>
                <c:pt idx="71">
                  <c:v>34.255102040815999</c:v>
                </c:pt>
                <c:pt idx="72">
                  <c:v>34.653061224489996</c:v>
                </c:pt>
                <c:pt idx="73">
                  <c:v>35.051020408163005</c:v>
                </c:pt>
                <c:pt idx="74">
                  <c:v>35.448979591836995</c:v>
                </c:pt>
                <c:pt idx="75">
                  <c:v>35.846938775510004</c:v>
                </c:pt>
                <c:pt idx="76">
                  <c:v>36.244897959184001</c:v>
                </c:pt>
                <c:pt idx="77">
                  <c:v>36.642857142857004</c:v>
                </c:pt>
                <c:pt idx="78">
                  <c:v>37.040816326531001</c:v>
                </c:pt>
                <c:pt idx="79">
                  <c:v>37.438775510204003</c:v>
                </c:pt>
                <c:pt idx="80">
                  <c:v>37.836734693878</c:v>
                </c:pt>
                <c:pt idx="81">
                  <c:v>38.234693877551003</c:v>
                </c:pt>
                <c:pt idx="82">
                  <c:v>38.632653061223998</c:v>
                </c:pt>
                <c:pt idx="83">
                  <c:v>39.030612244898002</c:v>
                </c:pt>
                <c:pt idx="84">
                  <c:v>39.428571428570997</c:v>
                </c:pt>
                <c:pt idx="85">
                  <c:v>39.826530612245001</c:v>
                </c:pt>
                <c:pt idx="86">
                  <c:v>40.224489795917997</c:v>
                </c:pt>
                <c:pt idx="87">
                  <c:v>40.622448979592001</c:v>
                </c:pt>
                <c:pt idx="88">
                  <c:v>41.020408163264996</c:v>
                </c:pt>
                <c:pt idx="89">
                  <c:v>41.418367346939</c:v>
                </c:pt>
                <c:pt idx="90">
                  <c:v>41.816326530612002</c:v>
                </c:pt>
                <c:pt idx="91">
                  <c:v>42.214285714286007</c:v>
                </c:pt>
                <c:pt idx="92">
                  <c:v>42.612244897959002</c:v>
                </c:pt>
                <c:pt idx="93">
                  <c:v>43.010204081633006</c:v>
                </c:pt>
                <c:pt idx="94">
                  <c:v>43.408163265306001</c:v>
                </c:pt>
                <c:pt idx="95">
                  <c:v>43.806122448980005</c:v>
                </c:pt>
                <c:pt idx="96">
                  <c:v>44.204081632653001</c:v>
                </c:pt>
                <c:pt idx="97">
                  <c:v>44.602040816327005</c:v>
                </c:pt>
                <c:pt idx="98">
                  <c:v>45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-24.03689</c:v>
                </c:pt>
                <c:pt idx="1">
                  <c:v>-14.692323</c:v>
                </c:pt>
                <c:pt idx="2">
                  <c:v>-7.2296041999999998</c:v>
                </c:pt>
                <c:pt idx="3">
                  <c:v>-7.2389115999999998</c:v>
                </c:pt>
                <c:pt idx="4">
                  <c:v>-6.1128736000000004</c:v>
                </c:pt>
                <c:pt idx="5">
                  <c:v>-1.1535055999999999</c:v>
                </c:pt>
                <c:pt idx="6">
                  <c:v>7.1418147000000003</c:v>
                </c:pt>
                <c:pt idx="7">
                  <c:v>3.9048538000000002</c:v>
                </c:pt>
                <c:pt idx="8">
                  <c:v>2.2535069000000001</c:v>
                </c:pt>
                <c:pt idx="9">
                  <c:v>2.4388819000000002</c:v>
                </c:pt>
                <c:pt idx="10">
                  <c:v>0.89833187999999997</c:v>
                </c:pt>
                <c:pt idx="11">
                  <c:v>-0.41296408000000001</c:v>
                </c:pt>
                <c:pt idx="12">
                  <c:v>-0.29812517999999999</c:v>
                </c:pt>
                <c:pt idx="13">
                  <c:v>-0.22671164999999999</c:v>
                </c:pt>
                <c:pt idx="14">
                  <c:v>-0.89537495</c:v>
                </c:pt>
                <c:pt idx="15">
                  <c:v>-0.94527309999999998</c:v>
                </c:pt>
                <c:pt idx="16">
                  <c:v>-0.3820056</c:v>
                </c:pt>
                <c:pt idx="17">
                  <c:v>0.31212415999999998</c:v>
                </c:pt>
                <c:pt idx="18">
                  <c:v>0.63079010999999996</c:v>
                </c:pt>
                <c:pt idx="19">
                  <c:v>1.5991721999999999</c:v>
                </c:pt>
                <c:pt idx="20">
                  <c:v>2.8962420999999998</c:v>
                </c:pt>
                <c:pt idx="21">
                  <c:v>3.7324435999999999</c:v>
                </c:pt>
                <c:pt idx="22">
                  <c:v>4.7994617999999996</c:v>
                </c:pt>
                <c:pt idx="23">
                  <c:v>5.3265957999999998</c:v>
                </c:pt>
                <c:pt idx="24">
                  <c:v>6.3118252999999997</c:v>
                </c:pt>
                <c:pt idx="25">
                  <c:v>6.3351202000000004</c:v>
                </c:pt>
                <c:pt idx="26">
                  <c:v>6.6548065999999997</c:v>
                </c:pt>
                <c:pt idx="27">
                  <c:v>5.7791962999999997</c:v>
                </c:pt>
                <c:pt idx="28">
                  <c:v>5.0860590999999999</c:v>
                </c:pt>
                <c:pt idx="29">
                  <c:v>5.4028406000000002</c:v>
                </c:pt>
                <c:pt idx="30">
                  <c:v>6.6105437</c:v>
                </c:pt>
                <c:pt idx="31">
                  <c:v>7.9612932000000001</c:v>
                </c:pt>
                <c:pt idx="32">
                  <c:v>9.7600879999999997</c:v>
                </c:pt>
                <c:pt idx="33">
                  <c:v>8.8335056000000005</c:v>
                </c:pt>
                <c:pt idx="34">
                  <c:v>9.6285609999999995</c:v>
                </c:pt>
                <c:pt idx="35">
                  <c:v>8.6601858000000007</c:v>
                </c:pt>
                <c:pt idx="36">
                  <c:v>5.7975073000000004</c:v>
                </c:pt>
                <c:pt idx="37">
                  <c:v>4.8124576000000001</c:v>
                </c:pt>
                <c:pt idx="38">
                  <c:v>4.3008223000000001</c:v>
                </c:pt>
                <c:pt idx="39">
                  <c:v>3.8903487000000001</c:v>
                </c:pt>
                <c:pt idx="40">
                  <c:v>3.6941172999999998</c:v>
                </c:pt>
                <c:pt idx="41">
                  <c:v>3.3744295000000002</c:v>
                </c:pt>
                <c:pt idx="42">
                  <c:v>3.2695528999999999</c:v>
                </c:pt>
                <c:pt idx="43">
                  <c:v>3.2265925000000002</c:v>
                </c:pt>
                <c:pt idx="44">
                  <c:v>3.7845976000000001</c:v>
                </c:pt>
                <c:pt idx="45">
                  <c:v>4.0290017000000002</c:v>
                </c:pt>
                <c:pt idx="46">
                  <c:v>5.6102691</c:v>
                </c:pt>
                <c:pt idx="47">
                  <c:v>6.2567152999999998</c:v>
                </c:pt>
                <c:pt idx="48">
                  <c:v>6.9290108999999998</c:v>
                </c:pt>
                <c:pt idx="49">
                  <c:v>6.7624741000000004</c:v>
                </c:pt>
                <c:pt idx="50">
                  <c:v>6.0269747000000002</c:v>
                </c:pt>
                <c:pt idx="51">
                  <c:v>5.9241371000000003</c:v>
                </c:pt>
                <c:pt idx="52">
                  <c:v>5.6068578000000002</c:v>
                </c:pt>
                <c:pt idx="53">
                  <c:v>6.5650496</c:v>
                </c:pt>
                <c:pt idx="54">
                  <c:v>6.6483005999999998</c:v>
                </c:pt>
                <c:pt idx="55">
                  <c:v>7.2657689999999997</c:v>
                </c:pt>
                <c:pt idx="56">
                  <c:v>7.5139585000000002</c:v>
                </c:pt>
                <c:pt idx="57">
                  <c:v>7.6138949</c:v>
                </c:pt>
                <c:pt idx="58">
                  <c:v>7.8209023000000002</c:v>
                </c:pt>
                <c:pt idx="59">
                  <c:v>6.6516953000000001</c:v>
                </c:pt>
                <c:pt idx="60">
                  <c:v>5.1442183999999997</c:v>
                </c:pt>
                <c:pt idx="61">
                  <c:v>5.8125800999999999</c:v>
                </c:pt>
                <c:pt idx="62">
                  <c:v>6.2490658999999997</c:v>
                </c:pt>
                <c:pt idx="63">
                  <c:v>8.2806253000000005</c:v>
                </c:pt>
                <c:pt idx="64">
                  <c:v>9.3736972999999999</c:v>
                </c:pt>
                <c:pt idx="65">
                  <c:v>11.289747</c:v>
                </c:pt>
                <c:pt idx="66">
                  <c:v>9.5802049999999994</c:v>
                </c:pt>
                <c:pt idx="67">
                  <c:v>8.2450808999999996</c:v>
                </c:pt>
                <c:pt idx="68">
                  <c:v>8.4790019999999995</c:v>
                </c:pt>
                <c:pt idx="69">
                  <c:v>7.9610047000000002</c:v>
                </c:pt>
                <c:pt idx="70">
                  <c:v>6.713768</c:v>
                </c:pt>
                <c:pt idx="71">
                  <c:v>5.7377915000000002</c:v>
                </c:pt>
                <c:pt idx="72">
                  <c:v>5.2408061000000004</c:v>
                </c:pt>
                <c:pt idx="73">
                  <c:v>5.0906967999999999</c:v>
                </c:pt>
                <c:pt idx="74">
                  <c:v>5.6587304999999999</c:v>
                </c:pt>
                <c:pt idx="75">
                  <c:v>5.8670391999999998</c:v>
                </c:pt>
                <c:pt idx="76">
                  <c:v>5.9663110000000001</c:v>
                </c:pt>
                <c:pt idx="77">
                  <c:v>5.2770767000000003</c:v>
                </c:pt>
                <c:pt idx="78">
                  <c:v>5.5311374999999998</c:v>
                </c:pt>
                <c:pt idx="79">
                  <c:v>5.5811881999999997</c:v>
                </c:pt>
                <c:pt idx="80">
                  <c:v>4.5627766000000003</c:v>
                </c:pt>
                <c:pt idx="81">
                  <c:v>5.2915625999999998</c:v>
                </c:pt>
                <c:pt idx="82">
                  <c:v>4.4682073999999998</c:v>
                </c:pt>
                <c:pt idx="83">
                  <c:v>5.4620971999999997</c:v>
                </c:pt>
                <c:pt idx="84">
                  <c:v>4.9765443999999999</c:v>
                </c:pt>
                <c:pt idx="85">
                  <c:v>6.3394418000000003</c:v>
                </c:pt>
                <c:pt idx="86">
                  <c:v>6.7285509000000001</c:v>
                </c:pt>
                <c:pt idx="87">
                  <c:v>6.8609837999999996</c:v>
                </c:pt>
                <c:pt idx="88">
                  <c:v>7.0574922999999998</c:v>
                </c:pt>
                <c:pt idx="89">
                  <c:v>5.8137169000000002</c:v>
                </c:pt>
                <c:pt idx="90">
                  <c:v>4.8036403999999999</c:v>
                </c:pt>
                <c:pt idx="91">
                  <c:v>4.7451395999999999</c:v>
                </c:pt>
                <c:pt idx="92">
                  <c:v>3.8815103</c:v>
                </c:pt>
                <c:pt idx="93">
                  <c:v>2.4912093</c:v>
                </c:pt>
                <c:pt idx="94">
                  <c:v>3.0895180999999998</c:v>
                </c:pt>
                <c:pt idx="95">
                  <c:v>3.3789476999999999</c:v>
                </c:pt>
                <c:pt idx="96">
                  <c:v>3.7985674999999999</c:v>
                </c:pt>
                <c:pt idx="97">
                  <c:v>3.0522561000000001</c:v>
                </c:pt>
                <c:pt idx="98">
                  <c:v>2.7722576000000001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6.3979591836734997</c:v>
                      </c:pt>
                      <c:pt idx="2">
                        <c:v>6.7959183673468999</c:v>
                      </c:pt>
                      <c:pt idx="3">
                        <c:v>7.1938775510203996</c:v>
                      </c:pt>
                      <c:pt idx="4">
                        <c:v>7.5918367346939002</c:v>
                      </c:pt>
                      <c:pt idx="5">
                        <c:v>7.9897959183673004</c:v>
                      </c:pt>
                      <c:pt idx="6">
                        <c:v>8.3877551020407992</c:v>
                      </c:pt>
                      <c:pt idx="7">
                        <c:v>8.7857142857143007</c:v>
                      </c:pt>
                      <c:pt idx="8">
                        <c:v>9.1836734693878004</c:v>
                      </c:pt>
                      <c:pt idx="9">
                        <c:v>9.5816326530611988</c:v>
                      </c:pt>
                      <c:pt idx="10">
                        <c:v>9.9795918367346985</c:v>
                      </c:pt>
                      <c:pt idx="11">
                        <c:v>10.377551020408001</c:v>
                      </c:pt>
                      <c:pt idx="12">
                        <c:v>10.775510204082</c:v>
                      </c:pt>
                      <c:pt idx="13">
                        <c:v>11.173469387754999</c:v>
                      </c:pt>
                      <c:pt idx="14">
                        <c:v>11.571428571429001</c:v>
                      </c:pt>
                      <c:pt idx="15">
                        <c:v>11.969387755102</c:v>
                      </c:pt>
                      <c:pt idx="16">
                        <c:v>12.367346938775999</c:v>
                      </c:pt>
                      <c:pt idx="17">
                        <c:v>12.765306122448999</c:v>
                      </c:pt>
                      <c:pt idx="18">
                        <c:v>13.163265306122</c:v>
                      </c:pt>
                      <c:pt idx="19">
                        <c:v>13.561224489796</c:v>
                      </c:pt>
                      <c:pt idx="20">
                        <c:v>13.959183673468999</c:v>
                      </c:pt>
                      <c:pt idx="21">
                        <c:v>14.357142857143</c:v>
                      </c:pt>
                      <c:pt idx="22">
                        <c:v>14.755102040816</c:v>
                      </c:pt>
                      <c:pt idx="23">
                        <c:v>15.153061224489999</c:v>
                      </c:pt>
                      <c:pt idx="24">
                        <c:v>15.551020408163</c:v>
                      </c:pt>
                      <c:pt idx="25">
                        <c:v>15.948979591837</c:v>
                      </c:pt>
                      <c:pt idx="26">
                        <c:v>16.346938775510001</c:v>
                      </c:pt>
                      <c:pt idx="27">
                        <c:v>16.744897959184001</c:v>
                      </c:pt>
                      <c:pt idx="28">
                        <c:v>17.142857142857</c:v>
                      </c:pt>
                      <c:pt idx="29">
                        <c:v>17.540816326530997</c:v>
                      </c:pt>
                      <c:pt idx="30">
                        <c:v>17.938775510204</c:v>
                      </c:pt>
                      <c:pt idx="31">
                        <c:v>18.336734693877997</c:v>
                      </c:pt>
                      <c:pt idx="32">
                        <c:v>18.734693877550999</c:v>
                      </c:pt>
                      <c:pt idx="33">
                        <c:v>19.132653061223998</c:v>
                      </c:pt>
                      <c:pt idx="34">
                        <c:v>19.530612244897998</c:v>
                      </c:pt>
                      <c:pt idx="35">
                        <c:v>19.928571428571001</c:v>
                      </c:pt>
                      <c:pt idx="36">
                        <c:v>20.326530612244998</c:v>
                      </c:pt>
                      <c:pt idx="37">
                        <c:v>20.724489795918</c:v>
                      </c:pt>
                      <c:pt idx="38">
                        <c:v>21.122448979592001</c:v>
                      </c:pt>
                      <c:pt idx="39">
                        <c:v>21.520408163265</c:v>
                      </c:pt>
                      <c:pt idx="40">
                        <c:v>21.918367346939</c:v>
                      </c:pt>
                      <c:pt idx="41">
                        <c:v>22.316326530611999</c:v>
                      </c:pt>
                      <c:pt idx="42">
                        <c:v>22.714285714286</c:v>
                      </c:pt>
                      <c:pt idx="43">
                        <c:v>23.112244897958998</c:v>
                      </c:pt>
                      <c:pt idx="44">
                        <c:v>23.510204081632999</c:v>
                      </c:pt>
                      <c:pt idx="45">
                        <c:v>23.908163265306001</c:v>
                      </c:pt>
                      <c:pt idx="46">
                        <c:v>24.306122448979998</c:v>
                      </c:pt>
                      <c:pt idx="47">
                        <c:v>24.704081632653001</c:v>
                      </c:pt>
                      <c:pt idx="48">
                        <c:v>25.102040816327001</c:v>
                      </c:pt>
                      <c:pt idx="49">
                        <c:v>25.5</c:v>
                      </c:pt>
                      <c:pt idx="50">
                        <c:v>25.897959183672999</c:v>
                      </c:pt>
                      <c:pt idx="51">
                        <c:v>26.295918367346999</c:v>
                      </c:pt>
                      <c:pt idx="52">
                        <c:v>26.693877551020002</c:v>
                      </c:pt>
                      <c:pt idx="53">
                        <c:v>27.091836734693999</c:v>
                      </c:pt>
                      <c:pt idx="54">
                        <c:v>27.489795918367001</c:v>
                      </c:pt>
                      <c:pt idx="55">
                        <c:v>27.887755102041002</c:v>
                      </c:pt>
                      <c:pt idx="56">
                        <c:v>28.285714285714</c:v>
                      </c:pt>
                      <c:pt idx="57">
                        <c:v>28.683673469388001</c:v>
                      </c:pt>
                      <c:pt idx="58">
                        <c:v>29.081632653061</c:v>
                      </c:pt>
                      <c:pt idx="59">
                        <c:v>29.479591836735</c:v>
                      </c:pt>
                      <c:pt idx="60">
                        <c:v>29.877551020407999</c:v>
                      </c:pt>
                      <c:pt idx="61">
                        <c:v>30.275510204082</c:v>
                      </c:pt>
                      <c:pt idx="62">
                        <c:v>30.673469387755002</c:v>
                      </c:pt>
                      <c:pt idx="63">
                        <c:v>31.071428571428999</c:v>
                      </c:pt>
                      <c:pt idx="64">
                        <c:v>31.469387755102002</c:v>
                      </c:pt>
                      <c:pt idx="65">
                        <c:v>31.867346938776002</c:v>
                      </c:pt>
                      <c:pt idx="66">
                        <c:v>32.265306122449005</c:v>
                      </c:pt>
                      <c:pt idx="67">
                        <c:v>32.663265306122</c:v>
                      </c:pt>
                      <c:pt idx="68">
                        <c:v>33.061224489796004</c:v>
                      </c:pt>
                      <c:pt idx="69">
                        <c:v>33.459183673468999</c:v>
                      </c:pt>
                      <c:pt idx="70">
                        <c:v>33.857142857143003</c:v>
                      </c:pt>
                      <c:pt idx="71">
                        <c:v>34.255102040815999</c:v>
                      </c:pt>
                      <c:pt idx="72">
                        <c:v>34.653061224489996</c:v>
                      </c:pt>
                      <c:pt idx="73">
                        <c:v>35.051020408163005</c:v>
                      </c:pt>
                      <c:pt idx="74">
                        <c:v>35.448979591836995</c:v>
                      </c:pt>
                      <c:pt idx="75">
                        <c:v>35.846938775510004</c:v>
                      </c:pt>
                      <c:pt idx="76">
                        <c:v>36.244897959184001</c:v>
                      </c:pt>
                      <c:pt idx="77">
                        <c:v>36.642857142857004</c:v>
                      </c:pt>
                      <c:pt idx="78">
                        <c:v>37.040816326531001</c:v>
                      </c:pt>
                      <c:pt idx="79">
                        <c:v>37.438775510204003</c:v>
                      </c:pt>
                      <c:pt idx="80">
                        <c:v>37.836734693878</c:v>
                      </c:pt>
                      <c:pt idx="81">
                        <c:v>38.234693877551003</c:v>
                      </c:pt>
                      <c:pt idx="82">
                        <c:v>38.632653061223998</c:v>
                      </c:pt>
                      <c:pt idx="83">
                        <c:v>39.030612244898002</c:v>
                      </c:pt>
                      <c:pt idx="84">
                        <c:v>39.428571428570997</c:v>
                      </c:pt>
                      <c:pt idx="85">
                        <c:v>39.826530612245001</c:v>
                      </c:pt>
                      <c:pt idx="86">
                        <c:v>40.224489795917997</c:v>
                      </c:pt>
                      <c:pt idx="87">
                        <c:v>40.622448979592001</c:v>
                      </c:pt>
                      <c:pt idx="88">
                        <c:v>41.020408163264996</c:v>
                      </c:pt>
                      <c:pt idx="89">
                        <c:v>41.418367346939</c:v>
                      </c:pt>
                      <c:pt idx="90">
                        <c:v>41.816326530612002</c:v>
                      </c:pt>
                      <c:pt idx="91">
                        <c:v>42.214285714286007</c:v>
                      </c:pt>
                      <c:pt idx="92">
                        <c:v>42.612244897959002</c:v>
                      </c:pt>
                      <c:pt idx="93">
                        <c:v>43.010204081633006</c:v>
                      </c:pt>
                      <c:pt idx="94">
                        <c:v>43.408163265306001</c:v>
                      </c:pt>
                      <c:pt idx="95">
                        <c:v>43.806122448980005</c:v>
                      </c:pt>
                      <c:pt idx="96">
                        <c:v>44.204081632653001</c:v>
                      </c:pt>
                      <c:pt idx="97">
                        <c:v>44.602040816327005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'IP3'!$AW$5:$AW$103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'IP3'!$AZ$5:$AZ$103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FF-4C26-A20E-6B2F44B5EF17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538445418873532"/>
          <c:y val="0.57866834354039087"/>
          <c:w val="0.19613892388633922"/>
          <c:h val="0.18627624671916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6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CL'!$Y$2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CL'!$Z$2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CL'!$AA$2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CL'!$AB$2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CL'!$AC$2</c:f>
              <c:strCache>
                <c:ptCount val="1"/>
                <c:pt idx="0">
                  <c:v>+9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CL'!$AC$5:$AC$205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7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Pt'!$U$7:$Z$7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Pt'!$L$7:$P$7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BEF-411E-9583-7DB9C1D52C3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Pt'!$AC$7:$AG$7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F-411E-9583-7DB9C1D52C37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289826820448173"/>
          <c:y val="0.67899059492563429"/>
          <c:w val="0.47850974538478003"/>
          <c:h val="0.1259642023913677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Pt'!$U$6:$Z$6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Pt'!$L$6:$P$6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D8-4C4D-97A0-5F6DB46FAE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Pt'!$AC$6:$AG$6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D8-4C4D-97A0-5F6DB46FAEC9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70547712444631"/>
          <c:y val="0.64988735783027118"/>
          <c:w val="0.45091565660351524"/>
          <c:h val="0.136139545056867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2 GHz IF, HSLO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56205096034338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IF'!$H$5:$H$205</c:f>
              <c:numCache>
                <c:formatCode>General</c:formatCode>
                <c:ptCount val="201"/>
                <c:pt idx="0">
                  <c:v>-22.503098000000001</c:v>
                </c:pt>
                <c:pt idx="1">
                  <c:v>-22.333347</c:v>
                </c:pt>
                <c:pt idx="2">
                  <c:v>-22.300477999999998</c:v>
                </c:pt>
                <c:pt idx="3">
                  <c:v>-21.877942999999998</c:v>
                </c:pt>
                <c:pt idx="4">
                  <c:v>-21.547315999999999</c:v>
                </c:pt>
                <c:pt idx="5">
                  <c:v>-20.985783000000001</c:v>
                </c:pt>
                <c:pt idx="6">
                  <c:v>-20.496850999999999</c:v>
                </c:pt>
                <c:pt idx="7">
                  <c:v>-19.690628</c:v>
                </c:pt>
                <c:pt idx="8">
                  <c:v>-18.707747999999999</c:v>
                </c:pt>
                <c:pt idx="9">
                  <c:v>-18.061578999999998</c:v>
                </c:pt>
                <c:pt idx="10">
                  <c:v>-17.354016999999999</c:v>
                </c:pt>
                <c:pt idx="11">
                  <c:v>-16.089821000000001</c:v>
                </c:pt>
                <c:pt idx="12">
                  <c:v>-14.638633</c:v>
                </c:pt>
                <c:pt idx="13">
                  <c:v>-13.678072</c:v>
                </c:pt>
                <c:pt idx="14">
                  <c:v>-12.706303999999999</c:v>
                </c:pt>
                <c:pt idx="15">
                  <c:v>-11.562431999999999</c:v>
                </c:pt>
                <c:pt idx="16">
                  <c:v>-10.544681000000001</c:v>
                </c:pt>
                <c:pt idx="17">
                  <c:v>-9.5693082999999994</c:v>
                </c:pt>
                <c:pt idx="18">
                  <c:v>-8.8698119999999996</c:v>
                </c:pt>
                <c:pt idx="19">
                  <c:v>-8.1004933999999995</c:v>
                </c:pt>
                <c:pt idx="20">
                  <c:v>-7.5975747</c:v>
                </c:pt>
                <c:pt idx="21">
                  <c:v>-7.1608057000000001</c:v>
                </c:pt>
                <c:pt idx="22">
                  <c:v>-6.8579888000000002</c:v>
                </c:pt>
                <c:pt idx="23">
                  <c:v>-6.6894207000000003</c:v>
                </c:pt>
                <c:pt idx="24">
                  <c:v>-6.5496110999999999</c:v>
                </c:pt>
                <c:pt idx="25">
                  <c:v>-6.5116649000000004</c:v>
                </c:pt>
                <c:pt idx="26">
                  <c:v>-6.4357166000000001</c:v>
                </c:pt>
                <c:pt idx="27">
                  <c:v>-6.4290437999999996</c:v>
                </c:pt>
                <c:pt idx="28">
                  <c:v>-6.5480900000000002</c:v>
                </c:pt>
                <c:pt idx="29">
                  <c:v>-6.5176229000000001</c:v>
                </c:pt>
                <c:pt idx="30">
                  <c:v>-6.6238976000000003</c:v>
                </c:pt>
                <c:pt idx="31">
                  <c:v>-6.6631207000000003</c:v>
                </c:pt>
                <c:pt idx="32">
                  <c:v>-6.7589854999999996</c:v>
                </c:pt>
                <c:pt idx="33">
                  <c:v>-6.7705278</c:v>
                </c:pt>
                <c:pt idx="34">
                  <c:v>-6.7547588000000003</c:v>
                </c:pt>
                <c:pt idx="35">
                  <c:v>-6.7307549</c:v>
                </c:pt>
                <c:pt idx="36">
                  <c:v>-6.7049231999999996</c:v>
                </c:pt>
                <c:pt idx="37">
                  <c:v>-6.6788138999999997</c:v>
                </c:pt>
                <c:pt idx="38">
                  <c:v>-6.6452726999999996</c:v>
                </c:pt>
                <c:pt idx="39">
                  <c:v>-6.6321320999999998</c:v>
                </c:pt>
                <c:pt idx="40">
                  <c:v>-6.5635532999999997</c:v>
                </c:pt>
                <c:pt idx="41">
                  <c:v>-6.4938908</c:v>
                </c:pt>
                <c:pt idx="42">
                  <c:v>-6.4658255999999996</c:v>
                </c:pt>
                <c:pt idx="43">
                  <c:v>-6.4191932999999999</c:v>
                </c:pt>
                <c:pt idx="44">
                  <c:v>-6.4204273000000001</c:v>
                </c:pt>
                <c:pt idx="45">
                  <c:v>-6.4410128999999996</c:v>
                </c:pt>
                <c:pt idx="46">
                  <c:v>-6.4797621000000003</c:v>
                </c:pt>
                <c:pt idx="47">
                  <c:v>-6.4783216000000001</c:v>
                </c:pt>
                <c:pt idx="48">
                  <c:v>-6.4587687999999996</c:v>
                </c:pt>
                <c:pt idx="49">
                  <c:v>-6.4289541000000003</c:v>
                </c:pt>
                <c:pt idx="50">
                  <c:v>-6.4107246</c:v>
                </c:pt>
                <c:pt idx="51">
                  <c:v>-6.4383587999999996</c:v>
                </c:pt>
                <c:pt idx="52">
                  <c:v>-6.5023084000000004</c:v>
                </c:pt>
                <c:pt idx="53">
                  <c:v>-6.5343780999999996</c:v>
                </c:pt>
                <c:pt idx="54">
                  <c:v>-6.5724691999999996</c:v>
                </c:pt>
                <c:pt idx="55">
                  <c:v>-6.5737205000000003</c:v>
                </c:pt>
                <c:pt idx="56">
                  <c:v>-6.6013060000000001</c:v>
                </c:pt>
                <c:pt idx="57">
                  <c:v>-6.6111874999999998</c:v>
                </c:pt>
                <c:pt idx="58">
                  <c:v>-6.5792355999999996</c:v>
                </c:pt>
                <c:pt idx="59">
                  <c:v>-6.619205</c:v>
                </c:pt>
                <c:pt idx="60">
                  <c:v>-6.6042867000000003</c:v>
                </c:pt>
                <c:pt idx="61">
                  <c:v>-6.6597470999999997</c:v>
                </c:pt>
                <c:pt idx="62">
                  <c:v>-6.6886134000000004</c:v>
                </c:pt>
                <c:pt idx="63">
                  <c:v>-6.7375321000000001</c:v>
                </c:pt>
                <c:pt idx="64">
                  <c:v>-6.8288549999999999</c:v>
                </c:pt>
                <c:pt idx="65">
                  <c:v>-6.8201542000000002</c:v>
                </c:pt>
                <c:pt idx="66">
                  <c:v>-6.9337248999999996</c:v>
                </c:pt>
                <c:pt idx="67">
                  <c:v>-7.0809369000000002</c:v>
                </c:pt>
                <c:pt idx="68">
                  <c:v>-7.2302727999999998</c:v>
                </c:pt>
                <c:pt idx="69">
                  <c:v>-7.2750653999999999</c:v>
                </c:pt>
                <c:pt idx="70">
                  <c:v>-7.2750950000000003</c:v>
                </c:pt>
                <c:pt idx="71">
                  <c:v>-7.2967867999999996</c:v>
                </c:pt>
                <c:pt idx="72">
                  <c:v>-7.3162608000000002</c:v>
                </c:pt>
                <c:pt idx="73">
                  <c:v>-7.3245826000000003</c:v>
                </c:pt>
                <c:pt idx="74">
                  <c:v>-7.3712540000000004</c:v>
                </c:pt>
                <c:pt idx="75">
                  <c:v>-7.4103870000000001</c:v>
                </c:pt>
                <c:pt idx="76">
                  <c:v>-7.4067487999999999</c:v>
                </c:pt>
                <c:pt idx="77">
                  <c:v>-7.4573606999999997</c:v>
                </c:pt>
                <c:pt idx="78">
                  <c:v>-7.4502845000000004</c:v>
                </c:pt>
                <c:pt idx="79">
                  <c:v>-7.3366547000000004</c:v>
                </c:pt>
                <c:pt idx="80">
                  <c:v>-7.3462094999999996</c:v>
                </c:pt>
                <c:pt idx="81">
                  <c:v>-7.3678736999999996</c:v>
                </c:pt>
                <c:pt idx="82">
                  <c:v>-7.3826213000000003</c:v>
                </c:pt>
                <c:pt idx="83">
                  <c:v>-7.4095383000000004</c:v>
                </c:pt>
                <c:pt idx="84">
                  <c:v>-7.4088063000000002</c:v>
                </c:pt>
                <c:pt idx="85">
                  <c:v>-7.4624414000000003</c:v>
                </c:pt>
                <c:pt idx="86">
                  <c:v>-7.4890542</c:v>
                </c:pt>
                <c:pt idx="87">
                  <c:v>-7.5311669999999999</c:v>
                </c:pt>
                <c:pt idx="88">
                  <c:v>-7.5944953000000002</c:v>
                </c:pt>
                <c:pt idx="89">
                  <c:v>-7.6552566999999998</c:v>
                </c:pt>
                <c:pt idx="90">
                  <c:v>-7.7259878999999998</c:v>
                </c:pt>
                <c:pt idx="91">
                  <c:v>-7.7103190000000001</c:v>
                </c:pt>
                <c:pt idx="92">
                  <c:v>-7.7011184999999998</c:v>
                </c:pt>
                <c:pt idx="93">
                  <c:v>-7.7207879999999998</c:v>
                </c:pt>
                <c:pt idx="94">
                  <c:v>-7.6850028000000004</c:v>
                </c:pt>
                <c:pt idx="95">
                  <c:v>-7.6948318000000002</c:v>
                </c:pt>
                <c:pt idx="96">
                  <c:v>-7.6652526999999999</c:v>
                </c:pt>
                <c:pt idx="97">
                  <c:v>-7.6552873000000004</c:v>
                </c:pt>
                <c:pt idx="98">
                  <c:v>-7.6125631</c:v>
                </c:pt>
                <c:pt idx="99">
                  <c:v>-7.5840588000000002</c:v>
                </c:pt>
                <c:pt idx="100">
                  <c:v>-7.6015077</c:v>
                </c:pt>
                <c:pt idx="101">
                  <c:v>-7.5950731999999999</c:v>
                </c:pt>
                <c:pt idx="102">
                  <c:v>-7.587707</c:v>
                </c:pt>
                <c:pt idx="103">
                  <c:v>-7.6222266999999997</c:v>
                </c:pt>
                <c:pt idx="104">
                  <c:v>-7.6553091999999996</c:v>
                </c:pt>
                <c:pt idx="105">
                  <c:v>-7.6597767000000001</c:v>
                </c:pt>
                <c:pt idx="106">
                  <c:v>-7.6810188000000004</c:v>
                </c:pt>
                <c:pt idx="107">
                  <c:v>-7.6447267999999999</c:v>
                </c:pt>
                <c:pt idx="108">
                  <c:v>-7.5821424000000004</c:v>
                </c:pt>
                <c:pt idx="109">
                  <c:v>-7.5592499000000002</c:v>
                </c:pt>
                <c:pt idx="110">
                  <c:v>-7.5158896000000004</c:v>
                </c:pt>
                <c:pt idx="111">
                  <c:v>-7.4923887000000002</c:v>
                </c:pt>
                <c:pt idx="112">
                  <c:v>-7.4693356</c:v>
                </c:pt>
                <c:pt idx="113">
                  <c:v>-7.4726901000000003</c:v>
                </c:pt>
                <c:pt idx="114">
                  <c:v>-7.4562035</c:v>
                </c:pt>
                <c:pt idx="115">
                  <c:v>-7.4870204999999999</c:v>
                </c:pt>
                <c:pt idx="116">
                  <c:v>-7.4957761999999999</c:v>
                </c:pt>
                <c:pt idx="117">
                  <c:v>-7.5177750999999997</c:v>
                </c:pt>
                <c:pt idx="118">
                  <c:v>-7.5150714000000001</c:v>
                </c:pt>
                <c:pt idx="119">
                  <c:v>-7.5260629999999997</c:v>
                </c:pt>
                <c:pt idx="120">
                  <c:v>-7.5363373999999999</c:v>
                </c:pt>
                <c:pt idx="121">
                  <c:v>-7.5703811999999999</c:v>
                </c:pt>
                <c:pt idx="122">
                  <c:v>-7.5698600000000003</c:v>
                </c:pt>
                <c:pt idx="123">
                  <c:v>-7.5645661000000004</c:v>
                </c:pt>
                <c:pt idx="124">
                  <c:v>-7.6109843000000001</c:v>
                </c:pt>
                <c:pt idx="125">
                  <c:v>-7.6601195000000004</c:v>
                </c:pt>
                <c:pt idx="126">
                  <c:v>-7.6755690999999997</c:v>
                </c:pt>
                <c:pt idx="127">
                  <c:v>-7.6811012999999999</c:v>
                </c:pt>
                <c:pt idx="128">
                  <c:v>-7.7617402000000002</c:v>
                </c:pt>
                <c:pt idx="129">
                  <c:v>-7.7795711000000001</c:v>
                </c:pt>
                <c:pt idx="130">
                  <c:v>-7.8079405</c:v>
                </c:pt>
                <c:pt idx="131">
                  <c:v>-7.8254824000000003</c:v>
                </c:pt>
                <c:pt idx="132">
                  <c:v>-7.8816905000000004</c:v>
                </c:pt>
                <c:pt idx="133">
                  <c:v>-7.9600705999999999</c:v>
                </c:pt>
                <c:pt idx="134">
                  <c:v>-8.1019238999999992</c:v>
                </c:pt>
                <c:pt idx="135">
                  <c:v>-8.2383050999999998</c:v>
                </c:pt>
                <c:pt idx="136">
                  <c:v>-8.3287934999999997</c:v>
                </c:pt>
                <c:pt idx="137">
                  <c:v>-8.4352626999999991</c:v>
                </c:pt>
                <c:pt idx="138">
                  <c:v>-8.5584115999999995</c:v>
                </c:pt>
                <c:pt idx="139">
                  <c:v>-8.6483478999999992</c:v>
                </c:pt>
                <c:pt idx="140">
                  <c:v>-8.7580861999999993</c:v>
                </c:pt>
                <c:pt idx="141">
                  <c:v>-8.9136591000000003</c:v>
                </c:pt>
                <c:pt idx="142">
                  <c:v>-9.0304832000000008</c:v>
                </c:pt>
                <c:pt idx="143">
                  <c:v>-9.1268454000000006</c:v>
                </c:pt>
                <c:pt idx="144">
                  <c:v>-9.2683190999999994</c:v>
                </c:pt>
                <c:pt idx="145">
                  <c:v>-9.4190254000000007</c:v>
                </c:pt>
                <c:pt idx="146">
                  <c:v>-9.5387582999999996</c:v>
                </c:pt>
                <c:pt idx="147">
                  <c:v>-9.6588945000000006</c:v>
                </c:pt>
                <c:pt idx="148">
                  <c:v>-9.7489547999999999</c:v>
                </c:pt>
                <c:pt idx="149">
                  <c:v>-9.811204</c:v>
                </c:pt>
                <c:pt idx="150">
                  <c:v>-9.8420038000000005</c:v>
                </c:pt>
                <c:pt idx="151">
                  <c:v>-9.8829556000000007</c:v>
                </c:pt>
                <c:pt idx="152">
                  <c:v>-9.9736937999999995</c:v>
                </c:pt>
                <c:pt idx="153">
                  <c:v>-9.9813899999999993</c:v>
                </c:pt>
                <c:pt idx="154">
                  <c:v>-9.9973822000000006</c:v>
                </c:pt>
                <c:pt idx="155">
                  <c:v>-10.002871000000001</c:v>
                </c:pt>
                <c:pt idx="156">
                  <c:v>-10.018763999999999</c:v>
                </c:pt>
                <c:pt idx="157">
                  <c:v>-10.048410000000001</c:v>
                </c:pt>
                <c:pt idx="158">
                  <c:v>-9.9876652000000004</c:v>
                </c:pt>
                <c:pt idx="159">
                  <c:v>-9.9718245999999997</c:v>
                </c:pt>
                <c:pt idx="160">
                  <c:v>-9.9616136999999991</c:v>
                </c:pt>
                <c:pt idx="161">
                  <c:v>-9.9242352999999994</c:v>
                </c:pt>
                <c:pt idx="162">
                  <c:v>-9.8100594999999995</c:v>
                </c:pt>
                <c:pt idx="163">
                  <c:v>-9.7163658000000002</c:v>
                </c:pt>
                <c:pt idx="164">
                  <c:v>-9.5853251999999998</c:v>
                </c:pt>
                <c:pt idx="165">
                  <c:v>-9.4796285999999998</c:v>
                </c:pt>
                <c:pt idx="166">
                  <c:v>-9.344182</c:v>
                </c:pt>
                <c:pt idx="167">
                  <c:v>-9.2605313999999996</c:v>
                </c:pt>
                <c:pt idx="168">
                  <c:v>-9.2622757</c:v>
                </c:pt>
                <c:pt idx="169">
                  <c:v>-9.2938957000000002</c:v>
                </c:pt>
                <c:pt idx="170">
                  <c:v>-9.2372074000000008</c:v>
                </c:pt>
                <c:pt idx="171">
                  <c:v>-9.1478186000000008</c:v>
                </c:pt>
                <c:pt idx="172">
                  <c:v>-9.2316684999999996</c:v>
                </c:pt>
                <c:pt idx="173">
                  <c:v>-9.2994719000000003</c:v>
                </c:pt>
                <c:pt idx="174">
                  <c:v>-9.3375959000000002</c:v>
                </c:pt>
                <c:pt idx="175">
                  <c:v>-9.4921980000000001</c:v>
                </c:pt>
                <c:pt idx="176">
                  <c:v>-9.6150894000000005</c:v>
                </c:pt>
                <c:pt idx="177">
                  <c:v>-9.6250590999999996</c:v>
                </c:pt>
                <c:pt idx="178">
                  <c:v>-9.5525064000000004</c:v>
                </c:pt>
                <c:pt idx="179">
                  <c:v>-9.6026343999999995</c:v>
                </c:pt>
                <c:pt idx="180">
                  <c:v>-9.6795950000000008</c:v>
                </c:pt>
                <c:pt idx="181">
                  <c:v>-9.6820182999999993</c:v>
                </c:pt>
                <c:pt idx="182">
                  <c:v>-9.7313852000000001</c:v>
                </c:pt>
                <c:pt idx="183">
                  <c:v>-9.7499684999999996</c:v>
                </c:pt>
                <c:pt idx="184">
                  <c:v>-9.6978512000000006</c:v>
                </c:pt>
                <c:pt idx="185">
                  <c:v>-9.5679654999999997</c:v>
                </c:pt>
                <c:pt idx="186">
                  <c:v>-9.5561237000000006</c:v>
                </c:pt>
                <c:pt idx="187">
                  <c:v>-9.6236753000000004</c:v>
                </c:pt>
                <c:pt idx="188">
                  <c:v>-9.6799288000000008</c:v>
                </c:pt>
                <c:pt idx="189">
                  <c:v>-9.7420197000000002</c:v>
                </c:pt>
                <c:pt idx="190">
                  <c:v>-9.8803616000000005</c:v>
                </c:pt>
                <c:pt idx="191">
                  <c:v>-9.9434632999999994</c:v>
                </c:pt>
                <c:pt idx="192">
                  <c:v>-10.173652000000001</c:v>
                </c:pt>
                <c:pt idx="193">
                  <c:v>-10.398375</c:v>
                </c:pt>
                <c:pt idx="194">
                  <c:v>-10.643412</c:v>
                </c:pt>
                <c:pt idx="195">
                  <c:v>-10.837432</c:v>
                </c:pt>
                <c:pt idx="196">
                  <c:v>-11.067679</c:v>
                </c:pt>
                <c:pt idx="197">
                  <c:v>-11.310225000000001</c:v>
                </c:pt>
                <c:pt idx="198">
                  <c:v>-11.488137</c:v>
                </c:pt>
                <c:pt idx="199">
                  <c:v>-11.701385</c:v>
                </c:pt>
                <c:pt idx="200">
                  <c:v>-11.905381999999999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8-4739-B6B8-254BBBA38D8B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IF'!$T$5:$T$205</c:f>
              <c:numCache>
                <c:formatCode>General</c:formatCode>
                <c:ptCount val="201"/>
                <c:pt idx="0">
                  <c:v>-17.305690999999999</c:v>
                </c:pt>
                <c:pt idx="1">
                  <c:v>-17.224428</c:v>
                </c:pt>
                <c:pt idx="2">
                  <c:v>-16.804068000000001</c:v>
                </c:pt>
                <c:pt idx="3">
                  <c:v>-16.620438</c:v>
                </c:pt>
                <c:pt idx="4">
                  <c:v>-16.564394</c:v>
                </c:pt>
                <c:pt idx="5">
                  <c:v>-16.430150999999999</c:v>
                </c:pt>
                <c:pt idx="6">
                  <c:v>-16.241645999999999</c:v>
                </c:pt>
                <c:pt idx="7">
                  <c:v>-15.767003000000001</c:v>
                </c:pt>
                <c:pt idx="8">
                  <c:v>-15.603479999999999</c:v>
                </c:pt>
                <c:pt idx="9">
                  <c:v>-14.929003</c:v>
                </c:pt>
                <c:pt idx="10">
                  <c:v>-14.410627</c:v>
                </c:pt>
                <c:pt idx="11">
                  <c:v>-14.001298999999999</c:v>
                </c:pt>
                <c:pt idx="12">
                  <c:v>-13.658618000000001</c:v>
                </c:pt>
                <c:pt idx="13">
                  <c:v>-13.235296</c:v>
                </c:pt>
                <c:pt idx="14">
                  <c:v>-12.602455000000001</c:v>
                </c:pt>
                <c:pt idx="15">
                  <c:v>-12.048679999999999</c:v>
                </c:pt>
                <c:pt idx="16">
                  <c:v>-11.588949</c:v>
                </c:pt>
                <c:pt idx="17">
                  <c:v>-11.12781</c:v>
                </c:pt>
                <c:pt idx="18">
                  <c:v>-10.672131</c:v>
                </c:pt>
                <c:pt idx="19">
                  <c:v>-10.304093999999999</c:v>
                </c:pt>
                <c:pt idx="20">
                  <c:v>-9.9939450999999995</c:v>
                </c:pt>
                <c:pt idx="21">
                  <c:v>-9.5920038000000005</c:v>
                </c:pt>
                <c:pt idx="22">
                  <c:v>-9.2351313000000008</c:v>
                </c:pt>
                <c:pt idx="23">
                  <c:v>-8.9058685000000004</c:v>
                </c:pt>
                <c:pt idx="24">
                  <c:v>-8.5472287999999992</c:v>
                </c:pt>
                <c:pt idx="25">
                  <c:v>-8.2591686000000006</c:v>
                </c:pt>
                <c:pt idx="26">
                  <c:v>-8.0829058000000007</c:v>
                </c:pt>
                <c:pt idx="27">
                  <c:v>-7.9149174999999996</c:v>
                </c:pt>
                <c:pt idx="28">
                  <c:v>-7.7616782000000004</c:v>
                </c:pt>
                <c:pt idx="29">
                  <c:v>-7.6744760999999997</c:v>
                </c:pt>
                <c:pt idx="30">
                  <c:v>-7.5567203000000003</c:v>
                </c:pt>
                <c:pt idx="31">
                  <c:v>-7.4816374999999997</c:v>
                </c:pt>
                <c:pt idx="32">
                  <c:v>-7.4286690000000002</c:v>
                </c:pt>
                <c:pt idx="33">
                  <c:v>-7.3993691999999998</c:v>
                </c:pt>
                <c:pt idx="34">
                  <c:v>-7.3852735000000003</c:v>
                </c:pt>
                <c:pt idx="35">
                  <c:v>-7.3866525000000003</c:v>
                </c:pt>
                <c:pt idx="36">
                  <c:v>-7.4338278999999998</c:v>
                </c:pt>
                <c:pt idx="37">
                  <c:v>-7.4555368</c:v>
                </c:pt>
                <c:pt idx="38">
                  <c:v>-7.5240035000000001</c:v>
                </c:pt>
                <c:pt idx="39">
                  <c:v>-7.5666498999999998</c:v>
                </c:pt>
                <c:pt idx="40">
                  <c:v>-7.6486115000000003</c:v>
                </c:pt>
                <c:pt idx="41">
                  <c:v>-7.7076845</c:v>
                </c:pt>
                <c:pt idx="42">
                  <c:v>-7.6777372000000002</c:v>
                </c:pt>
                <c:pt idx="43">
                  <c:v>-7.7106671000000002</c:v>
                </c:pt>
                <c:pt idx="44">
                  <c:v>-7.6759690999999997</c:v>
                </c:pt>
                <c:pt idx="45">
                  <c:v>-7.6280207999999998</c:v>
                </c:pt>
                <c:pt idx="46">
                  <c:v>-7.6117958999999997</c:v>
                </c:pt>
                <c:pt idx="47">
                  <c:v>-7.5952029000000003</c:v>
                </c:pt>
                <c:pt idx="48">
                  <c:v>-7.6419249000000002</c:v>
                </c:pt>
                <c:pt idx="49">
                  <c:v>-7.6654581999999998</c:v>
                </c:pt>
                <c:pt idx="50">
                  <c:v>-7.6671170999999996</c:v>
                </c:pt>
                <c:pt idx="51">
                  <c:v>-7.6692270999999996</c:v>
                </c:pt>
                <c:pt idx="52">
                  <c:v>-7.6942786999999999</c:v>
                </c:pt>
                <c:pt idx="53">
                  <c:v>-7.7140373999999996</c:v>
                </c:pt>
                <c:pt idx="54">
                  <c:v>-7.7435684</c:v>
                </c:pt>
                <c:pt idx="55">
                  <c:v>-7.7468599999999999</c:v>
                </c:pt>
                <c:pt idx="56">
                  <c:v>-7.8411502999999998</c:v>
                </c:pt>
                <c:pt idx="57">
                  <c:v>-7.9523963999999996</c:v>
                </c:pt>
                <c:pt idx="58">
                  <c:v>-8.0316256999999993</c:v>
                </c:pt>
                <c:pt idx="59">
                  <c:v>-8.0470656999999992</c:v>
                </c:pt>
                <c:pt idx="60">
                  <c:v>-8.0286139999999993</c:v>
                </c:pt>
                <c:pt idx="61">
                  <c:v>-7.9980197000000004</c:v>
                </c:pt>
                <c:pt idx="62">
                  <c:v>-8.0037193000000002</c:v>
                </c:pt>
                <c:pt idx="63">
                  <c:v>-8.1017866000000005</c:v>
                </c:pt>
                <c:pt idx="64">
                  <c:v>-8.1901588000000007</c:v>
                </c:pt>
                <c:pt idx="65">
                  <c:v>-8.3171549000000002</c:v>
                </c:pt>
                <c:pt idx="66">
                  <c:v>-8.4327334999999994</c:v>
                </c:pt>
                <c:pt idx="67">
                  <c:v>-8.5229625999999996</c:v>
                </c:pt>
                <c:pt idx="68">
                  <c:v>-8.4526433999999995</c:v>
                </c:pt>
                <c:pt idx="69">
                  <c:v>-8.4542655999999994</c:v>
                </c:pt>
                <c:pt idx="70">
                  <c:v>-8.4677801000000006</c:v>
                </c:pt>
                <c:pt idx="71">
                  <c:v>-8.4507627000000003</c:v>
                </c:pt>
                <c:pt idx="72">
                  <c:v>-8.4570550999999998</c:v>
                </c:pt>
                <c:pt idx="73">
                  <c:v>-8.4657859999999996</c:v>
                </c:pt>
                <c:pt idx="74">
                  <c:v>-8.4052209999999992</c:v>
                </c:pt>
                <c:pt idx="75">
                  <c:v>-8.3931284000000002</c:v>
                </c:pt>
                <c:pt idx="76">
                  <c:v>-8.4021167999999999</c:v>
                </c:pt>
                <c:pt idx="77">
                  <c:v>-8.4182109999999994</c:v>
                </c:pt>
                <c:pt idx="78">
                  <c:v>-8.5132761000000006</c:v>
                </c:pt>
                <c:pt idx="79">
                  <c:v>-8.3780011999999999</c:v>
                </c:pt>
                <c:pt idx="80">
                  <c:v>-8.3880567999999993</c:v>
                </c:pt>
                <c:pt idx="81">
                  <c:v>-8.3263806999999996</c:v>
                </c:pt>
                <c:pt idx="82">
                  <c:v>-8.2910041999999997</c:v>
                </c:pt>
                <c:pt idx="83">
                  <c:v>-8.2145367</c:v>
                </c:pt>
                <c:pt idx="84">
                  <c:v>-8.1631450999999995</c:v>
                </c:pt>
                <c:pt idx="85">
                  <c:v>-8.0974559999999993</c:v>
                </c:pt>
                <c:pt idx="86">
                  <c:v>-8.0780419999999999</c:v>
                </c:pt>
                <c:pt idx="87">
                  <c:v>-8.0477772000000005</c:v>
                </c:pt>
                <c:pt idx="88">
                  <c:v>-8.0452261000000007</c:v>
                </c:pt>
                <c:pt idx="89">
                  <c:v>-8.0411891999999998</c:v>
                </c:pt>
                <c:pt idx="90">
                  <c:v>-8.0583524999999998</c:v>
                </c:pt>
                <c:pt idx="91">
                  <c:v>-8.1415185999999995</c:v>
                </c:pt>
                <c:pt idx="92">
                  <c:v>-8.1778002000000001</c:v>
                </c:pt>
                <c:pt idx="93">
                  <c:v>-8.2542647999999996</c:v>
                </c:pt>
                <c:pt idx="94">
                  <c:v>-8.3544158999999993</c:v>
                </c:pt>
                <c:pt idx="95">
                  <c:v>-8.4418124999999993</c:v>
                </c:pt>
                <c:pt idx="96">
                  <c:v>-8.4742078999999997</c:v>
                </c:pt>
                <c:pt idx="97">
                  <c:v>-8.5262022000000002</c:v>
                </c:pt>
                <c:pt idx="98">
                  <c:v>-8.5527371999999993</c:v>
                </c:pt>
                <c:pt idx="99">
                  <c:v>-8.6053247000000006</c:v>
                </c:pt>
                <c:pt idx="100">
                  <c:v>-8.6263427999999998</c:v>
                </c:pt>
                <c:pt idx="101">
                  <c:v>-8.6467676000000004</c:v>
                </c:pt>
                <c:pt idx="102">
                  <c:v>-8.6797400000000007</c:v>
                </c:pt>
                <c:pt idx="103">
                  <c:v>-8.6891297999999999</c:v>
                </c:pt>
                <c:pt idx="104">
                  <c:v>-8.6961469999999998</c:v>
                </c:pt>
                <c:pt idx="105">
                  <c:v>-8.6578522000000007</c:v>
                </c:pt>
                <c:pt idx="106">
                  <c:v>-8.6775227000000008</c:v>
                </c:pt>
                <c:pt idx="107">
                  <c:v>-8.6682701000000009</c:v>
                </c:pt>
                <c:pt idx="108">
                  <c:v>-8.6758460999999993</c:v>
                </c:pt>
                <c:pt idx="109">
                  <c:v>-8.7166823999999998</c:v>
                </c:pt>
                <c:pt idx="110">
                  <c:v>-8.7394180000000006</c:v>
                </c:pt>
                <c:pt idx="111">
                  <c:v>-8.7502870999999995</c:v>
                </c:pt>
                <c:pt idx="112">
                  <c:v>-8.7784224000000002</c:v>
                </c:pt>
                <c:pt idx="113">
                  <c:v>-8.8104019000000005</c:v>
                </c:pt>
                <c:pt idx="114">
                  <c:v>-8.8217677999999999</c:v>
                </c:pt>
                <c:pt idx="115">
                  <c:v>-8.8460674000000008</c:v>
                </c:pt>
                <c:pt idx="116">
                  <c:v>-8.8504763000000004</c:v>
                </c:pt>
                <c:pt idx="117">
                  <c:v>-8.8772593000000004</c:v>
                </c:pt>
                <c:pt idx="118">
                  <c:v>-8.8888063000000006</c:v>
                </c:pt>
                <c:pt idx="119">
                  <c:v>-8.8792276000000001</c:v>
                </c:pt>
                <c:pt idx="120">
                  <c:v>-8.8795233000000007</c:v>
                </c:pt>
                <c:pt idx="121">
                  <c:v>-8.9070634999999996</c:v>
                </c:pt>
                <c:pt idx="122">
                  <c:v>-8.9014053000000004</c:v>
                </c:pt>
                <c:pt idx="123">
                  <c:v>-8.8866338999999996</c:v>
                </c:pt>
                <c:pt idx="124">
                  <c:v>-8.8999051999999992</c:v>
                </c:pt>
                <c:pt idx="125">
                  <c:v>-8.9714612999999996</c:v>
                </c:pt>
                <c:pt idx="126">
                  <c:v>-8.9971466000000007</c:v>
                </c:pt>
                <c:pt idx="127">
                  <c:v>-8.9889382999999992</c:v>
                </c:pt>
                <c:pt idx="128">
                  <c:v>-9.0837698000000007</c:v>
                </c:pt>
                <c:pt idx="129">
                  <c:v>-9.0272387999999992</c:v>
                </c:pt>
                <c:pt idx="130">
                  <c:v>-9.0607634000000008</c:v>
                </c:pt>
                <c:pt idx="131">
                  <c:v>-8.9877442999999992</c:v>
                </c:pt>
                <c:pt idx="132">
                  <c:v>-9.0592222000000007</c:v>
                </c:pt>
                <c:pt idx="133">
                  <c:v>-9.0902910000000006</c:v>
                </c:pt>
                <c:pt idx="134">
                  <c:v>-9.1448212000000009</c:v>
                </c:pt>
                <c:pt idx="135">
                  <c:v>-9.1638173999999992</c:v>
                </c:pt>
                <c:pt idx="136">
                  <c:v>-9.1719293999999998</c:v>
                </c:pt>
                <c:pt idx="137">
                  <c:v>-9.1138505999999992</c:v>
                </c:pt>
                <c:pt idx="138">
                  <c:v>-9.1171684000000006</c:v>
                </c:pt>
                <c:pt idx="139">
                  <c:v>-9.0768804999999997</c:v>
                </c:pt>
                <c:pt idx="140">
                  <c:v>-9.0529355999999996</c:v>
                </c:pt>
                <c:pt idx="141">
                  <c:v>-9.0733566000000003</c:v>
                </c:pt>
                <c:pt idx="142">
                  <c:v>-9.0158129000000002</c:v>
                </c:pt>
                <c:pt idx="143">
                  <c:v>-9.0038786000000002</c:v>
                </c:pt>
                <c:pt idx="144">
                  <c:v>-8.9801464000000006</c:v>
                </c:pt>
                <c:pt idx="145">
                  <c:v>-9.0313128999999996</c:v>
                </c:pt>
                <c:pt idx="146">
                  <c:v>-9.0226869999999995</c:v>
                </c:pt>
                <c:pt idx="147">
                  <c:v>-9.0499115000000003</c:v>
                </c:pt>
                <c:pt idx="148">
                  <c:v>-9.1048449999999992</c:v>
                </c:pt>
                <c:pt idx="149">
                  <c:v>-9.1485119000000008</c:v>
                </c:pt>
                <c:pt idx="150">
                  <c:v>-9.1742314999999994</c:v>
                </c:pt>
                <c:pt idx="151">
                  <c:v>-9.2404823</c:v>
                </c:pt>
                <c:pt idx="152">
                  <c:v>-9.3141307999999992</c:v>
                </c:pt>
                <c:pt idx="153">
                  <c:v>-9.3684148999999994</c:v>
                </c:pt>
                <c:pt idx="154">
                  <c:v>-9.461544</c:v>
                </c:pt>
                <c:pt idx="155">
                  <c:v>-9.5332574999999995</c:v>
                </c:pt>
                <c:pt idx="156">
                  <c:v>-9.5871428999999999</c:v>
                </c:pt>
                <c:pt idx="157">
                  <c:v>-9.6700534999999999</c:v>
                </c:pt>
                <c:pt idx="158">
                  <c:v>-9.7417029999999993</c:v>
                </c:pt>
                <c:pt idx="159">
                  <c:v>-9.8102646</c:v>
                </c:pt>
                <c:pt idx="160">
                  <c:v>-9.8571595999999992</c:v>
                </c:pt>
                <c:pt idx="161">
                  <c:v>-9.9557628999999999</c:v>
                </c:pt>
                <c:pt idx="162">
                  <c:v>-10.010649000000001</c:v>
                </c:pt>
                <c:pt idx="163">
                  <c:v>-10.014987</c:v>
                </c:pt>
                <c:pt idx="164">
                  <c:v>-10.031122999999999</c:v>
                </c:pt>
                <c:pt idx="165">
                  <c:v>-10.040838000000001</c:v>
                </c:pt>
                <c:pt idx="166">
                  <c:v>-10.050333</c:v>
                </c:pt>
                <c:pt idx="167">
                  <c:v>-10.072687999999999</c:v>
                </c:pt>
                <c:pt idx="168">
                  <c:v>-10.095273000000001</c:v>
                </c:pt>
                <c:pt idx="169">
                  <c:v>-10.162976</c:v>
                </c:pt>
                <c:pt idx="170">
                  <c:v>-10.163577</c:v>
                </c:pt>
                <c:pt idx="171">
                  <c:v>-10.246961000000001</c:v>
                </c:pt>
                <c:pt idx="172">
                  <c:v>-10.327204</c:v>
                </c:pt>
                <c:pt idx="173">
                  <c:v>-10.417213</c:v>
                </c:pt>
                <c:pt idx="174">
                  <c:v>-10.588666</c:v>
                </c:pt>
                <c:pt idx="175">
                  <c:v>-10.724</c:v>
                </c:pt>
                <c:pt idx="176">
                  <c:v>-10.829165</c:v>
                </c:pt>
                <c:pt idx="177">
                  <c:v>-10.915148</c:v>
                </c:pt>
                <c:pt idx="178">
                  <c:v>-11.068180999999999</c:v>
                </c:pt>
                <c:pt idx="179">
                  <c:v>-11.205518</c:v>
                </c:pt>
                <c:pt idx="180">
                  <c:v>-11.317382</c:v>
                </c:pt>
                <c:pt idx="181">
                  <c:v>-11.444613</c:v>
                </c:pt>
                <c:pt idx="182">
                  <c:v>-11.561481000000001</c:v>
                </c:pt>
                <c:pt idx="183">
                  <c:v>-11.639661</c:v>
                </c:pt>
                <c:pt idx="184">
                  <c:v>-11.6883</c:v>
                </c:pt>
                <c:pt idx="185">
                  <c:v>-11.847151999999999</c:v>
                </c:pt>
                <c:pt idx="186">
                  <c:v>-11.856835999999999</c:v>
                </c:pt>
                <c:pt idx="187">
                  <c:v>-11.710872</c:v>
                </c:pt>
                <c:pt idx="188">
                  <c:v>-11.630025</c:v>
                </c:pt>
                <c:pt idx="189">
                  <c:v>-11.636153</c:v>
                </c:pt>
                <c:pt idx="190">
                  <c:v>-11.586368</c:v>
                </c:pt>
                <c:pt idx="191">
                  <c:v>-11.522852</c:v>
                </c:pt>
                <c:pt idx="192">
                  <c:v>-11.534685</c:v>
                </c:pt>
                <c:pt idx="193">
                  <c:v>-11.610806</c:v>
                </c:pt>
                <c:pt idx="194">
                  <c:v>-11.624959</c:v>
                </c:pt>
                <c:pt idx="195">
                  <c:v>-11.545116999999999</c:v>
                </c:pt>
                <c:pt idx="196">
                  <c:v>-11.490038999999999</c:v>
                </c:pt>
                <c:pt idx="197">
                  <c:v>-11.501927</c:v>
                </c:pt>
                <c:pt idx="198">
                  <c:v>-11.409266000000001</c:v>
                </c:pt>
                <c:pt idx="199">
                  <c:v>-11.051538000000001</c:v>
                </c:pt>
                <c:pt idx="200">
                  <c:v>-11.106375999999999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8-4739-B6B8-254BBBA38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5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2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'CLvsLO 2GHz IF'!$F$2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IF'!$F$5:$F$205</c:f>
              <c:numCache>
                <c:formatCode>General</c:formatCode>
                <c:ptCount val="201"/>
                <c:pt idx="0">
                  <c:v>-21.993803</c:v>
                </c:pt>
                <c:pt idx="1">
                  <c:v>-21.834050999999999</c:v>
                </c:pt>
                <c:pt idx="2">
                  <c:v>-21.588163000000002</c:v>
                </c:pt>
                <c:pt idx="3">
                  <c:v>-21.211727</c:v>
                </c:pt>
                <c:pt idx="4">
                  <c:v>-20.74193</c:v>
                </c:pt>
                <c:pt idx="5">
                  <c:v>-20.124136</c:v>
                </c:pt>
                <c:pt idx="6">
                  <c:v>-19.431442000000001</c:v>
                </c:pt>
                <c:pt idx="7">
                  <c:v>-18.670331999999998</c:v>
                </c:pt>
                <c:pt idx="8">
                  <c:v>-17.874531000000001</c:v>
                </c:pt>
                <c:pt idx="9">
                  <c:v>-16.98855</c:v>
                </c:pt>
                <c:pt idx="10">
                  <c:v>-15.998158</c:v>
                </c:pt>
                <c:pt idx="11">
                  <c:v>-15.009909</c:v>
                </c:pt>
                <c:pt idx="12">
                  <c:v>-13.991023999999999</c:v>
                </c:pt>
                <c:pt idx="13">
                  <c:v>-12.928658</c:v>
                </c:pt>
                <c:pt idx="14">
                  <c:v>-11.915221000000001</c:v>
                </c:pt>
                <c:pt idx="15">
                  <c:v>-10.981961</c:v>
                </c:pt>
                <c:pt idx="16">
                  <c:v>-10.106109999999999</c:v>
                </c:pt>
                <c:pt idx="17">
                  <c:v>-9.2740402</c:v>
                </c:pt>
                <c:pt idx="18">
                  <c:v>-8.5592365000000008</c:v>
                </c:pt>
                <c:pt idx="19">
                  <c:v>-7.9404316000000001</c:v>
                </c:pt>
                <c:pt idx="20">
                  <c:v>-7.4378710000000003</c:v>
                </c:pt>
                <c:pt idx="21">
                  <c:v>-7.0300260000000003</c:v>
                </c:pt>
                <c:pt idx="22">
                  <c:v>-6.7388525000000001</c:v>
                </c:pt>
                <c:pt idx="23">
                  <c:v>-6.5295439000000002</c:v>
                </c:pt>
                <c:pt idx="24">
                  <c:v>-6.3873347999999996</c:v>
                </c:pt>
                <c:pt idx="25">
                  <c:v>-6.3026809999999998</c:v>
                </c:pt>
                <c:pt idx="26">
                  <c:v>-6.2770228000000001</c:v>
                </c:pt>
                <c:pt idx="27">
                  <c:v>-6.2814579000000004</c:v>
                </c:pt>
                <c:pt idx="28">
                  <c:v>-6.3183546000000002</c:v>
                </c:pt>
                <c:pt idx="29">
                  <c:v>-6.3788036999999997</c:v>
                </c:pt>
                <c:pt idx="30">
                  <c:v>-6.4563078999999997</c:v>
                </c:pt>
                <c:pt idx="31">
                  <c:v>-6.5157870999999998</c:v>
                </c:pt>
                <c:pt idx="32">
                  <c:v>-6.5670199</c:v>
                </c:pt>
                <c:pt idx="33">
                  <c:v>-6.5929913999999998</c:v>
                </c:pt>
                <c:pt idx="34">
                  <c:v>-6.6092380999999998</c:v>
                </c:pt>
                <c:pt idx="35">
                  <c:v>-6.6034303000000003</c:v>
                </c:pt>
                <c:pt idx="36">
                  <c:v>-6.5858178000000001</c:v>
                </c:pt>
                <c:pt idx="37">
                  <c:v>-6.5668221000000004</c:v>
                </c:pt>
                <c:pt idx="38">
                  <c:v>-6.5376592000000002</c:v>
                </c:pt>
                <c:pt idx="39">
                  <c:v>-6.5005559999999996</c:v>
                </c:pt>
                <c:pt idx="40">
                  <c:v>-6.4574994999999999</c:v>
                </c:pt>
                <c:pt idx="41">
                  <c:v>-6.4236078000000001</c:v>
                </c:pt>
                <c:pt idx="42">
                  <c:v>-6.3905858999999996</c:v>
                </c:pt>
                <c:pt idx="43">
                  <c:v>-6.367775</c:v>
                </c:pt>
                <c:pt idx="44">
                  <c:v>-6.3604497999999996</c:v>
                </c:pt>
                <c:pt idx="45">
                  <c:v>-6.3663597000000003</c:v>
                </c:pt>
                <c:pt idx="46">
                  <c:v>-6.3693156000000002</c:v>
                </c:pt>
                <c:pt idx="47">
                  <c:v>-6.3717936999999996</c:v>
                </c:pt>
                <c:pt idx="48">
                  <c:v>-6.3744636000000003</c:v>
                </c:pt>
                <c:pt idx="49">
                  <c:v>-6.3665643000000003</c:v>
                </c:pt>
                <c:pt idx="50">
                  <c:v>-6.3646064000000004</c:v>
                </c:pt>
                <c:pt idx="51">
                  <c:v>-6.3734694000000003</c:v>
                </c:pt>
                <c:pt idx="52">
                  <c:v>-6.3931065</c:v>
                </c:pt>
                <c:pt idx="53">
                  <c:v>-6.4163655999999998</c:v>
                </c:pt>
                <c:pt idx="54">
                  <c:v>-6.4470077000000003</c:v>
                </c:pt>
                <c:pt idx="55">
                  <c:v>-6.4684071999999997</c:v>
                </c:pt>
                <c:pt idx="56">
                  <c:v>-6.4793228999999997</c:v>
                </c:pt>
                <c:pt idx="57">
                  <c:v>-6.4877409999999998</c:v>
                </c:pt>
                <c:pt idx="58">
                  <c:v>-6.4995570000000003</c:v>
                </c:pt>
                <c:pt idx="59">
                  <c:v>-6.5102935000000004</c:v>
                </c:pt>
                <c:pt idx="60">
                  <c:v>-6.5239491000000003</c:v>
                </c:pt>
                <c:pt idx="61">
                  <c:v>-6.5497971000000001</c:v>
                </c:pt>
                <c:pt idx="62">
                  <c:v>-6.5802015999999997</c:v>
                </c:pt>
                <c:pt idx="63">
                  <c:v>-6.6082792000000001</c:v>
                </c:pt>
                <c:pt idx="64">
                  <c:v>-6.6440020000000004</c:v>
                </c:pt>
                <c:pt idx="65">
                  <c:v>-6.6921616000000004</c:v>
                </c:pt>
                <c:pt idx="66">
                  <c:v>-6.7514224</c:v>
                </c:pt>
                <c:pt idx="67">
                  <c:v>-6.8150611000000003</c:v>
                </c:pt>
                <c:pt idx="68">
                  <c:v>-6.8835544999999998</c:v>
                </c:pt>
                <c:pt idx="69">
                  <c:v>-6.9464030000000001</c:v>
                </c:pt>
                <c:pt idx="70">
                  <c:v>-6.9976292000000004</c:v>
                </c:pt>
                <c:pt idx="71">
                  <c:v>-7.0337275999999997</c:v>
                </c:pt>
                <c:pt idx="72">
                  <c:v>-7.0626487999999998</c:v>
                </c:pt>
                <c:pt idx="73">
                  <c:v>-7.0913677000000002</c:v>
                </c:pt>
                <c:pt idx="74">
                  <c:v>-7.1204720000000004</c:v>
                </c:pt>
                <c:pt idx="75">
                  <c:v>-7.1573124000000004</c:v>
                </c:pt>
                <c:pt idx="76">
                  <c:v>-7.1945838999999996</c:v>
                </c:pt>
                <c:pt idx="77">
                  <c:v>-7.2087617000000002</c:v>
                </c:pt>
                <c:pt idx="78">
                  <c:v>-7.2142806000000004</c:v>
                </c:pt>
                <c:pt idx="79">
                  <c:v>-7.2172675000000002</c:v>
                </c:pt>
                <c:pt idx="80">
                  <c:v>-7.2177153000000001</c:v>
                </c:pt>
                <c:pt idx="81">
                  <c:v>-7.2153276999999996</c:v>
                </c:pt>
                <c:pt idx="82">
                  <c:v>-7.2423997</c:v>
                </c:pt>
                <c:pt idx="83">
                  <c:v>-7.2771387000000001</c:v>
                </c:pt>
                <c:pt idx="84">
                  <c:v>-7.3193377999999996</c:v>
                </c:pt>
                <c:pt idx="85">
                  <c:v>-7.3531846999999999</c:v>
                </c:pt>
                <c:pt idx="86">
                  <c:v>-7.3900918999999998</c:v>
                </c:pt>
                <c:pt idx="87">
                  <c:v>-7.4220227999999997</c:v>
                </c:pt>
                <c:pt idx="88">
                  <c:v>-7.4492592999999996</c:v>
                </c:pt>
                <c:pt idx="89">
                  <c:v>-7.4729352000000002</c:v>
                </c:pt>
                <c:pt idx="90">
                  <c:v>-7.4910912999999999</c:v>
                </c:pt>
                <c:pt idx="91">
                  <c:v>-7.5084800999999999</c:v>
                </c:pt>
                <c:pt idx="92">
                  <c:v>-7.5147180999999996</c:v>
                </c:pt>
                <c:pt idx="93">
                  <c:v>-7.5204468000000002</c:v>
                </c:pt>
                <c:pt idx="94">
                  <c:v>-7.5164156000000002</c:v>
                </c:pt>
                <c:pt idx="95">
                  <c:v>-7.5195565000000002</c:v>
                </c:pt>
                <c:pt idx="96">
                  <c:v>-7.5144118999999998</c:v>
                </c:pt>
                <c:pt idx="97">
                  <c:v>-7.5095185999999998</c:v>
                </c:pt>
                <c:pt idx="98">
                  <c:v>-7.5064421000000001</c:v>
                </c:pt>
                <c:pt idx="99">
                  <c:v>-7.5046539000000001</c:v>
                </c:pt>
                <c:pt idx="100">
                  <c:v>-7.5010289999999999</c:v>
                </c:pt>
                <c:pt idx="101">
                  <c:v>-7.5041441999999998</c:v>
                </c:pt>
                <c:pt idx="102">
                  <c:v>-7.5187635000000004</c:v>
                </c:pt>
                <c:pt idx="103">
                  <c:v>-7.5356097000000002</c:v>
                </c:pt>
                <c:pt idx="104">
                  <c:v>-7.5648961000000003</c:v>
                </c:pt>
                <c:pt idx="105">
                  <c:v>-7.597105</c:v>
                </c:pt>
                <c:pt idx="106">
                  <c:v>-7.6181296999999999</c:v>
                </c:pt>
                <c:pt idx="107">
                  <c:v>-7.6245079000000002</c:v>
                </c:pt>
                <c:pt idx="108">
                  <c:v>-7.6177634999999997</c:v>
                </c:pt>
                <c:pt idx="109">
                  <c:v>-7.5867757999999998</c:v>
                </c:pt>
                <c:pt idx="110">
                  <c:v>-7.5404615000000002</c:v>
                </c:pt>
                <c:pt idx="111">
                  <c:v>-7.4946846999999996</c:v>
                </c:pt>
                <c:pt idx="112">
                  <c:v>-7.4504957000000003</c:v>
                </c:pt>
                <c:pt idx="113">
                  <c:v>-7.4132518999999997</c:v>
                </c:pt>
                <c:pt idx="114">
                  <c:v>-7.3958955</c:v>
                </c:pt>
                <c:pt idx="115">
                  <c:v>-7.3971391000000004</c:v>
                </c:pt>
                <c:pt idx="116">
                  <c:v>-7.4072075000000002</c:v>
                </c:pt>
                <c:pt idx="117">
                  <c:v>-7.4256247999999996</c:v>
                </c:pt>
                <c:pt idx="118">
                  <c:v>-7.4540496000000003</c:v>
                </c:pt>
                <c:pt idx="119">
                  <c:v>-7.4760980999999997</c:v>
                </c:pt>
                <c:pt idx="120">
                  <c:v>-7.4938693000000001</c:v>
                </c:pt>
                <c:pt idx="121">
                  <c:v>-7.5121598000000001</c:v>
                </c:pt>
                <c:pt idx="122">
                  <c:v>-7.5338520999999998</c:v>
                </c:pt>
                <c:pt idx="123">
                  <c:v>-7.5562201</c:v>
                </c:pt>
                <c:pt idx="124">
                  <c:v>-7.5824183999999999</c:v>
                </c:pt>
                <c:pt idx="125">
                  <c:v>-7.6096148000000001</c:v>
                </c:pt>
                <c:pt idx="126">
                  <c:v>-7.6523776000000003</c:v>
                </c:pt>
                <c:pt idx="127">
                  <c:v>-7.6913403999999996</c:v>
                </c:pt>
                <c:pt idx="128">
                  <c:v>-7.7324080000000004</c:v>
                </c:pt>
                <c:pt idx="129">
                  <c:v>-7.7734246000000002</c:v>
                </c:pt>
                <c:pt idx="130">
                  <c:v>-7.8225093000000001</c:v>
                </c:pt>
                <c:pt idx="131">
                  <c:v>-7.8674574000000002</c:v>
                </c:pt>
                <c:pt idx="132">
                  <c:v>-7.9408507000000004</c:v>
                </c:pt>
                <c:pt idx="133">
                  <c:v>-8.0206738000000009</c:v>
                </c:pt>
                <c:pt idx="134">
                  <c:v>-8.1176729000000005</c:v>
                </c:pt>
                <c:pt idx="135">
                  <c:v>-8.2191963000000001</c:v>
                </c:pt>
                <c:pt idx="136">
                  <c:v>-8.3260889000000002</c:v>
                </c:pt>
                <c:pt idx="137">
                  <c:v>-8.4256457999999999</c:v>
                </c:pt>
                <c:pt idx="138">
                  <c:v>-8.5264635000000002</c:v>
                </c:pt>
                <c:pt idx="139">
                  <c:v>-8.6245393999999997</c:v>
                </c:pt>
                <c:pt idx="140">
                  <c:v>-8.7319145000000002</c:v>
                </c:pt>
                <c:pt idx="141">
                  <c:v>-8.8381033000000002</c:v>
                </c:pt>
                <c:pt idx="142">
                  <c:v>-8.9520864000000007</c:v>
                </c:pt>
                <c:pt idx="143">
                  <c:v>-9.0682486999999998</c:v>
                </c:pt>
                <c:pt idx="144">
                  <c:v>-9.1884346000000008</c:v>
                </c:pt>
                <c:pt idx="145">
                  <c:v>-9.3098202000000008</c:v>
                </c:pt>
                <c:pt idx="146">
                  <c:v>-9.4264344999999992</c:v>
                </c:pt>
                <c:pt idx="147">
                  <c:v>-9.5243464000000007</c:v>
                </c:pt>
                <c:pt idx="148">
                  <c:v>-9.6061697000000006</c:v>
                </c:pt>
                <c:pt idx="149">
                  <c:v>-9.6735640000000007</c:v>
                </c:pt>
                <c:pt idx="150">
                  <c:v>-9.7246369999999995</c:v>
                </c:pt>
                <c:pt idx="151">
                  <c:v>-9.7603579000000007</c:v>
                </c:pt>
                <c:pt idx="152">
                  <c:v>-9.7932701000000009</c:v>
                </c:pt>
                <c:pt idx="153">
                  <c:v>-9.8247699999999991</c:v>
                </c:pt>
                <c:pt idx="154">
                  <c:v>-9.8456554000000001</c:v>
                </c:pt>
                <c:pt idx="155">
                  <c:v>-9.8576411999999998</c:v>
                </c:pt>
                <c:pt idx="156">
                  <c:v>-9.8677148999999993</c:v>
                </c:pt>
                <c:pt idx="157">
                  <c:v>-9.8605079999999994</c:v>
                </c:pt>
                <c:pt idx="158">
                  <c:v>-9.8480339000000008</c:v>
                </c:pt>
                <c:pt idx="159">
                  <c:v>-9.8319931</c:v>
                </c:pt>
                <c:pt idx="160">
                  <c:v>-9.8042335999999999</c:v>
                </c:pt>
                <c:pt idx="161">
                  <c:v>-9.7603188000000003</c:v>
                </c:pt>
                <c:pt idx="162">
                  <c:v>-9.6987170999999996</c:v>
                </c:pt>
                <c:pt idx="163">
                  <c:v>-9.6185951000000003</c:v>
                </c:pt>
                <c:pt idx="164">
                  <c:v>-9.5118998999999995</c:v>
                </c:pt>
                <c:pt idx="165">
                  <c:v>-9.3995666999999994</c:v>
                </c:pt>
                <c:pt idx="166">
                  <c:v>-9.2819052000000006</c:v>
                </c:pt>
                <c:pt idx="167">
                  <c:v>-9.1905698999999998</c:v>
                </c:pt>
                <c:pt idx="168">
                  <c:v>-9.1052569999999999</c:v>
                </c:pt>
                <c:pt idx="169">
                  <c:v>-9.0368977000000008</c:v>
                </c:pt>
                <c:pt idx="170">
                  <c:v>-8.9815463999999992</c:v>
                </c:pt>
                <c:pt idx="171">
                  <c:v>-8.9457997999999996</c:v>
                </c:pt>
                <c:pt idx="172">
                  <c:v>-8.9216595000000005</c:v>
                </c:pt>
                <c:pt idx="173">
                  <c:v>-8.9299870000000006</c:v>
                </c:pt>
                <c:pt idx="174">
                  <c:v>-8.9776535000000006</c:v>
                </c:pt>
                <c:pt idx="175">
                  <c:v>-9.0395508000000007</c:v>
                </c:pt>
                <c:pt idx="176">
                  <c:v>-9.1184081999999993</c:v>
                </c:pt>
                <c:pt idx="177">
                  <c:v>-9.1954116999999993</c:v>
                </c:pt>
                <c:pt idx="178">
                  <c:v>-9.2645502000000004</c:v>
                </c:pt>
                <c:pt idx="179">
                  <c:v>-9.3280572999999993</c:v>
                </c:pt>
                <c:pt idx="180">
                  <c:v>-9.4052992</c:v>
                </c:pt>
                <c:pt idx="181">
                  <c:v>-9.4804268</c:v>
                </c:pt>
                <c:pt idx="182">
                  <c:v>-9.5344981999999998</c:v>
                </c:pt>
                <c:pt idx="183">
                  <c:v>-9.5740909999999992</c:v>
                </c:pt>
                <c:pt idx="184">
                  <c:v>-9.6111802999999991</c:v>
                </c:pt>
                <c:pt idx="185">
                  <c:v>-9.6284027000000005</c:v>
                </c:pt>
                <c:pt idx="186">
                  <c:v>-9.6610718000000002</c:v>
                </c:pt>
                <c:pt idx="187">
                  <c:v>-9.7352103999999997</c:v>
                </c:pt>
                <c:pt idx="188">
                  <c:v>-9.8498219999999996</c:v>
                </c:pt>
                <c:pt idx="189">
                  <c:v>-9.9673691000000009</c:v>
                </c:pt>
                <c:pt idx="190">
                  <c:v>-10.129766</c:v>
                </c:pt>
                <c:pt idx="191">
                  <c:v>-10.320781</c:v>
                </c:pt>
                <c:pt idx="192">
                  <c:v>-10.545045999999999</c:v>
                </c:pt>
                <c:pt idx="193">
                  <c:v>-10.77678</c:v>
                </c:pt>
                <c:pt idx="194">
                  <c:v>-11.030286</c:v>
                </c:pt>
                <c:pt idx="195">
                  <c:v>-11.282358</c:v>
                </c:pt>
                <c:pt idx="196">
                  <c:v>-11.522969</c:v>
                </c:pt>
                <c:pt idx="197">
                  <c:v>-11.749071000000001</c:v>
                </c:pt>
                <c:pt idx="198">
                  <c:v>-11.964266</c:v>
                </c:pt>
                <c:pt idx="199">
                  <c:v>-12.137953</c:v>
                </c:pt>
                <c:pt idx="200">
                  <c:v>-12.263185999999999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56-4AB0-A5E5-98B85A893FCA}"/>
            </c:ext>
          </c:extLst>
        </c:ser>
        <c:ser>
          <c:idx val="2"/>
          <c:order val="1"/>
          <c:tx>
            <c:strRef>
              <c:f>'CLvsLO 2GHz IF'!$G$2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IF'!$G$5:$G$205</c:f>
              <c:numCache>
                <c:formatCode>General</c:formatCode>
                <c:ptCount val="201"/>
                <c:pt idx="0">
                  <c:v>-22.237359999999999</c:v>
                </c:pt>
                <c:pt idx="1">
                  <c:v>-22.093271000000001</c:v>
                </c:pt>
                <c:pt idx="2">
                  <c:v>-22.028292</c:v>
                </c:pt>
                <c:pt idx="3">
                  <c:v>-21.547031</c:v>
                </c:pt>
                <c:pt idx="4">
                  <c:v>-21.161622999999999</c:v>
                </c:pt>
                <c:pt idx="5">
                  <c:v>-20.544761999999999</c:v>
                </c:pt>
                <c:pt idx="6">
                  <c:v>-19.924671</c:v>
                </c:pt>
                <c:pt idx="7">
                  <c:v>-19.182773999999998</c:v>
                </c:pt>
                <c:pt idx="8">
                  <c:v>-18.192581000000001</c:v>
                </c:pt>
                <c:pt idx="9">
                  <c:v>-17.469158</c:v>
                </c:pt>
                <c:pt idx="10">
                  <c:v>-16.695785999999998</c:v>
                </c:pt>
                <c:pt idx="11">
                  <c:v>-15.525306</c:v>
                </c:pt>
                <c:pt idx="12">
                  <c:v>-14.176351</c:v>
                </c:pt>
                <c:pt idx="13">
                  <c:v>-13.22528</c:v>
                </c:pt>
                <c:pt idx="14">
                  <c:v>-12.287324999999999</c:v>
                </c:pt>
                <c:pt idx="15">
                  <c:v>-11.198169</c:v>
                </c:pt>
                <c:pt idx="16">
                  <c:v>-10.255799</c:v>
                </c:pt>
                <c:pt idx="17">
                  <c:v>-9.3403311000000002</c:v>
                </c:pt>
                <c:pt idx="18">
                  <c:v>-8.6521149000000008</c:v>
                </c:pt>
                <c:pt idx="19">
                  <c:v>-7.9260682999999998</c:v>
                </c:pt>
                <c:pt idx="20">
                  <c:v>-7.4434785999999997</c:v>
                </c:pt>
                <c:pt idx="21">
                  <c:v>-7.0262237000000001</c:v>
                </c:pt>
                <c:pt idx="22">
                  <c:v>-6.7295946999999998</c:v>
                </c:pt>
                <c:pt idx="23">
                  <c:v>-6.5547823999999997</c:v>
                </c:pt>
                <c:pt idx="24">
                  <c:v>-6.4231357999999998</c:v>
                </c:pt>
                <c:pt idx="25">
                  <c:v>-6.3791169999999999</c:v>
                </c:pt>
                <c:pt idx="26">
                  <c:v>-6.3141689000000003</c:v>
                </c:pt>
                <c:pt idx="27">
                  <c:v>-6.3125105000000001</c:v>
                </c:pt>
                <c:pt idx="28">
                  <c:v>-6.4305439</c:v>
                </c:pt>
                <c:pt idx="29">
                  <c:v>-6.4267377999999997</c:v>
                </c:pt>
                <c:pt idx="30">
                  <c:v>-6.5420327</c:v>
                </c:pt>
                <c:pt idx="31">
                  <c:v>-6.5884255999999999</c:v>
                </c:pt>
                <c:pt idx="32">
                  <c:v>-6.6780385999999998</c:v>
                </c:pt>
                <c:pt idx="33">
                  <c:v>-6.6905378999999998</c:v>
                </c:pt>
                <c:pt idx="34">
                  <c:v>-6.6757841000000004</c:v>
                </c:pt>
                <c:pt idx="35">
                  <c:v>-6.6628651999999997</c:v>
                </c:pt>
                <c:pt idx="36">
                  <c:v>-6.6523523000000004</c:v>
                </c:pt>
                <c:pt idx="37">
                  <c:v>-6.6219429999999999</c:v>
                </c:pt>
                <c:pt idx="38">
                  <c:v>-6.5832496000000003</c:v>
                </c:pt>
                <c:pt idx="39">
                  <c:v>-6.5565180999999999</c:v>
                </c:pt>
                <c:pt idx="40">
                  <c:v>-6.4917749999999996</c:v>
                </c:pt>
                <c:pt idx="41">
                  <c:v>-6.4405580000000002</c:v>
                </c:pt>
                <c:pt idx="42">
                  <c:v>-6.4034858000000003</c:v>
                </c:pt>
                <c:pt idx="43">
                  <c:v>-6.3731312999999998</c:v>
                </c:pt>
                <c:pt idx="44">
                  <c:v>-6.3674115999999996</c:v>
                </c:pt>
                <c:pt idx="45">
                  <c:v>-6.3696270000000004</c:v>
                </c:pt>
                <c:pt idx="46">
                  <c:v>-6.4116216000000001</c:v>
                </c:pt>
                <c:pt idx="47">
                  <c:v>-6.4208831999999996</c:v>
                </c:pt>
                <c:pt idx="48">
                  <c:v>-6.3944739999999998</c:v>
                </c:pt>
                <c:pt idx="49">
                  <c:v>-6.3707599999999998</c:v>
                </c:pt>
                <c:pt idx="50">
                  <c:v>-6.3572535999999999</c:v>
                </c:pt>
                <c:pt idx="51">
                  <c:v>-6.3594184</c:v>
                </c:pt>
                <c:pt idx="52">
                  <c:v>-6.4218054000000002</c:v>
                </c:pt>
                <c:pt idx="53">
                  <c:v>-6.4530276999999998</c:v>
                </c:pt>
                <c:pt idx="54">
                  <c:v>-6.4861689</c:v>
                </c:pt>
                <c:pt idx="55">
                  <c:v>-6.4857034999999996</c:v>
                </c:pt>
                <c:pt idx="56">
                  <c:v>-6.5253587</c:v>
                </c:pt>
                <c:pt idx="57">
                  <c:v>-6.5197944999999997</c:v>
                </c:pt>
                <c:pt idx="58">
                  <c:v>-6.5039391999999996</c:v>
                </c:pt>
                <c:pt idx="59">
                  <c:v>-6.5368795000000004</c:v>
                </c:pt>
                <c:pt idx="60">
                  <c:v>-6.5400299999999998</c:v>
                </c:pt>
                <c:pt idx="61">
                  <c:v>-6.5778289000000001</c:v>
                </c:pt>
                <c:pt idx="62">
                  <c:v>-6.5999683999999998</c:v>
                </c:pt>
                <c:pt idx="63">
                  <c:v>-6.6374588000000001</c:v>
                </c:pt>
                <c:pt idx="64">
                  <c:v>-6.7188696999999999</c:v>
                </c:pt>
                <c:pt idx="65">
                  <c:v>-6.7113709000000004</c:v>
                </c:pt>
                <c:pt idx="66">
                  <c:v>-6.8015961999999996</c:v>
                </c:pt>
                <c:pt idx="67">
                  <c:v>-6.9154872999999997</c:v>
                </c:pt>
                <c:pt idx="68">
                  <c:v>-7.0359669</c:v>
                </c:pt>
                <c:pt idx="69">
                  <c:v>-7.0849209000000002</c:v>
                </c:pt>
                <c:pt idx="70">
                  <c:v>-7.1150494000000002</c:v>
                </c:pt>
                <c:pt idx="71">
                  <c:v>-7.1427097000000002</c:v>
                </c:pt>
                <c:pt idx="72">
                  <c:v>-7.1577014999999999</c:v>
                </c:pt>
                <c:pt idx="73">
                  <c:v>-7.1713924000000002</c:v>
                </c:pt>
                <c:pt idx="74">
                  <c:v>-7.2181310999999999</c:v>
                </c:pt>
                <c:pt idx="75">
                  <c:v>-7.2522421000000001</c:v>
                </c:pt>
                <c:pt idx="76">
                  <c:v>-7.2781152999999996</c:v>
                </c:pt>
                <c:pt idx="77">
                  <c:v>-7.3310231999999997</c:v>
                </c:pt>
                <c:pt idx="78">
                  <c:v>-7.3284922000000003</c:v>
                </c:pt>
                <c:pt idx="79">
                  <c:v>-7.2425714000000001</c:v>
                </c:pt>
                <c:pt idx="80">
                  <c:v>-7.2366843000000003</c:v>
                </c:pt>
                <c:pt idx="81">
                  <c:v>-7.2711205000000003</c:v>
                </c:pt>
                <c:pt idx="82">
                  <c:v>-7.2971472999999998</c:v>
                </c:pt>
                <c:pt idx="83">
                  <c:v>-7.3166384999999998</c:v>
                </c:pt>
                <c:pt idx="84">
                  <c:v>-7.3529204999999997</c:v>
                </c:pt>
                <c:pt idx="85">
                  <c:v>-7.3745779999999996</c:v>
                </c:pt>
                <c:pt idx="86">
                  <c:v>-7.4098825000000001</c:v>
                </c:pt>
                <c:pt idx="87">
                  <c:v>-7.4345207000000002</c:v>
                </c:pt>
                <c:pt idx="88">
                  <c:v>-7.4750819000000002</c:v>
                </c:pt>
                <c:pt idx="89">
                  <c:v>-7.5348462999999999</c:v>
                </c:pt>
                <c:pt idx="90">
                  <c:v>-7.5756062999999996</c:v>
                </c:pt>
                <c:pt idx="91">
                  <c:v>-7.5808591999999999</c:v>
                </c:pt>
                <c:pt idx="92">
                  <c:v>-7.5761795000000003</c:v>
                </c:pt>
                <c:pt idx="93">
                  <c:v>-7.5947193999999998</c:v>
                </c:pt>
                <c:pt idx="94">
                  <c:v>-7.5700345000000002</c:v>
                </c:pt>
                <c:pt idx="95">
                  <c:v>-7.5853824999999997</c:v>
                </c:pt>
                <c:pt idx="96">
                  <c:v>-7.5583653000000002</c:v>
                </c:pt>
                <c:pt idx="97">
                  <c:v>-7.5674801</c:v>
                </c:pt>
                <c:pt idx="98">
                  <c:v>-7.5251408</c:v>
                </c:pt>
                <c:pt idx="99">
                  <c:v>-7.5128651</c:v>
                </c:pt>
                <c:pt idx="100">
                  <c:v>-7.5299152999999999</c:v>
                </c:pt>
                <c:pt idx="101">
                  <c:v>-7.5320349000000002</c:v>
                </c:pt>
                <c:pt idx="102">
                  <c:v>-7.5352483000000001</c:v>
                </c:pt>
                <c:pt idx="103">
                  <c:v>-7.5628500000000001</c:v>
                </c:pt>
                <c:pt idx="104">
                  <c:v>-7.5936298000000004</c:v>
                </c:pt>
                <c:pt idx="105">
                  <c:v>-7.6093345000000001</c:v>
                </c:pt>
                <c:pt idx="106">
                  <c:v>-7.6545376999999997</c:v>
                </c:pt>
                <c:pt idx="107">
                  <c:v>-7.6386371000000004</c:v>
                </c:pt>
                <c:pt idx="108">
                  <c:v>-7.5893763999999999</c:v>
                </c:pt>
                <c:pt idx="109">
                  <c:v>-7.5509310000000003</c:v>
                </c:pt>
                <c:pt idx="110">
                  <c:v>-7.5073514000000001</c:v>
                </c:pt>
                <c:pt idx="111">
                  <c:v>-7.4692664000000004</c:v>
                </c:pt>
                <c:pt idx="112">
                  <c:v>-7.4044622999999996</c:v>
                </c:pt>
                <c:pt idx="113">
                  <c:v>-7.4016923999999999</c:v>
                </c:pt>
                <c:pt idx="114">
                  <c:v>-7.3926629999999998</c:v>
                </c:pt>
                <c:pt idx="115">
                  <c:v>-7.3935895</c:v>
                </c:pt>
                <c:pt idx="116">
                  <c:v>-7.4179044000000003</c:v>
                </c:pt>
                <c:pt idx="117">
                  <c:v>-7.4541978999999996</c:v>
                </c:pt>
                <c:pt idx="118">
                  <c:v>-7.4555892999999998</c:v>
                </c:pt>
                <c:pt idx="119">
                  <c:v>-7.4734696999999999</c:v>
                </c:pt>
                <c:pt idx="120">
                  <c:v>-7.4843044000000001</c:v>
                </c:pt>
                <c:pt idx="121">
                  <c:v>-7.5190592000000001</c:v>
                </c:pt>
                <c:pt idx="122">
                  <c:v>-7.5046301</c:v>
                </c:pt>
                <c:pt idx="123">
                  <c:v>-7.5137137999999997</c:v>
                </c:pt>
                <c:pt idx="124">
                  <c:v>-7.5535369000000001</c:v>
                </c:pt>
                <c:pt idx="125">
                  <c:v>-7.6110538999999999</c:v>
                </c:pt>
                <c:pt idx="126">
                  <c:v>-7.6223302000000004</c:v>
                </c:pt>
                <c:pt idx="127">
                  <c:v>-7.6305484999999997</c:v>
                </c:pt>
                <c:pt idx="128">
                  <c:v>-7.7197722999999998</c:v>
                </c:pt>
                <c:pt idx="129">
                  <c:v>-7.7370533999999997</c:v>
                </c:pt>
                <c:pt idx="130">
                  <c:v>-7.7766652000000001</c:v>
                </c:pt>
                <c:pt idx="131">
                  <c:v>-7.7960910999999999</c:v>
                </c:pt>
                <c:pt idx="132">
                  <c:v>-7.8590964999999997</c:v>
                </c:pt>
                <c:pt idx="133">
                  <c:v>-7.913837</c:v>
                </c:pt>
                <c:pt idx="134">
                  <c:v>-8.0691862000000008</c:v>
                </c:pt>
                <c:pt idx="135">
                  <c:v>-8.2019433999999993</c:v>
                </c:pt>
                <c:pt idx="136">
                  <c:v>-8.2990054999999998</c:v>
                </c:pt>
                <c:pt idx="137">
                  <c:v>-8.3897876999999994</c:v>
                </c:pt>
                <c:pt idx="138">
                  <c:v>-8.4869412999999998</c:v>
                </c:pt>
                <c:pt idx="139">
                  <c:v>-8.6082792000000001</c:v>
                </c:pt>
                <c:pt idx="140">
                  <c:v>-8.7247333999999999</c:v>
                </c:pt>
                <c:pt idx="141">
                  <c:v>-8.8456639999999993</c:v>
                </c:pt>
                <c:pt idx="142">
                  <c:v>-8.9720306000000001</c:v>
                </c:pt>
                <c:pt idx="143">
                  <c:v>-9.0429639999999996</c:v>
                </c:pt>
                <c:pt idx="144">
                  <c:v>-9.1914376999999998</c:v>
                </c:pt>
                <c:pt idx="145">
                  <c:v>-9.3523951000000007</c:v>
                </c:pt>
                <c:pt idx="146">
                  <c:v>-9.4443845999999994</c:v>
                </c:pt>
                <c:pt idx="147">
                  <c:v>-9.5579958000000005</c:v>
                </c:pt>
                <c:pt idx="148">
                  <c:v>-9.6540984999999999</c:v>
                </c:pt>
                <c:pt idx="149">
                  <c:v>-9.7092094000000007</c:v>
                </c:pt>
                <c:pt idx="150">
                  <c:v>-9.7567997000000002</c:v>
                </c:pt>
                <c:pt idx="151">
                  <c:v>-9.8040199000000001</c:v>
                </c:pt>
                <c:pt idx="152">
                  <c:v>-9.8507289999999994</c:v>
                </c:pt>
                <c:pt idx="153">
                  <c:v>-9.8636599</c:v>
                </c:pt>
                <c:pt idx="154">
                  <c:v>-9.8920134999999991</c:v>
                </c:pt>
                <c:pt idx="155">
                  <c:v>-9.9258156</c:v>
                </c:pt>
                <c:pt idx="156">
                  <c:v>-9.9043436000000007</c:v>
                </c:pt>
                <c:pt idx="157">
                  <c:v>-9.9368438999999995</c:v>
                </c:pt>
                <c:pt idx="158">
                  <c:v>-9.8997021000000007</c:v>
                </c:pt>
                <c:pt idx="159">
                  <c:v>-9.8788967000000003</c:v>
                </c:pt>
                <c:pt idx="160">
                  <c:v>-9.8403025</c:v>
                </c:pt>
                <c:pt idx="161">
                  <c:v>-9.7993631000000008</c:v>
                </c:pt>
                <c:pt idx="162">
                  <c:v>-9.7423468</c:v>
                </c:pt>
                <c:pt idx="163">
                  <c:v>-9.6421393999999996</c:v>
                </c:pt>
                <c:pt idx="164">
                  <c:v>-9.5139923</c:v>
                </c:pt>
                <c:pt idx="165">
                  <c:v>-9.3774080000000009</c:v>
                </c:pt>
                <c:pt idx="166">
                  <c:v>-9.2393885000000004</c:v>
                </c:pt>
                <c:pt idx="167">
                  <c:v>-9.1621541999999998</c:v>
                </c:pt>
                <c:pt idx="168">
                  <c:v>-9.1057587000000009</c:v>
                </c:pt>
                <c:pt idx="169">
                  <c:v>-9.1080904</c:v>
                </c:pt>
                <c:pt idx="170">
                  <c:v>-9.0440129999999996</c:v>
                </c:pt>
                <c:pt idx="171">
                  <c:v>-8.9713764000000005</c:v>
                </c:pt>
                <c:pt idx="172">
                  <c:v>-9.0311508000000007</c:v>
                </c:pt>
                <c:pt idx="173">
                  <c:v>-9.0063619999999993</c:v>
                </c:pt>
                <c:pt idx="174">
                  <c:v>-9.0721778999999998</c:v>
                </c:pt>
                <c:pt idx="175">
                  <c:v>-9.2413111000000008</c:v>
                </c:pt>
                <c:pt idx="176">
                  <c:v>-9.3376503</c:v>
                </c:pt>
                <c:pt idx="177">
                  <c:v>-9.3905592000000002</c:v>
                </c:pt>
                <c:pt idx="178">
                  <c:v>-9.3650474999999993</c:v>
                </c:pt>
                <c:pt idx="179">
                  <c:v>-9.4324321999999992</c:v>
                </c:pt>
                <c:pt idx="180">
                  <c:v>-9.4906778000000003</c:v>
                </c:pt>
                <c:pt idx="181">
                  <c:v>-9.5559568000000006</c:v>
                </c:pt>
                <c:pt idx="182">
                  <c:v>-9.6034726999999993</c:v>
                </c:pt>
                <c:pt idx="183">
                  <c:v>-9.6556481999999999</c:v>
                </c:pt>
                <c:pt idx="184">
                  <c:v>-9.5768155999999998</c:v>
                </c:pt>
                <c:pt idx="185">
                  <c:v>-9.5253467999999994</c:v>
                </c:pt>
                <c:pt idx="186">
                  <c:v>-9.5414227999999994</c:v>
                </c:pt>
                <c:pt idx="187">
                  <c:v>-9.5582571000000005</c:v>
                </c:pt>
                <c:pt idx="188">
                  <c:v>-9.6074944000000002</c:v>
                </c:pt>
                <c:pt idx="189">
                  <c:v>-9.7731981000000001</c:v>
                </c:pt>
                <c:pt idx="190">
                  <c:v>-9.8996677000000002</c:v>
                </c:pt>
                <c:pt idx="191">
                  <c:v>-9.9825125000000003</c:v>
                </c:pt>
                <c:pt idx="192">
                  <c:v>-10.202071</c:v>
                </c:pt>
                <c:pt idx="193">
                  <c:v>-10.434308</c:v>
                </c:pt>
                <c:pt idx="194">
                  <c:v>-10.728004</c:v>
                </c:pt>
                <c:pt idx="195">
                  <c:v>-10.944668999999999</c:v>
                </c:pt>
                <c:pt idx="196">
                  <c:v>-11.175445</c:v>
                </c:pt>
                <c:pt idx="197">
                  <c:v>-11.404006000000001</c:v>
                </c:pt>
                <c:pt idx="198">
                  <c:v>-11.639835</c:v>
                </c:pt>
                <c:pt idx="199">
                  <c:v>-11.833629999999999</c:v>
                </c:pt>
                <c:pt idx="200">
                  <c:v>-11.999116000000001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56-4AB0-A5E5-98B85A893FCA}"/>
            </c:ext>
          </c:extLst>
        </c:ser>
        <c:ser>
          <c:idx val="0"/>
          <c:order val="2"/>
          <c:tx>
            <c:strRef>
              <c:f>'CLvsLO 2GHz IF'!$H$2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IF'!$H$5:$H$205</c:f>
              <c:numCache>
                <c:formatCode>General</c:formatCode>
                <c:ptCount val="201"/>
                <c:pt idx="0">
                  <c:v>-22.503098000000001</c:v>
                </c:pt>
                <c:pt idx="1">
                  <c:v>-22.333347</c:v>
                </c:pt>
                <c:pt idx="2">
                  <c:v>-22.300477999999998</c:v>
                </c:pt>
                <c:pt idx="3">
                  <c:v>-21.877942999999998</c:v>
                </c:pt>
                <c:pt idx="4">
                  <c:v>-21.547315999999999</c:v>
                </c:pt>
                <c:pt idx="5">
                  <c:v>-20.985783000000001</c:v>
                </c:pt>
                <c:pt idx="6">
                  <c:v>-20.496850999999999</c:v>
                </c:pt>
                <c:pt idx="7">
                  <c:v>-19.690628</c:v>
                </c:pt>
                <c:pt idx="8">
                  <c:v>-18.707747999999999</c:v>
                </c:pt>
                <c:pt idx="9">
                  <c:v>-18.061578999999998</c:v>
                </c:pt>
                <c:pt idx="10">
                  <c:v>-17.354016999999999</c:v>
                </c:pt>
                <c:pt idx="11">
                  <c:v>-16.089821000000001</c:v>
                </c:pt>
                <c:pt idx="12">
                  <c:v>-14.638633</c:v>
                </c:pt>
                <c:pt idx="13">
                  <c:v>-13.678072</c:v>
                </c:pt>
                <c:pt idx="14">
                  <c:v>-12.706303999999999</c:v>
                </c:pt>
                <c:pt idx="15">
                  <c:v>-11.562431999999999</c:v>
                </c:pt>
                <c:pt idx="16">
                  <c:v>-10.544681000000001</c:v>
                </c:pt>
                <c:pt idx="17">
                  <c:v>-9.5693082999999994</c:v>
                </c:pt>
                <c:pt idx="18">
                  <c:v>-8.8698119999999996</c:v>
                </c:pt>
                <c:pt idx="19">
                  <c:v>-8.1004933999999995</c:v>
                </c:pt>
                <c:pt idx="20">
                  <c:v>-7.5975747</c:v>
                </c:pt>
                <c:pt idx="21">
                  <c:v>-7.1608057000000001</c:v>
                </c:pt>
                <c:pt idx="22">
                  <c:v>-6.8579888000000002</c:v>
                </c:pt>
                <c:pt idx="23">
                  <c:v>-6.6894207000000003</c:v>
                </c:pt>
                <c:pt idx="24">
                  <c:v>-6.5496110999999999</c:v>
                </c:pt>
                <c:pt idx="25">
                  <c:v>-6.5116649000000004</c:v>
                </c:pt>
                <c:pt idx="26">
                  <c:v>-6.4357166000000001</c:v>
                </c:pt>
                <c:pt idx="27">
                  <c:v>-6.4290437999999996</c:v>
                </c:pt>
                <c:pt idx="28">
                  <c:v>-6.5480900000000002</c:v>
                </c:pt>
                <c:pt idx="29">
                  <c:v>-6.5176229000000001</c:v>
                </c:pt>
                <c:pt idx="30">
                  <c:v>-6.6238976000000003</c:v>
                </c:pt>
                <c:pt idx="31">
                  <c:v>-6.6631207000000003</c:v>
                </c:pt>
                <c:pt idx="32">
                  <c:v>-6.7589854999999996</c:v>
                </c:pt>
                <c:pt idx="33">
                  <c:v>-6.7705278</c:v>
                </c:pt>
                <c:pt idx="34">
                  <c:v>-6.7547588000000003</c:v>
                </c:pt>
                <c:pt idx="35">
                  <c:v>-6.7307549</c:v>
                </c:pt>
                <c:pt idx="36">
                  <c:v>-6.7049231999999996</c:v>
                </c:pt>
                <c:pt idx="37">
                  <c:v>-6.6788138999999997</c:v>
                </c:pt>
                <c:pt idx="38">
                  <c:v>-6.6452726999999996</c:v>
                </c:pt>
                <c:pt idx="39">
                  <c:v>-6.6321320999999998</c:v>
                </c:pt>
                <c:pt idx="40">
                  <c:v>-6.5635532999999997</c:v>
                </c:pt>
                <c:pt idx="41">
                  <c:v>-6.4938908</c:v>
                </c:pt>
                <c:pt idx="42">
                  <c:v>-6.4658255999999996</c:v>
                </c:pt>
                <c:pt idx="43">
                  <c:v>-6.4191932999999999</c:v>
                </c:pt>
                <c:pt idx="44">
                  <c:v>-6.4204273000000001</c:v>
                </c:pt>
                <c:pt idx="45">
                  <c:v>-6.4410128999999996</c:v>
                </c:pt>
                <c:pt idx="46">
                  <c:v>-6.4797621000000003</c:v>
                </c:pt>
                <c:pt idx="47">
                  <c:v>-6.4783216000000001</c:v>
                </c:pt>
                <c:pt idx="48">
                  <c:v>-6.4587687999999996</c:v>
                </c:pt>
                <c:pt idx="49">
                  <c:v>-6.4289541000000003</c:v>
                </c:pt>
                <c:pt idx="50">
                  <c:v>-6.4107246</c:v>
                </c:pt>
                <c:pt idx="51">
                  <c:v>-6.4383587999999996</c:v>
                </c:pt>
                <c:pt idx="52">
                  <c:v>-6.5023084000000004</c:v>
                </c:pt>
                <c:pt idx="53">
                  <c:v>-6.5343780999999996</c:v>
                </c:pt>
                <c:pt idx="54">
                  <c:v>-6.5724691999999996</c:v>
                </c:pt>
                <c:pt idx="55">
                  <c:v>-6.5737205000000003</c:v>
                </c:pt>
                <c:pt idx="56">
                  <c:v>-6.6013060000000001</c:v>
                </c:pt>
                <c:pt idx="57">
                  <c:v>-6.6111874999999998</c:v>
                </c:pt>
                <c:pt idx="58">
                  <c:v>-6.5792355999999996</c:v>
                </c:pt>
                <c:pt idx="59">
                  <c:v>-6.619205</c:v>
                </c:pt>
                <c:pt idx="60">
                  <c:v>-6.6042867000000003</c:v>
                </c:pt>
                <c:pt idx="61">
                  <c:v>-6.6597470999999997</c:v>
                </c:pt>
                <c:pt idx="62">
                  <c:v>-6.6886134000000004</c:v>
                </c:pt>
                <c:pt idx="63">
                  <c:v>-6.7375321000000001</c:v>
                </c:pt>
                <c:pt idx="64">
                  <c:v>-6.8288549999999999</c:v>
                </c:pt>
                <c:pt idx="65">
                  <c:v>-6.8201542000000002</c:v>
                </c:pt>
                <c:pt idx="66">
                  <c:v>-6.9337248999999996</c:v>
                </c:pt>
                <c:pt idx="67">
                  <c:v>-7.0809369000000002</c:v>
                </c:pt>
                <c:pt idx="68">
                  <c:v>-7.2302727999999998</c:v>
                </c:pt>
                <c:pt idx="69">
                  <c:v>-7.2750653999999999</c:v>
                </c:pt>
                <c:pt idx="70">
                  <c:v>-7.2750950000000003</c:v>
                </c:pt>
                <c:pt idx="71">
                  <c:v>-7.2967867999999996</c:v>
                </c:pt>
                <c:pt idx="72">
                  <c:v>-7.3162608000000002</c:v>
                </c:pt>
                <c:pt idx="73">
                  <c:v>-7.3245826000000003</c:v>
                </c:pt>
                <c:pt idx="74">
                  <c:v>-7.3712540000000004</c:v>
                </c:pt>
                <c:pt idx="75">
                  <c:v>-7.4103870000000001</c:v>
                </c:pt>
                <c:pt idx="76">
                  <c:v>-7.4067487999999999</c:v>
                </c:pt>
                <c:pt idx="77">
                  <c:v>-7.4573606999999997</c:v>
                </c:pt>
                <c:pt idx="78">
                  <c:v>-7.4502845000000004</c:v>
                </c:pt>
                <c:pt idx="79">
                  <c:v>-7.3366547000000004</c:v>
                </c:pt>
                <c:pt idx="80">
                  <c:v>-7.3462094999999996</c:v>
                </c:pt>
                <c:pt idx="81">
                  <c:v>-7.3678736999999996</c:v>
                </c:pt>
                <c:pt idx="82">
                  <c:v>-7.3826213000000003</c:v>
                </c:pt>
                <c:pt idx="83">
                  <c:v>-7.4095383000000004</c:v>
                </c:pt>
                <c:pt idx="84">
                  <c:v>-7.4088063000000002</c:v>
                </c:pt>
                <c:pt idx="85">
                  <c:v>-7.4624414000000003</c:v>
                </c:pt>
                <c:pt idx="86">
                  <c:v>-7.4890542</c:v>
                </c:pt>
                <c:pt idx="87">
                  <c:v>-7.5311669999999999</c:v>
                </c:pt>
                <c:pt idx="88">
                  <c:v>-7.5944953000000002</c:v>
                </c:pt>
                <c:pt idx="89">
                  <c:v>-7.6552566999999998</c:v>
                </c:pt>
                <c:pt idx="90">
                  <c:v>-7.7259878999999998</c:v>
                </c:pt>
                <c:pt idx="91">
                  <c:v>-7.7103190000000001</c:v>
                </c:pt>
                <c:pt idx="92">
                  <c:v>-7.7011184999999998</c:v>
                </c:pt>
                <c:pt idx="93">
                  <c:v>-7.7207879999999998</c:v>
                </c:pt>
                <c:pt idx="94">
                  <c:v>-7.6850028000000004</c:v>
                </c:pt>
                <c:pt idx="95">
                  <c:v>-7.6948318000000002</c:v>
                </c:pt>
                <c:pt idx="96">
                  <c:v>-7.6652526999999999</c:v>
                </c:pt>
                <c:pt idx="97">
                  <c:v>-7.6552873000000004</c:v>
                </c:pt>
                <c:pt idx="98">
                  <c:v>-7.6125631</c:v>
                </c:pt>
                <c:pt idx="99">
                  <c:v>-7.5840588000000002</c:v>
                </c:pt>
                <c:pt idx="100">
                  <c:v>-7.6015077</c:v>
                </c:pt>
                <c:pt idx="101">
                  <c:v>-7.5950731999999999</c:v>
                </c:pt>
                <c:pt idx="102">
                  <c:v>-7.587707</c:v>
                </c:pt>
                <c:pt idx="103">
                  <c:v>-7.6222266999999997</c:v>
                </c:pt>
                <c:pt idx="104">
                  <c:v>-7.6553091999999996</c:v>
                </c:pt>
                <c:pt idx="105">
                  <c:v>-7.6597767000000001</c:v>
                </c:pt>
                <c:pt idx="106">
                  <c:v>-7.6810188000000004</c:v>
                </c:pt>
                <c:pt idx="107">
                  <c:v>-7.6447267999999999</c:v>
                </c:pt>
                <c:pt idx="108">
                  <c:v>-7.5821424000000004</c:v>
                </c:pt>
                <c:pt idx="109">
                  <c:v>-7.5592499000000002</c:v>
                </c:pt>
                <c:pt idx="110">
                  <c:v>-7.5158896000000004</c:v>
                </c:pt>
                <c:pt idx="111">
                  <c:v>-7.4923887000000002</c:v>
                </c:pt>
                <c:pt idx="112">
                  <c:v>-7.4693356</c:v>
                </c:pt>
                <c:pt idx="113">
                  <c:v>-7.4726901000000003</c:v>
                </c:pt>
                <c:pt idx="114">
                  <c:v>-7.4562035</c:v>
                </c:pt>
                <c:pt idx="115">
                  <c:v>-7.4870204999999999</c:v>
                </c:pt>
                <c:pt idx="116">
                  <c:v>-7.4957761999999999</c:v>
                </c:pt>
                <c:pt idx="117">
                  <c:v>-7.5177750999999997</c:v>
                </c:pt>
                <c:pt idx="118">
                  <c:v>-7.5150714000000001</c:v>
                </c:pt>
                <c:pt idx="119">
                  <c:v>-7.5260629999999997</c:v>
                </c:pt>
                <c:pt idx="120">
                  <c:v>-7.5363373999999999</c:v>
                </c:pt>
                <c:pt idx="121">
                  <c:v>-7.5703811999999999</c:v>
                </c:pt>
                <c:pt idx="122">
                  <c:v>-7.5698600000000003</c:v>
                </c:pt>
                <c:pt idx="123">
                  <c:v>-7.5645661000000004</c:v>
                </c:pt>
                <c:pt idx="124">
                  <c:v>-7.6109843000000001</c:v>
                </c:pt>
                <c:pt idx="125">
                  <c:v>-7.6601195000000004</c:v>
                </c:pt>
                <c:pt idx="126">
                  <c:v>-7.6755690999999997</c:v>
                </c:pt>
                <c:pt idx="127">
                  <c:v>-7.6811012999999999</c:v>
                </c:pt>
                <c:pt idx="128">
                  <c:v>-7.7617402000000002</c:v>
                </c:pt>
                <c:pt idx="129">
                  <c:v>-7.7795711000000001</c:v>
                </c:pt>
                <c:pt idx="130">
                  <c:v>-7.8079405</c:v>
                </c:pt>
                <c:pt idx="131">
                  <c:v>-7.8254824000000003</c:v>
                </c:pt>
                <c:pt idx="132">
                  <c:v>-7.8816905000000004</c:v>
                </c:pt>
                <c:pt idx="133">
                  <c:v>-7.9600705999999999</c:v>
                </c:pt>
                <c:pt idx="134">
                  <c:v>-8.1019238999999992</c:v>
                </c:pt>
                <c:pt idx="135">
                  <c:v>-8.2383050999999998</c:v>
                </c:pt>
                <c:pt idx="136">
                  <c:v>-8.3287934999999997</c:v>
                </c:pt>
                <c:pt idx="137">
                  <c:v>-8.4352626999999991</c:v>
                </c:pt>
                <c:pt idx="138">
                  <c:v>-8.5584115999999995</c:v>
                </c:pt>
                <c:pt idx="139">
                  <c:v>-8.6483478999999992</c:v>
                </c:pt>
                <c:pt idx="140">
                  <c:v>-8.7580861999999993</c:v>
                </c:pt>
                <c:pt idx="141">
                  <c:v>-8.9136591000000003</c:v>
                </c:pt>
                <c:pt idx="142">
                  <c:v>-9.0304832000000008</c:v>
                </c:pt>
                <c:pt idx="143">
                  <c:v>-9.1268454000000006</c:v>
                </c:pt>
                <c:pt idx="144">
                  <c:v>-9.2683190999999994</c:v>
                </c:pt>
                <c:pt idx="145">
                  <c:v>-9.4190254000000007</c:v>
                </c:pt>
                <c:pt idx="146">
                  <c:v>-9.5387582999999996</c:v>
                </c:pt>
                <c:pt idx="147">
                  <c:v>-9.6588945000000006</c:v>
                </c:pt>
                <c:pt idx="148">
                  <c:v>-9.7489547999999999</c:v>
                </c:pt>
                <c:pt idx="149">
                  <c:v>-9.811204</c:v>
                </c:pt>
                <c:pt idx="150">
                  <c:v>-9.8420038000000005</c:v>
                </c:pt>
                <c:pt idx="151">
                  <c:v>-9.8829556000000007</c:v>
                </c:pt>
                <c:pt idx="152">
                  <c:v>-9.9736937999999995</c:v>
                </c:pt>
                <c:pt idx="153">
                  <c:v>-9.9813899999999993</c:v>
                </c:pt>
                <c:pt idx="154">
                  <c:v>-9.9973822000000006</c:v>
                </c:pt>
                <c:pt idx="155">
                  <c:v>-10.002871000000001</c:v>
                </c:pt>
                <c:pt idx="156">
                  <c:v>-10.018763999999999</c:v>
                </c:pt>
                <c:pt idx="157">
                  <c:v>-10.048410000000001</c:v>
                </c:pt>
                <c:pt idx="158">
                  <c:v>-9.9876652000000004</c:v>
                </c:pt>
                <c:pt idx="159">
                  <c:v>-9.9718245999999997</c:v>
                </c:pt>
                <c:pt idx="160">
                  <c:v>-9.9616136999999991</c:v>
                </c:pt>
                <c:pt idx="161">
                  <c:v>-9.9242352999999994</c:v>
                </c:pt>
                <c:pt idx="162">
                  <c:v>-9.8100594999999995</c:v>
                </c:pt>
                <c:pt idx="163">
                  <c:v>-9.7163658000000002</c:v>
                </c:pt>
                <c:pt idx="164">
                  <c:v>-9.5853251999999998</c:v>
                </c:pt>
                <c:pt idx="165">
                  <c:v>-9.4796285999999998</c:v>
                </c:pt>
                <c:pt idx="166">
                  <c:v>-9.344182</c:v>
                </c:pt>
                <c:pt idx="167">
                  <c:v>-9.2605313999999996</c:v>
                </c:pt>
                <c:pt idx="168">
                  <c:v>-9.2622757</c:v>
                </c:pt>
                <c:pt idx="169">
                  <c:v>-9.2938957000000002</c:v>
                </c:pt>
                <c:pt idx="170">
                  <c:v>-9.2372074000000008</c:v>
                </c:pt>
                <c:pt idx="171">
                  <c:v>-9.1478186000000008</c:v>
                </c:pt>
                <c:pt idx="172">
                  <c:v>-9.2316684999999996</c:v>
                </c:pt>
                <c:pt idx="173">
                  <c:v>-9.2994719000000003</c:v>
                </c:pt>
                <c:pt idx="174">
                  <c:v>-9.3375959000000002</c:v>
                </c:pt>
                <c:pt idx="175">
                  <c:v>-9.4921980000000001</c:v>
                </c:pt>
                <c:pt idx="176">
                  <c:v>-9.6150894000000005</c:v>
                </c:pt>
                <c:pt idx="177">
                  <c:v>-9.6250590999999996</c:v>
                </c:pt>
                <c:pt idx="178">
                  <c:v>-9.5525064000000004</c:v>
                </c:pt>
                <c:pt idx="179">
                  <c:v>-9.6026343999999995</c:v>
                </c:pt>
                <c:pt idx="180">
                  <c:v>-9.6795950000000008</c:v>
                </c:pt>
                <c:pt idx="181">
                  <c:v>-9.6820182999999993</c:v>
                </c:pt>
                <c:pt idx="182">
                  <c:v>-9.7313852000000001</c:v>
                </c:pt>
                <c:pt idx="183">
                  <c:v>-9.7499684999999996</c:v>
                </c:pt>
                <c:pt idx="184">
                  <c:v>-9.6978512000000006</c:v>
                </c:pt>
                <c:pt idx="185">
                  <c:v>-9.5679654999999997</c:v>
                </c:pt>
                <c:pt idx="186">
                  <c:v>-9.5561237000000006</c:v>
                </c:pt>
                <c:pt idx="187">
                  <c:v>-9.6236753000000004</c:v>
                </c:pt>
                <c:pt idx="188">
                  <c:v>-9.6799288000000008</c:v>
                </c:pt>
                <c:pt idx="189">
                  <c:v>-9.7420197000000002</c:v>
                </c:pt>
                <c:pt idx="190">
                  <c:v>-9.8803616000000005</c:v>
                </c:pt>
                <c:pt idx="191">
                  <c:v>-9.9434632999999994</c:v>
                </c:pt>
                <c:pt idx="192">
                  <c:v>-10.173652000000001</c:v>
                </c:pt>
                <c:pt idx="193">
                  <c:v>-10.398375</c:v>
                </c:pt>
                <c:pt idx="194">
                  <c:v>-10.643412</c:v>
                </c:pt>
                <c:pt idx="195">
                  <c:v>-10.837432</c:v>
                </c:pt>
                <c:pt idx="196">
                  <c:v>-11.067679</c:v>
                </c:pt>
                <c:pt idx="197">
                  <c:v>-11.310225000000001</c:v>
                </c:pt>
                <c:pt idx="198">
                  <c:v>-11.488137</c:v>
                </c:pt>
                <c:pt idx="199">
                  <c:v>-11.701385</c:v>
                </c:pt>
                <c:pt idx="200">
                  <c:v>-11.905381999999999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56-4AB0-A5E5-98B85A893FCA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+7 dBm</c:v>
                </c:pt>
              </c:strCache>
              <c:extLst xmlns:c15="http://schemas.microsoft.com/office/drawing/2012/chart"/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IF'!$I$5:$I$205</c:f>
              <c:numCache>
                <c:formatCode>General</c:formatCode>
                <c:ptCount val="201"/>
                <c:pt idx="0">
                  <c:v>-23.148937</c:v>
                </c:pt>
                <c:pt idx="1">
                  <c:v>-22.763864999999999</c:v>
                </c:pt>
                <c:pt idx="2">
                  <c:v>-22.64105</c:v>
                </c:pt>
                <c:pt idx="3">
                  <c:v>-22.275687999999999</c:v>
                </c:pt>
                <c:pt idx="4">
                  <c:v>-22.061567</c:v>
                </c:pt>
                <c:pt idx="5">
                  <c:v>-21.611844999999999</c:v>
                </c:pt>
                <c:pt idx="6">
                  <c:v>-21.278089999999999</c:v>
                </c:pt>
                <c:pt idx="7">
                  <c:v>-20.438566000000002</c:v>
                </c:pt>
                <c:pt idx="8">
                  <c:v>-19.448924999999999</c:v>
                </c:pt>
                <c:pt idx="9">
                  <c:v>-18.834275999999999</c:v>
                </c:pt>
                <c:pt idx="10">
                  <c:v>-18.156033000000001</c:v>
                </c:pt>
                <c:pt idx="11">
                  <c:v>-16.803488000000002</c:v>
                </c:pt>
                <c:pt idx="12">
                  <c:v>-15.264934</c:v>
                </c:pt>
                <c:pt idx="13">
                  <c:v>-14.24471</c:v>
                </c:pt>
                <c:pt idx="14">
                  <c:v>-13.214646</c:v>
                </c:pt>
                <c:pt idx="15">
                  <c:v>-11.978927000000001</c:v>
                </c:pt>
                <c:pt idx="16">
                  <c:v>-10.903942000000001</c:v>
                </c:pt>
                <c:pt idx="17">
                  <c:v>-9.8630809999999993</c:v>
                </c:pt>
                <c:pt idx="18">
                  <c:v>-9.1556519999999999</c:v>
                </c:pt>
                <c:pt idx="19">
                  <c:v>-8.3432703000000004</c:v>
                </c:pt>
                <c:pt idx="20">
                  <c:v>-7.8160242999999996</c:v>
                </c:pt>
                <c:pt idx="21">
                  <c:v>-7.3482709000000002</c:v>
                </c:pt>
                <c:pt idx="22">
                  <c:v>-7.0411782000000001</c:v>
                </c:pt>
                <c:pt idx="23">
                  <c:v>-6.8756323000000004</c:v>
                </c:pt>
                <c:pt idx="24">
                  <c:v>-6.7239757000000004</c:v>
                </c:pt>
                <c:pt idx="25">
                  <c:v>-6.6776419000000002</c:v>
                </c:pt>
                <c:pt idx="26">
                  <c:v>-6.5782122999999997</c:v>
                </c:pt>
                <c:pt idx="27">
                  <c:v>-6.561172</c:v>
                </c:pt>
                <c:pt idx="28">
                  <c:v>-6.6652718000000002</c:v>
                </c:pt>
                <c:pt idx="29">
                  <c:v>-6.6081586000000003</c:v>
                </c:pt>
                <c:pt idx="30">
                  <c:v>-6.7198238000000003</c:v>
                </c:pt>
                <c:pt idx="31">
                  <c:v>-6.7545257000000003</c:v>
                </c:pt>
                <c:pt idx="32">
                  <c:v>-6.8589563</c:v>
                </c:pt>
                <c:pt idx="33">
                  <c:v>-6.8656316000000004</c:v>
                </c:pt>
                <c:pt idx="34">
                  <c:v>-6.8505311000000004</c:v>
                </c:pt>
                <c:pt idx="35">
                  <c:v>-6.8331213000000002</c:v>
                </c:pt>
                <c:pt idx="36">
                  <c:v>-6.7968887999999996</c:v>
                </c:pt>
                <c:pt idx="37">
                  <c:v>-6.7647243000000001</c:v>
                </c:pt>
                <c:pt idx="38">
                  <c:v>-6.7617836000000002</c:v>
                </c:pt>
                <c:pt idx="39">
                  <c:v>-6.7338060999999998</c:v>
                </c:pt>
                <c:pt idx="40">
                  <c:v>-6.6815556999999997</c:v>
                </c:pt>
                <c:pt idx="41">
                  <c:v>-6.6127367000000001</c:v>
                </c:pt>
                <c:pt idx="42">
                  <c:v>-6.59694</c:v>
                </c:pt>
                <c:pt idx="43">
                  <c:v>-6.5186539000000003</c:v>
                </c:pt>
                <c:pt idx="44">
                  <c:v>-6.5379585999999996</c:v>
                </c:pt>
                <c:pt idx="45">
                  <c:v>-6.5774612000000001</c:v>
                </c:pt>
                <c:pt idx="46">
                  <c:v>-6.6035747999999996</c:v>
                </c:pt>
                <c:pt idx="47">
                  <c:v>-6.6046886000000002</c:v>
                </c:pt>
                <c:pt idx="48">
                  <c:v>-6.6073865999999999</c:v>
                </c:pt>
                <c:pt idx="49">
                  <c:v>-6.5703278000000003</c:v>
                </c:pt>
                <c:pt idx="50">
                  <c:v>-6.5510330000000003</c:v>
                </c:pt>
                <c:pt idx="51">
                  <c:v>-6.5861454000000004</c:v>
                </c:pt>
                <c:pt idx="52">
                  <c:v>-6.6629180999999997</c:v>
                </c:pt>
                <c:pt idx="53">
                  <c:v>-6.6950269000000002</c:v>
                </c:pt>
                <c:pt idx="54">
                  <c:v>-6.7358855999999996</c:v>
                </c:pt>
                <c:pt idx="55">
                  <c:v>-6.7337550999999998</c:v>
                </c:pt>
                <c:pt idx="56">
                  <c:v>-6.7623490999999998</c:v>
                </c:pt>
                <c:pt idx="57">
                  <c:v>-6.7691397999999996</c:v>
                </c:pt>
                <c:pt idx="58">
                  <c:v>-6.7334895000000001</c:v>
                </c:pt>
                <c:pt idx="59">
                  <c:v>-6.7719893000000004</c:v>
                </c:pt>
                <c:pt idx="60">
                  <c:v>-6.7606864</c:v>
                </c:pt>
                <c:pt idx="61">
                  <c:v>-6.8179902999999999</c:v>
                </c:pt>
                <c:pt idx="62">
                  <c:v>-6.8692254999999998</c:v>
                </c:pt>
                <c:pt idx="63">
                  <c:v>-6.9090042</c:v>
                </c:pt>
                <c:pt idx="64">
                  <c:v>-7.0486975000000003</c:v>
                </c:pt>
                <c:pt idx="65">
                  <c:v>-7.0112952999999996</c:v>
                </c:pt>
                <c:pt idx="66">
                  <c:v>-7.1841172999999996</c:v>
                </c:pt>
                <c:pt idx="67">
                  <c:v>-7.3511199999999999</c:v>
                </c:pt>
                <c:pt idx="68">
                  <c:v>-7.5133424</c:v>
                </c:pt>
                <c:pt idx="69">
                  <c:v>-7.5291914999999996</c:v>
                </c:pt>
                <c:pt idx="70">
                  <c:v>-7.5243826</c:v>
                </c:pt>
                <c:pt idx="71">
                  <c:v>-7.5446019</c:v>
                </c:pt>
                <c:pt idx="72">
                  <c:v>-7.5283337000000001</c:v>
                </c:pt>
                <c:pt idx="73">
                  <c:v>-7.5439258000000002</c:v>
                </c:pt>
                <c:pt idx="74">
                  <c:v>-7.5966177000000004</c:v>
                </c:pt>
                <c:pt idx="75">
                  <c:v>-7.6230267999999999</c:v>
                </c:pt>
                <c:pt idx="76">
                  <c:v>-7.5985950999999998</c:v>
                </c:pt>
                <c:pt idx="77">
                  <c:v>-7.6388445000000003</c:v>
                </c:pt>
                <c:pt idx="78">
                  <c:v>-7.6230549999999999</c:v>
                </c:pt>
                <c:pt idx="79">
                  <c:v>-7.4996160999999999</c:v>
                </c:pt>
                <c:pt idx="80">
                  <c:v>-7.4960402999999998</c:v>
                </c:pt>
                <c:pt idx="81">
                  <c:v>-7.5380969000000002</c:v>
                </c:pt>
                <c:pt idx="82">
                  <c:v>-7.5299639999999997</c:v>
                </c:pt>
                <c:pt idx="83">
                  <c:v>-7.5563554999999996</c:v>
                </c:pt>
                <c:pt idx="84">
                  <c:v>-7.5697464999999999</c:v>
                </c:pt>
                <c:pt idx="85">
                  <c:v>-7.6265016000000001</c:v>
                </c:pt>
                <c:pt idx="86">
                  <c:v>-7.6584792000000004</c:v>
                </c:pt>
                <c:pt idx="87">
                  <c:v>-7.7158113000000004</c:v>
                </c:pt>
                <c:pt idx="88">
                  <c:v>-7.7893094999999999</c:v>
                </c:pt>
                <c:pt idx="89">
                  <c:v>-7.8656601999999998</c:v>
                </c:pt>
                <c:pt idx="90">
                  <c:v>-7.9516977999999998</c:v>
                </c:pt>
                <c:pt idx="91">
                  <c:v>-7.9132752000000002</c:v>
                </c:pt>
                <c:pt idx="92">
                  <c:v>-7.8921789999999996</c:v>
                </c:pt>
                <c:pt idx="93">
                  <c:v>-7.9137244000000004</c:v>
                </c:pt>
                <c:pt idx="94">
                  <c:v>-7.8807631000000002</c:v>
                </c:pt>
                <c:pt idx="95">
                  <c:v>-7.8690275999999999</c:v>
                </c:pt>
                <c:pt idx="96">
                  <c:v>-7.8235111000000002</c:v>
                </c:pt>
                <c:pt idx="97">
                  <c:v>-7.8075584999999998</c:v>
                </c:pt>
                <c:pt idx="98">
                  <c:v>-7.7678623</c:v>
                </c:pt>
                <c:pt idx="99">
                  <c:v>-7.7112498</c:v>
                </c:pt>
                <c:pt idx="100">
                  <c:v>-7.7220124999999999</c:v>
                </c:pt>
                <c:pt idx="101">
                  <c:v>-7.7138090000000004</c:v>
                </c:pt>
                <c:pt idx="102">
                  <c:v>-7.7045893999999997</c:v>
                </c:pt>
                <c:pt idx="103">
                  <c:v>-7.7471189000000003</c:v>
                </c:pt>
                <c:pt idx="104">
                  <c:v>-7.7844376999999998</c:v>
                </c:pt>
                <c:pt idx="105">
                  <c:v>-7.7811064999999999</c:v>
                </c:pt>
                <c:pt idx="106">
                  <c:v>-7.7542191000000003</c:v>
                </c:pt>
                <c:pt idx="107">
                  <c:v>-7.6917762999999999</c:v>
                </c:pt>
                <c:pt idx="108">
                  <c:v>-7.6469502</c:v>
                </c:pt>
                <c:pt idx="109">
                  <c:v>-7.6464815000000002</c:v>
                </c:pt>
                <c:pt idx="110">
                  <c:v>-7.6343727000000001</c:v>
                </c:pt>
                <c:pt idx="111">
                  <c:v>-7.6281466</c:v>
                </c:pt>
                <c:pt idx="112">
                  <c:v>-7.6290383000000004</c:v>
                </c:pt>
                <c:pt idx="113">
                  <c:v>-7.6625218000000004</c:v>
                </c:pt>
                <c:pt idx="114">
                  <c:v>-7.6415404999999996</c:v>
                </c:pt>
                <c:pt idx="115">
                  <c:v>-7.6835541999999997</c:v>
                </c:pt>
                <c:pt idx="116">
                  <c:v>-7.6911735999999999</c:v>
                </c:pt>
                <c:pt idx="117">
                  <c:v>-7.7106441999999999</c:v>
                </c:pt>
                <c:pt idx="118">
                  <c:v>-7.6654840000000002</c:v>
                </c:pt>
                <c:pt idx="119">
                  <c:v>-7.6648097000000002</c:v>
                </c:pt>
                <c:pt idx="120">
                  <c:v>-7.7018928999999998</c:v>
                </c:pt>
                <c:pt idx="121">
                  <c:v>-7.7236475999999996</c:v>
                </c:pt>
                <c:pt idx="122">
                  <c:v>-7.7133244999999997</c:v>
                </c:pt>
                <c:pt idx="123">
                  <c:v>-7.7008739000000004</c:v>
                </c:pt>
                <c:pt idx="124">
                  <c:v>-7.7790245999999996</c:v>
                </c:pt>
                <c:pt idx="125">
                  <c:v>-7.8039240999999997</c:v>
                </c:pt>
                <c:pt idx="126">
                  <c:v>-7.8107853</c:v>
                </c:pt>
                <c:pt idx="127">
                  <c:v>-7.8278245999999996</c:v>
                </c:pt>
                <c:pt idx="128">
                  <c:v>-7.8873496000000003</c:v>
                </c:pt>
                <c:pt idx="129">
                  <c:v>-7.9059929999999996</c:v>
                </c:pt>
                <c:pt idx="130">
                  <c:v>-7.9366459999999996</c:v>
                </c:pt>
                <c:pt idx="131">
                  <c:v>-7.9419079000000004</c:v>
                </c:pt>
                <c:pt idx="132">
                  <c:v>-8.0211238999999992</c:v>
                </c:pt>
                <c:pt idx="133">
                  <c:v>-8.0915727999999998</c:v>
                </c:pt>
                <c:pt idx="134">
                  <c:v>-8.2545815000000005</c:v>
                </c:pt>
                <c:pt idx="135">
                  <c:v>-8.3725824000000006</c:v>
                </c:pt>
                <c:pt idx="136">
                  <c:v>-8.4844436999999999</c:v>
                </c:pt>
                <c:pt idx="137">
                  <c:v>-8.5680122000000001</c:v>
                </c:pt>
                <c:pt idx="138">
                  <c:v>-8.6830157999999997</c:v>
                </c:pt>
                <c:pt idx="139">
                  <c:v>-8.7789803000000006</c:v>
                </c:pt>
                <c:pt idx="140">
                  <c:v>-8.9455413999999998</c:v>
                </c:pt>
                <c:pt idx="141">
                  <c:v>-9.0419254000000002</c:v>
                </c:pt>
                <c:pt idx="142">
                  <c:v>-9.1984271999999994</c:v>
                </c:pt>
                <c:pt idx="143">
                  <c:v>-9.3155785000000009</c:v>
                </c:pt>
                <c:pt idx="144">
                  <c:v>-9.4424542999999996</c:v>
                </c:pt>
                <c:pt idx="145">
                  <c:v>-9.6065216000000007</c:v>
                </c:pt>
                <c:pt idx="146">
                  <c:v>-9.6875315000000004</c:v>
                </c:pt>
                <c:pt idx="147">
                  <c:v>-9.8015947000000008</c:v>
                </c:pt>
                <c:pt idx="148">
                  <c:v>-9.8904753000000003</c:v>
                </c:pt>
                <c:pt idx="149">
                  <c:v>-9.9590931000000005</c:v>
                </c:pt>
                <c:pt idx="150">
                  <c:v>-10.024300999999999</c:v>
                </c:pt>
                <c:pt idx="151">
                  <c:v>-10.046275</c:v>
                </c:pt>
                <c:pt idx="152">
                  <c:v>-10.153383</c:v>
                </c:pt>
                <c:pt idx="153">
                  <c:v>-10.146720999999999</c:v>
                </c:pt>
                <c:pt idx="154">
                  <c:v>-10.168126000000001</c:v>
                </c:pt>
                <c:pt idx="155">
                  <c:v>-10.164434</c:v>
                </c:pt>
                <c:pt idx="156">
                  <c:v>-10.18609</c:v>
                </c:pt>
                <c:pt idx="157">
                  <c:v>-10.221434</c:v>
                </c:pt>
                <c:pt idx="158">
                  <c:v>-10.177625000000001</c:v>
                </c:pt>
                <c:pt idx="159">
                  <c:v>-10.134729</c:v>
                </c:pt>
                <c:pt idx="160">
                  <c:v>-10.153803</c:v>
                </c:pt>
                <c:pt idx="161">
                  <c:v>-10.127183</c:v>
                </c:pt>
                <c:pt idx="162">
                  <c:v>-10.010242</c:v>
                </c:pt>
                <c:pt idx="163">
                  <c:v>-9.9195738000000002</c:v>
                </c:pt>
                <c:pt idx="164">
                  <c:v>-9.8798055999999992</c:v>
                </c:pt>
                <c:pt idx="165">
                  <c:v>-9.7580890999999994</c:v>
                </c:pt>
                <c:pt idx="166">
                  <c:v>-9.6787890999999995</c:v>
                </c:pt>
                <c:pt idx="167">
                  <c:v>-9.5775871000000006</c:v>
                </c:pt>
                <c:pt idx="168">
                  <c:v>-9.6593475000000009</c:v>
                </c:pt>
                <c:pt idx="169">
                  <c:v>-9.6964568999999994</c:v>
                </c:pt>
                <c:pt idx="170">
                  <c:v>-9.6539879000000006</c:v>
                </c:pt>
                <c:pt idx="171">
                  <c:v>-9.5421104000000003</c:v>
                </c:pt>
                <c:pt idx="172">
                  <c:v>-9.6492319000000002</c:v>
                </c:pt>
                <c:pt idx="173">
                  <c:v>-9.7687559000000004</c:v>
                </c:pt>
                <c:pt idx="174">
                  <c:v>-9.7651795999999997</c:v>
                </c:pt>
                <c:pt idx="175">
                  <c:v>-9.9498633999999999</c:v>
                </c:pt>
                <c:pt idx="176">
                  <c:v>-10.068552</c:v>
                </c:pt>
                <c:pt idx="177">
                  <c:v>-10.019883999999999</c:v>
                </c:pt>
                <c:pt idx="178">
                  <c:v>-9.8741207000000006</c:v>
                </c:pt>
                <c:pt idx="179">
                  <c:v>-9.8936995999999997</c:v>
                </c:pt>
                <c:pt idx="180">
                  <c:v>-9.9510155000000005</c:v>
                </c:pt>
                <c:pt idx="181">
                  <c:v>-9.9411401999999995</c:v>
                </c:pt>
                <c:pt idx="182">
                  <c:v>-9.9257592999999993</c:v>
                </c:pt>
                <c:pt idx="183">
                  <c:v>-9.9201002000000003</c:v>
                </c:pt>
                <c:pt idx="184">
                  <c:v>-9.9212054999999992</c:v>
                </c:pt>
                <c:pt idx="185">
                  <c:v>-9.7206440000000001</c:v>
                </c:pt>
                <c:pt idx="186">
                  <c:v>-9.6531486999999991</c:v>
                </c:pt>
                <c:pt idx="187">
                  <c:v>-9.8087453999999994</c:v>
                </c:pt>
                <c:pt idx="188">
                  <c:v>-9.8622893999999999</c:v>
                </c:pt>
                <c:pt idx="189">
                  <c:v>-9.8908194999999992</c:v>
                </c:pt>
                <c:pt idx="190">
                  <c:v>-9.9755629999999993</c:v>
                </c:pt>
                <c:pt idx="191">
                  <c:v>-10.058495000000001</c:v>
                </c:pt>
                <c:pt idx="192">
                  <c:v>-10.254080999999999</c:v>
                </c:pt>
                <c:pt idx="193">
                  <c:v>-10.472795</c:v>
                </c:pt>
                <c:pt idx="194">
                  <c:v>-10.714024999999999</c:v>
                </c:pt>
                <c:pt idx="195">
                  <c:v>-10.97453</c:v>
                </c:pt>
                <c:pt idx="196">
                  <c:v>-11.140511</c:v>
                </c:pt>
                <c:pt idx="197">
                  <c:v>-11.359719999999999</c:v>
                </c:pt>
                <c:pt idx="198">
                  <c:v>-11.546248</c:v>
                </c:pt>
                <c:pt idx="199">
                  <c:v>-11.720046999999999</c:v>
                </c:pt>
                <c:pt idx="200">
                  <c:v>-11.933505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256-4AB0-A5E5-98B85A89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-30.245004999999999</c:v>
                      </c:pt>
                      <c:pt idx="1">
                        <c:v>-28.248884</c:v>
                      </c:pt>
                      <c:pt idx="2">
                        <c:v>-26.045895000000002</c:v>
                      </c:pt>
                      <c:pt idx="3">
                        <c:v>-24.306366000000001</c:v>
                      </c:pt>
                      <c:pt idx="4">
                        <c:v>-23.382121999999999</c:v>
                      </c:pt>
                      <c:pt idx="5">
                        <c:v>-21.074791000000001</c:v>
                      </c:pt>
                      <c:pt idx="6">
                        <c:v>-22.063046</c:v>
                      </c:pt>
                      <c:pt idx="7">
                        <c:v>-20.844349000000001</c:v>
                      </c:pt>
                      <c:pt idx="8">
                        <c:v>-20.069997999999998</c:v>
                      </c:pt>
                      <c:pt idx="9">
                        <c:v>-19.311896999999998</c:v>
                      </c:pt>
                      <c:pt idx="10">
                        <c:v>-19.472564999999999</c:v>
                      </c:pt>
                      <c:pt idx="11">
                        <c:v>-18.159365000000001</c:v>
                      </c:pt>
                      <c:pt idx="12">
                        <c:v>-17.151644000000001</c:v>
                      </c:pt>
                      <c:pt idx="13">
                        <c:v>-16.09516</c:v>
                      </c:pt>
                      <c:pt idx="14">
                        <c:v>-15.117929</c:v>
                      </c:pt>
                      <c:pt idx="15">
                        <c:v>-13.596302</c:v>
                      </c:pt>
                      <c:pt idx="16">
                        <c:v>-12.360089</c:v>
                      </c:pt>
                      <c:pt idx="17">
                        <c:v>-10.990857</c:v>
                      </c:pt>
                      <c:pt idx="18">
                        <c:v>-10.277226000000001</c:v>
                      </c:pt>
                      <c:pt idx="19">
                        <c:v>-9.4923190999999996</c:v>
                      </c:pt>
                      <c:pt idx="20">
                        <c:v>-8.6286097000000002</c:v>
                      </c:pt>
                      <c:pt idx="21">
                        <c:v>-7.9057655000000002</c:v>
                      </c:pt>
                      <c:pt idx="22">
                        <c:v>-7.5715465999999996</c:v>
                      </c:pt>
                      <c:pt idx="23">
                        <c:v>-7.4211787999999999</c:v>
                      </c:pt>
                      <c:pt idx="24">
                        <c:v>-7.2727665999999997</c:v>
                      </c:pt>
                      <c:pt idx="25">
                        <c:v>-7.0696916999999999</c:v>
                      </c:pt>
                      <c:pt idx="26">
                        <c:v>-7.1114687999999999</c:v>
                      </c:pt>
                      <c:pt idx="27">
                        <c:v>-6.9404807000000002</c:v>
                      </c:pt>
                      <c:pt idx="28">
                        <c:v>-6.8084397000000001</c:v>
                      </c:pt>
                      <c:pt idx="29">
                        <c:v>-6.7119068999999998</c:v>
                      </c:pt>
                      <c:pt idx="30">
                        <c:v>-6.7735357</c:v>
                      </c:pt>
                      <c:pt idx="31">
                        <c:v>-6.8333268</c:v>
                      </c:pt>
                      <c:pt idx="32">
                        <c:v>-6.9517354999999998</c:v>
                      </c:pt>
                      <c:pt idx="33">
                        <c:v>-7.0441823000000001</c:v>
                      </c:pt>
                      <c:pt idx="34">
                        <c:v>-7.0203876000000003</c:v>
                      </c:pt>
                      <c:pt idx="35">
                        <c:v>-7.0235871999999997</c:v>
                      </c:pt>
                      <c:pt idx="36">
                        <c:v>-7.0521878999999998</c:v>
                      </c:pt>
                      <c:pt idx="37">
                        <c:v>-6.9583615999999999</c:v>
                      </c:pt>
                      <c:pt idx="38">
                        <c:v>-6.9582395999999997</c:v>
                      </c:pt>
                      <c:pt idx="39">
                        <c:v>-6.8721528000000003</c:v>
                      </c:pt>
                      <c:pt idx="40">
                        <c:v>-6.9317427</c:v>
                      </c:pt>
                      <c:pt idx="41">
                        <c:v>-6.9120784000000004</c:v>
                      </c:pt>
                      <c:pt idx="42">
                        <c:v>-6.8991322999999998</c:v>
                      </c:pt>
                      <c:pt idx="43">
                        <c:v>-6.9062685999999998</c:v>
                      </c:pt>
                      <c:pt idx="44">
                        <c:v>-6.7691816999999999</c:v>
                      </c:pt>
                      <c:pt idx="45">
                        <c:v>-6.7991656999999996</c:v>
                      </c:pt>
                      <c:pt idx="46">
                        <c:v>-6.7201304000000004</c:v>
                      </c:pt>
                      <c:pt idx="47">
                        <c:v>-6.6561189000000001</c:v>
                      </c:pt>
                      <c:pt idx="48">
                        <c:v>-6.6731277000000002</c:v>
                      </c:pt>
                      <c:pt idx="49">
                        <c:v>-6.7195640000000001</c:v>
                      </c:pt>
                      <c:pt idx="50">
                        <c:v>-6.7295094000000004</c:v>
                      </c:pt>
                      <c:pt idx="51">
                        <c:v>-6.6783361000000001</c:v>
                      </c:pt>
                      <c:pt idx="52">
                        <c:v>-6.6950592999999996</c:v>
                      </c:pt>
                      <c:pt idx="53">
                        <c:v>-6.7214036000000004</c:v>
                      </c:pt>
                      <c:pt idx="54">
                        <c:v>-6.7831254000000003</c:v>
                      </c:pt>
                      <c:pt idx="55">
                        <c:v>-6.8142524</c:v>
                      </c:pt>
                      <c:pt idx="56">
                        <c:v>-6.8300457000000003</c:v>
                      </c:pt>
                      <c:pt idx="57">
                        <c:v>-6.9011164000000003</c:v>
                      </c:pt>
                      <c:pt idx="58">
                        <c:v>-6.9601797999999997</c:v>
                      </c:pt>
                      <c:pt idx="59">
                        <c:v>-6.9087129000000003</c:v>
                      </c:pt>
                      <c:pt idx="60">
                        <c:v>-6.8778671999999998</c:v>
                      </c:pt>
                      <c:pt idx="61">
                        <c:v>-6.9936781000000003</c:v>
                      </c:pt>
                      <c:pt idx="62">
                        <c:v>-7.0685815999999999</c:v>
                      </c:pt>
                      <c:pt idx="63">
                        <c:v>-7.1950726999999999</c:v>
                      </c:pt>
                      <c:pt idx="64">
                        <c:v>-7.2405996000000004</c:v>
                      </c:pt>
                      <c:pt idx="65">
                        <c:v>-7.1956085999999999</c:v>
                      </c:pt>
                      <c:pt idx="66">
                        <c:v>-7.2278142000000001</c:v>
                      </c:pt>
                      <c:pt idx="67">
                        <c:v>-7.2533821999999999</c:v>
                      </c:pt>
                      <c:pt idx="68">
                        <c:v>-7.3240027000000003</c:v>
                      </c:pt>
                      <c:pt idx="69">
                        <c:v>-7.3369355000000001</c:v>
                      </c:pt>
                      <c:pt idx="70">
                        <c:v>-7.4106755</c:v>
                      </c:pt>
                      <c:pt idx="71">
                        <c:v>-7.5347413999999997</c:v>
                      </c:pt>
                      <c:pt idx="72">
                        <c:v>-7.6226672999999998</c:v>
                      </c:pt>
                      <c:pt idx="73">
                        <c:v>-7.6590495000000001</c:v>
                      </c:pt>
                      <c:pt idx="74">
                        <c:v>-7.6892328000000001</c:v>
                      </c:pt>
                      <c:pt idx="75">
                        <c:v>-7.6352105000000003</c:v>
                      </c:pt>
                      <c:pt idx="76">
                        <c:v>-7.7354063999999996</c:v>
                      </c:pt>
                      <c:pt idx="77">
                        <c:v>-7.8776587999999999</c:v>
                      </c:pt>
                      <c:pt idx="78">
                        <c:v>-8.0143422999999991</c:v>
                      </c:pt>
                      <c:pt idx="79">
                        <c:v>-7.8301553999999998</c:v>
                      </c:pt>
                      <c:pt idx="80">
                        <c:v>-7.8066101000000003</c:v>
                      </c:pt>
                      <c:pt idx="81">
                        <c:v>-7.7551402999999999</c:v>
                      </c:pt>
                      <c:pt idx="82">
                        <c:v>-7.7863660000000001</c:v>
                      </c:pt>
                      <c:pt idx="83">
                        <c:v>-7.7572732000000002</c:v>
                      </c:pt>
                      <c:pt idx="84">
                        <c:v>-7.7995295999999996</c:v>
                      </c:pt>
                      <c:pt idx="85">
                        <c:v>-7.8895945999999997</c:v>
                      </c:pt>
                      <c:pt idx="86">
                        <c:v>-7.8694825000000002</c:v>
                      </c:pt>
                      <c:pt idx="87">
                        <c:v>-7.8630852999999998</c:v>
                      </c:pt>
                      <c:pt idx="88">
                        <c:v>-7.8005190000000004</c:v>
                      </c:pt>
                      <c:pt idx="89">
                        <c:v>-7.7792211</c:v>
                      </c:pt>
                      <c:pt idx="90">
                        <c:v>-7.7825046000000002</c:v>
                      </c:pt>
                      <c:pt idx="91">
                        <c:v>-7.8208332</c:v>
                      </c:pt>
                      <c:pt idx="92">
                        <c:v>-7.8281144999999999</c:v>
                      </c:pt>
                      <c:pt idx="93">
                        <c:v>-7.8172683999999997</c:v>
                      </c:pt>
                      <c:pt idx="94">
                        <c:v>-7.7693757999999997</c:v>
                      </c:pt>
                      <c:pt idx="95">
                        <c:v>-7.8147297</c:v>
                      </c:pt>
                      <c:pt idx="96">
                        <c:v>-7.8123531000000002</c:v>
                      </c:pt>
                      <c:pt idx="97">
                        <c:v>-7.8012842999999998</c:v>
                      </c:pt>
                      <c:pt idx="98">
                        <c:v>-7.8014846000000002</c:v>
                      </c:pt>
                      <c:pt idx="99">
                        <c:v>-7.8666897000000002</c:v>
                      </c:pt>
                      <c:pt idx="100">
                        <c:v>-7.8992585999999996</c:v>
                      </c:pt>
                      <c:pt idx="101">
                        <c:v>-7.8186492999999997</c:v>
                      </c:pt>
                      <c:pt idx="102">
                        <c:v>-7.8132257000000003</c:v>
                      </c:pt>
                      <c:pt idx="103">
                        <c:v>-7.7832808</c:v>
                      </c:pt>
                      <c:pt idx="104">
                        <c:v>-7.8083176999999999</c:v>
                      </c:pt>
                      <c:pt idx="105">
                        <c:v>-7.7532144000000001</c:v>
                      </c:pt>
                      <c:pt idx="106">
                        <c:v>-7.7736969</c:v>
                      </c:pt>
                      <c:pt idx="107">
                        <c:v>-7.8210344000000003</c:v>
                      </c:pt>
                      <c:pt idx="108">
                        <c:v>-7.8524551000000002</c:v>
                      </c:pt>
                      <c:pt idx="109">
                        <c:v>-7.8175030000000003</c:v>
                      </c:pt>
                      <c:pt idx="110">
                        <c:v>-7.8703412999999998</c:v>
                      </c:pt>
                      <c:pt idx="111">
                        <c:v>-7.9426794000000003</c:v>
                      </c:pt>
                      <c:pt idx="112">
                        <c:v>-7.8740405999999998</c:v>
                      </c:pt>
                      <c:pt idx="113">
                        <c:v>-7.9060763999999999</c:v>
                      </c:pt>
                      <c:pt idx="114">
                        <c:v>-7.8616580999999996</c:v>
                      </c:pt>
                      <c:pt idx="115">
                        <c:v>-7.8510002999999999</c:v>
                      </c:pt>
                      <c:pt idx="116">
                        <c:v>-7.7308630999999997</c:v>
                      </c:pt>
                      <c:pt idx="117">
                        <c:v>-7.7635689000000001</c:v>
                      </c:pt>
                      <c:pt idx="118">
                        <c:v>-7.8438224999999999</c:v>
                      </c:pt>
                      <c:pt idx="119">
                        <c:v>-7.7602425000000004</c:v>
                      </c:pt>
                      <c:pt idx="120">
                        <c:v>-7.8920897999999999</c:v>
                      </c:pt>
                      <c:pt idx="121">
                        <c:v>-8.0158825</c:v>
                      </c:pt>
                      <c:pt idx="122">
                        <c:v>-8.0336789999999993</c:v>
                      </c:pt>
                      <c:pt idx="123">
                        <c:v>-8.0198479000000003</c:v>
                      </c:pt>
                      <c:pt idx="124">
                        <c:v>-8.0127553999999996</c:v>
                      </c:pt>
                      <c:pt idx="125">
                        <c:v>-8.0449971999999992</c:v>
                      </c:pt>
                      <c:pt idx="126">
                        <c:v>-8.0537167000000007</c:v>
                      </c:pt>
                      <c:pt idx="127">
                        <c:v>-8.0964068999999999</c:v>
                      </c:pt>
                      <c:pt idx="128">
                        <c:v>-8.0693426000000006</c:v>
                      </c:pt>
                      <c:pt idx="129">
                        <c:v>-8.1273022000000008</c:v>
                      </c:pt>
                      <c:pt idx="130">
                        <c:v>-8.3015041000000007</c:v>
                      </c:pt>
                      <c:pt idx="131">
                        <c:v>-8.2480773999999997</c:v>
                      </c:pt>
                      <c:pt idx="132">
                        <c:v>-8.3106069999999992</c:v>
                      </c:pt>
                      <c:pt idx="133">
                        <c:v>-8.3566693999999995</c:v>
                      </c:pt>
                      <c:pt idx="134">
                        <c:v>-8.4745474000000005</c:v>
                      </c:pt>
                      <c:pt idx="135">
                        <c:v>-8.4584931999999995</c:v>
                      </c:pt>
                      <c:pt idx="136">
                        <c:v>-8.4609137000000008</c:v>
                      </c:pt>
                      <c:pt idx="137">
                        <c:v>-8.5735492999999998</c:v>
                      </c:pt>
                      <c:pt idx="138">
                        <c:v>-8.6296949000000005</c:v>
                      </c:pt>
                      <c:pt idx="139">
                        <c:v>-8.7560196000000001</c:v>
                      </c:pt>
                      <c:pt idx="140">
                        <c:v>-8.8646735999999997</c:v>
                      </c:pt>
                      <c:pt idx="141">
                        <c:v>-8.9709281999999995</c:v>
                      </c:pt>
                      <c:pt idx="142">
                        <c:v>-9.1008119999999995</c:v>
                      </c:pt>
                      <c:pt idx="143">
                        <c:v>-9.2308558999999999</c:v>
                      </c:pt>
                      <c:pt idx="144">
                        <c:v>-9.4204273000000001</c:v>
                      </c:pt>
                      <c:pt idx="145">
                        <c:v>-9.5606737000000006</c:v>
                      </c:pt>
                      <c:pt idx="146">
                        <c:v>-9.7189464999999995</c:v>
                      </c:pt>
                      <c:pt idx="147">
                        <c:v>-9.8303203999999997</c:v>
                      </c:pt>
                      <c:pt idx="148">
                        <c:v>-9.9151916999999994</c:v>
                      </c:pt>
                      <c:pt idx="149">
                        <c:v>-9.9871960000000009</c:v>
                      </c:pt>
                      <c:pt idx="150">
                        <c:v>-10.070498000000001</c:v>
                      </c:pt>
                      <c:pt idx="151">
                        <c:v>-10.13442</c:v>
                      </c:pt>
                      <c:pt idx="152">
                        <c:v>-10.223001</c:v>
                      </c:pt>
                      <c:pt idx="153">
                        <c:v>-10.246200999999999</c:v>
                      </c:pt>
                      <c:pt idx="154">
                        <c:v>-10.244429</c:v>
                      </c:pt>
                      <c:pt idx="155">
                        <c:v>-10.296096</c:v>
                      </c:pt>
                      <c:pt idx="156">
                        <c:v>-10.256437999999999</c:v>
                      </c:pt>
                      <c:pt idx="157">
                        <c:v>-10.245509</c:v>
                      </c:pt>
                      <c:pt idx="158">
                        <c:v>-10.233642</c:v>
                      </c:pt>
                      <c:pt idx="159">
                        <c:v>-10.244884000000001</c:v>
                      </c:pt>
                      <c:pt idx="160">
                        <c:v>-10.175392</c:v>
                      </c:pt>
                      <c:pt idx="161">
                        <c:v>-10.050916000000001</c:v>
                      </c:pt>
                      <c:pt idx="162">
                        <c:v>-10.049685</c:v>
                      </c:pt>
                      <c:pt idx="163">
                        <c:v>-10.009368</c:v>
                      </c:pt>
                      <c:pt idx="164">
                        <c:v>-10.013030000000001</c:v>
                      </c:pt>
                      <c:pt idx="165">
                        <c:v>-9.9155292999999993</c:v>
                      </c:pt>
                      <c:pt idx="166">
                        <c:v>-9.9080666999999991</c:v>
                      </c:pt>
                      <c:pt idx="167">
                        <c:v>-10.036958</c:v>
                      </c:pt>
                      <c:pt idx="168">
                        <c:v>-9.9234571000000003</c:v>
                      </c:pt>
                      <c:pt idx="169">
                        <c:v>-9.7814913000000008</c:v>
                      </c:pt>
                      <c:pt idx="170">
                        <c:v>-9.8319711999999999</c:v>
                      </c:pt>
                      <c:pt idx="171">
                        <c:v>-9.9757233000000003</c:v>
                      </c:pt>
                      <c:pt idx="172">
                        <c:v>-9.7660227000000006</c:v>
                      </c:pt>
                      <c:pt idx="173">
                        <c:v>-9.7629003999999995</c:v>
                      </c:pt>
                      <c:pt idx="174">
                        <c:v>-9.9913197</c:v>
                      </c:pt>
                      <c:pt idx="175">
                        <c:v>-10.098186</c:v>
                      </c:pt>
                      <c:pt idx="176">
                        <c:v>-10.039398</c:v>
                      </c:pt>
                      <c:pt idx="177">
                        <c:v>-9.9897194000000002</c:v>
                      </c:pt>
                      <c:pt idx="178">
                        <c:v>-10.276719</c:v>
                      </c:pt>
                      <c:pt idx="179">
                        <c:v>-10.316663999999999</c:v>
                      </c:pt>
                      <c:pt idx="180">
                        <c:v>-10.418590999999999</c:v>
                      </c:pt>
                      <c:pt idx="181">
                        <c:v>-10.446567999999999</c:v>
                      </c:pt>
                      <c:pt idx="182">
                        <c:v>-10.690973</c:v>
                      </c:pt>
                      <c:pt idx="183">
                        <c:v>-10.896898</c:v>
                      </c:pt>
                      <c:pt idx="184">
                        <c:v>-10.798755999999999</c:v>
                      </c:pt>
                      <c:pt idx="185">
                        <c:v>-10.911137999999999</c:v>
                      </c:pt>
                      <c:pt idx="186">
                        <c:v>-11.15189</c:v>
                      </c:pt>
                      <c:pt idx="187">
                        <c:v>-11.098860999999999</c:v>
                      </c:pt>
                      <c:pt idx="188">
                        <c:v>-10.817054000000001</c:v>
                      </c:pt>
                      <c:pt idx="189">
                        <c:v>-10.792971</c:v>
                      </c:pt>
                      <c:pt idx="190">
                        <c:v>-11.026562</c:v>
                      </c:pt>
                      <c:pt idx="191">
                        <c:v>-10.987672999999999</c:v>
                      </c:pt>
                      <c:pt idx="192">
                        <c:v>-10.842938</c:v>
                      </c:pt>
                      <c:pt idx="193">
                        <c:v>-11.017130999999999</c:v>
                      </c:pt>
                      <c:pt idx="194">
                        <c:v>-11.455534999999999</c:v>
                      </c:pt>
                      <c:pt idx="195">
                        <c:v>-11.282855</c:v>
                      </c:pt>
                      <c:pt idx="196">
                        <c:v>-11.248142</c:v>
                      </c:pt>
                      <c:pt idx="197">
                        <c:v>-11.881201000000001</c:v>
                      </c:pt>
                      <c:pt idx="198">
                        <c:v>-11.916143999999999</c:v>
                      </c:pt>
                      <c:pt idx="199">
                        <c:v>-11.975644000000001</c:v>
                      </c:pt>
                      <c:pt idx="200">
                        <c:v>-12.272798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256-4AB0-A5E5-98B85A893FC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-37.788189000000003</c:v>
                      </c:pt>
                      <c:pt idx="1">
                        <c:v>-35.459575999999998</c:v>
                      </c:pt>
                      <c:pt idx="2">
                        <c:v>-32.696064</c:v>
                      </c:pt>
                      <c:pt idx="3">
                        <c:v>-30.515025999999999</c:v>
                      </c:pt>
                      <c:pt idx="4">
                        <c:v>-28.926262000000001</c:v>
                      </c:pt>
                      <c:pt idx="5">
                        <c:v>-24.544004000000001</c:v>
                      </c:pt>
                      <c:pt idx="6">
                        <c:v>-26.353439000000002</c:v>
                      </c:pt>
                      <c:pt idx="7">
                        <c:v>-23.803612000000001</c:v>
                      </c:pt>
                      <c:pt idx="8">
                        <c:v>-22.867363000000001</c:v>
                      </c:pt>
                      <c:pt idx="9">
                        <c:v>-21.845732000000002</c:v>
                      </c:pt>
                      <c:pt idx="10">
                        <c:v>-22.200209000000001</c:v>
                      </c:pt>
                      <c:pt idx="11">
                        <c:v>-21.034399000000001</c:v>
                      </c:pt>
                      <c:pt idx="12">
                        <c:v>-20.210878000000001</c:v>
                      </c:pt>
                      <c:pt idx="13">
                        <c:v>-18.668559999999999</c:v>
                      </c:pt>
                      <c:pt idx="14">
                        <c:v>-17.800491000000001</c:v>
                      </c:pt>
                      <c:pt idx="15">
                        <c:v>-15.574059</c:v>
                      </c:pt>
                      <c:pt idx="16">
                        <c:v>-14.241880999999999</c:v>
                      </c:pt>
                      <c:pt idx="17">
                        <c:v>-12.417631999999999</c:v>
                      </c:pt>
                      <c:pt idx="18">
                        <c:v>-11.470279</c:v>
                      </c:pt>
                      <c:pt idx="19">
                        <c:v>-10.506505000000001</c:v>
                      </c:pt>
                      <c:pt idx="20">
                        <c:v>-9.4738521999999996</c:v>
                      </c:pt>
                      <c:pt idx="21">
                        <c:v>-8.5799561000000004</c:v>
                      </c:pt>
                      <c:pt idx="22">
                        <c:v>-8.1557493000000001</c:v>
                      </c:pt>
                      <c:pt idx="23">
                        <c:v>-7.9628171999999999</c:v>
                      </c:pt>
                      <c:pt idx="24">
                        <c:v>-7.7427086999999997</c:v>
                      </c:pt>
                      <c:pt idx="25">
                        <c:v>-7.4959487999999999</c:v>
                      </c:pt>
                      <c:pt idx="26">
                        <c:v>-7.5398569000000002</c:v>
                      </c:pt>
                      <c:pt idx="27">
                        <c:v>-7.3174782</c:v>
                      </c:pt>
                      <c:pt idx="28">
                        <c:v>-7.1626839999999996</c:v>
                      </c:pt>
                      <c:pt idx="29">
                        <c:v>-7.0505899999999997</c:v>
                      </c:pt>
                      <c:pt idx="30">
                        <c:v>-7.1316575999999996</c:v>
                      </c:pt>
                      <c:pt idx="31">
                        <c:v>-7.1672124999999998</c:v>
                      </c:pt>
                      <c:pt idx="32">
                        <c:v>-7.2634372999999997</c:v>
                      </c:pt>
                      <c:pt idx="33">
                        <c:v>-7.3832320999999999</c:v>
                      </c:pt>
                      <c:pt idx="34">
                        <c:v>-7.3375954999999999</c:v>
                      </c:pt>
                      <c:pt idx="35">
                        <c:v>-7.3099556000000003</c:v>
                      </c:pt>
                      <c:pt idx="36">
                        <c:v>-7.3408116999999997</c:v>
                      </c:pt>
                      <c:pt idx="37">
                        <c:v>-7.2285304000000004</c:v>
                      </c:pt>
                      <c:pt idx="38">
                        <c:v>-7.2262225000000004</c:v>
                      </c:pt>
                      <c:pt idx="39">
                        <c:v>-7.1424121999999999</c:v>
                      </c:pt>
                      <c:pt idx="40">
                        <c:v>-7.2143120999999999</c:v>
                      </c:pt>
                      <c:pt idx="41">
                        <c:v>-7.2139262999999998</c:v>
                      </c:pt>
                      <c:pt idx="42">
                        <c:v>-7.2122001999999998</c:v>
                      </c:pt>
                      <c:pt idx="43">
                        <c:v>-7.2249030999999997</c:v>
                      </c:pt>
                      <c:pt idx="44">
                        <c:v>-7.0715718000000001</c:v>
                      </c:pt>
                      <c:pt idx="45">
                        <c:v>-7.1144394999999996</c:v>
                      </c:pt>
                      <c:pt idx="46">
                        <c:v>-7.0220279999999997</c:v>
                      </c:pt>
                      <c:pt idx="47">
                        <c:v>-6.9588628000000003</c:v>
                      </c:pt>
                      <c:pt idx="48">
                        <c:v>-6.9829306999999998</c:v>
                      </c:pt>
                      <c:pt idx="49">
                        <c:v>-7.0317540000000003</c:v>
                      </c:pt>
                      <c:pt idx="50">
                        <c:v>-7.0639519999999996</c:v>
                      </c:pt>
                      <c:pt idx="51">
                        <c:v>-7.0162883000000003</c:v>
                      </c:pt>
                      <c:pt idx="52">
                        <c:v>-7.0415812000000004</c:v>
                      </c:pt>
                      <c:pt idx="53">
                        <c:v>-7.0497240999999997</c:v>
                      </c:pt>
                      <c:pt idx="54">
                        <c:v>-7.1502413999999996</c:v>
                      </c:pt>
                      <c:pt idx="55">
                        <c:v>-7.2275957999999996</c:v>
                      </c:pt>
                      <c:pt idx="56">
                        <c:v>-7.2216053000000002</c:v>
                      </c:pt>
                      <c:pt idx="57">
                        <c:v>-7.3334913000000004</c:v>
                      </c:pt>
                      <c:pt idx="58">
                        <c:v>-7.4475154999999997</c:v>
                      </c:pt>
                      <c:pt idx="59">
                        <c:v>-7.3462052</c:v>
                      </c:pt>
                      <c:pt idx="60">
                        <c:v>-7.2966685</c:v>
                      </c:pt>
                      <c:pt idx="61">
                        <c:v>-7.4473348000000001</c:v>
                      </c:pt>
                      <c:pt idx="62">
                        <c:v>-7.5537929999999998</c:v>
                      </c:pt>
                      <c:pt idx="63">
                        <c:v>-7.6801176</c:v>
                      </c:pt>
                      <c:pt idx="64">
                        <c:v>-7.7139683000000003</c:v>
                      </c:pt>
                      <c:pt idx="65">
                        <c:v>-7.6551403999999996</c:v>
                      </c:pt>
                      <c:pt idx="66">
                        <c:v>-7.7192283000000002</c:v>
                      </c:pt>
                      <c:pt idx="67">
                        <c:v>-7.7628288000000003</c:v>
                      </c:pt>
                      <c:pt idx="68">
                        <c:v>-7.8572321000000001</c:v>
                      </c:pt>
                      <c:pt idx="69">
                        <c:v>-7.8616790999999999</c:v>
                      </c:pt>
                      <c:pt idx="70">
                        <c:v>-8.0065659999999994</c:v>
                      </c:pt>
                      <c:pt idx="71">
                        <c:v>-8.1315737000000006</c:v>
                      </c:pt>
                      <c:pt idx="72">
                        <c:v>-8.2210988999999994</c:v>
                      </c:pt>
                      <c:pt idx="73">
                        <c:v>-8.2185687999999999</c:v>
                      </c:pt>
                      <c:pt idx="74">
                        <c:v>-8.2640781000000008</c:v>
                      </c:pt>
                      <c:pt idx="75">
                        <c:v>-8.1417169999999999</c:v>
                      </c:pt>
                      <c:pt idx="76">
                        <c:v>-8.2621106999999991</c:v>
                      </c:pt>
                      <c:pt idx="77">
                        <c:v>-8.3736896999999999</c:v>
                      </c:pt>
                      <c:pt idx="78">
                        <c:v>-8.5659112999999998</c:v>
                      </c:pt>
                      <c:pt idx="79">
                        <c:v>-8.3480176999999998</c:v>
                      </c:pt>
                      <c:pt idx="80">
                        <c:v>-8.3015833000000008</c:v>
                      </c:pt>
                      <c:pt idx="81">
                        <c:v>-8.2271117999999994</c:v>
                      </c:pt>
                      <c:pt idx="82">
                        <c:v>-8.2376518000000001</c:v>
                      </c:pt>
                      <c:pt idx="83">
                        <c:v>-8.1787729000000002</c:v>
                      </c:pt>
                      <c:pt idx="84">
                        <c:v>-8.2310800999999998</c:v>
                      </c:pt>
                      <c:pt idx="85">
                        <c:v>-8.3447504000000006</c:v>
                      </c:pt>
                      <c:pt idx="86">
                        <c:v>-8.2896280000000004</c:v>
                      </c:pt>
                      <c:pt idx="87">
                        <c:v>-8.3000851000000004</c:v>
                      </c:pt>
                      <c:pt idx="88">
                        <c:v>-8.2037963999999999</c:v>
                      </c:pt>
                      <c:pt idx="89">
                        <c:v>-8.1877966000000004</c:v>
                      </c:pt>
                      <c:pt idx="90">
                        <c:v>-8.2096318999999998</c:v>
                      </c:pt>
                      <c:pt idx="91">
                        <c:v>-8.2463035999999992</c:v>
                      </c:pt>
                      <c:pt idx="92">
                        <c:v>-8.2821874999999991</c:v>
                      </c:pt>
                      <c:pt idx="93">
                        <c:v>-8.2518472999999997</c:v>
                      </c:pt>
                      <c:pt idx="94">
                        <c:v>-8.1977968000000008</c:v>
                      </c:pt>
                      <c:pt idx="95">
                        <c:v>-8.2414780000000007</c:v>
                      </c:pt>
                      <c:pt idx="96">
                        <c:v>-8.2645005999999999</c:v>
                      </c:pt>
                      <c:pt idx="97">
                        <c:v>-8.2338123000000003</c:v>
                      </c:pt>
                      <c:pt idx="98">
                        <c:v>-8.2278280000000006</c:v>
                      </c:pt>
                      <c:pt idx="99">
                        <c:v>-8.3318776999999997</c:v>
                      </c:pt>
                      <c:pt idx="100">
                        <c:v>-8.4245891999999998</c:v>
                      </c:pt>
                      <c:pt idx="101">
                        <c:v>-8.3073253999999999</c:v>
                      </c:pt>
                      <c:pt idx="102">
                        <c:v>-8.2563580999999999</c:v>
                      </c:pt>
                      <c:pt idx="103">
                        <c:v>-8.2443322999999999</c:v>
                      </c:pt>
                      <c:pt idx="104">
                        <c:v>-8.3181695999999992</c:v>
                      </c:pt>
                      <c:pt idx="105">
                        <c:v>-8.1599778999999995</c:v>
                      </c:pt>
                      <c:pt idx="106">
                        <c:v>-8.1713123000000003</c:v>
                      </c:pt>
                      <c:pt idx="107">
                        <c:v>-8.2692747000000004</c:v>
                      </c:pt>
                      <c:pt idx="108">
                        <c:v>-8.3587427000000005</c:v>
                      </c:pt>
                      <c:pt idx="109">
                        <c:v>-8.1997633000000008</c:v>
                      </c:pt>
                      <c:pt idx="110">
                        <c:v>-8.3230561999999999</c:v>
                      </c:pt>
                      <c:pt idx="111">
                        <c:v>-8.4540453000000007</c:v>
                      </c:pt>
                      <c:pt idx="112">
                        <c:v>-8.2905110999999998</c:v>
                      </c:pt>
                      <c:pt idx="113">
                        <c:v>-8.3789882999999996</c:v>
                      </c:pt>
                      <c:pt idx="114">
                        <c:v>-8.3486899999999995</c:v>
                      </c:pt>
                      <c:pt idx="115">
                        <c:v>-8.4273491000000007</c:v>
                      </c:pt>
                      <c:pt idx="116">
                        <c:v>-8.1858567999999998</c:v>
                      </c:pt>
                      <c:pt idx="117">
                        <c:v>-8.3186321000000003</c:v>
                      </c:pt>
                      <c:pt idx="118">
                        <c:v>-8.5416088000000006</c:v>
                      </c:pt>
                      <c:pt idx="119">
                        <c:v>-8.3455334000000008</c:v>
                      </c:pt>
                      <c:pt idx="120">
                        <c:v>-8.6136856000000002</c:v>
                      </c:pt>
                      <c:pt idx="121">
                        <c:v>-8.7163801000000003</c:v>
                      </c:pt>
                      <c:pt idx="122">
                        <c:v>-8.7962302999999995</c:v>
                      </c:pt>
                      <c:pt idx="123">
                        <c:v>-8.7359600000000004</c:v>
                      </c:pt>
                      <c:pt idx="124">
                        <c:v>-8.6250342999999994</c:v>
                      </c:pt>
                      <c:pt idx="125">
                        <c:v>-8.6935883</c:v>
                      </c:pt>
                      <c:pt idx="126">
                        <c:v>-8.6791487000000007</c:v>
                      </c:pt>
                      <c:pt idx="127">
                        <c:v>-8.7559977</c:v>
                      </c:pt>
                      <c:pt idx="128">
                        <c:v>-8.5901136000000005</c:v>
                      </c:pt>
                      <c:pt idx="129">
                        <c:v>-8.7244700999999996</c:v>
                      </c:pt>
                      <c:pt idx="130">
                        <c:v>-9.0353413000000007</c:v>
                      </c:pt>
                      <c:pt idx="131">
                        <c:v>-8.8741932000000006</c:v>
                      </c:pt>
                      <c:pt idx="132">
                        <c:v>-8.9288874000000007</c:v>
                      </c:pt>
                      <c:pt idx="133">
                        <c:v>-9.0157299000000002</c:v>
                      </c:pt>
                      <c:pt idx="134">
                        <c:v>-9.2733412000000008</c:v>
                      </c:pt>
                      <c:pt idx="135">
                        <c:v>-9.0641861000000006</c:v>
                      </c:pt>
                      <c:pt idx="136">
                        <c:v>-9.0231504000000005</c:v>
                      </c:pt>
                      <c:pt idx="137">
                        <c:v>-9.2512092999999993</c:v>
                      </c:pt>
                      <c:pt idx="138">
                        <c:v>-9.1777791999999998</c:v>
                      </c:pt>
                      <c:pt idx="139">
                        <c:v>-9.3273019999999995</c:v>
                      </c:pt>
                      <c:pt idx="140">
                        <c:v>-9.4098444000000008</c:v>
                      </c:pt>
                      <c:pt idx="141">
                        <c:v>-9.5177393000000006</c:v>
                      </c:pt>
                      <c:pt idx="142">
                        <c:v>-9.6184539999999998</c:v>
                      </c:pt>
                      <c:pt idx="143">
                        <c:v>-9.7360381999999994</c:v>
                      </c:pt>
                      <c:pt idx="144">
                        <c:v>-9.9846163000000008</c:v>
                      </c:pt>
                      <c:pt idx="145">
                        <c:v>-10.093733</c:v>
                      </c:pt>
                      <c:pt idx="146">
                        <c:v>-10.233459999999999</c:v>
                      </c:pt>
                      <c:pt idx="147">
                        <c:v>-10.323980000000001</c:v>
                      </c:pt>
                      <c:pt idx="148">
                        <c:v>-10.383718</c:v>
                      </c:pt>
                      <c:pt idx="149">
                        <c:v>-10.450521</c:v>
                      </c:pt>
                      <c:pt idx="150">
                        <c:v>-10.523139</c:v>
                      </c:pt>
                      <c:pt idx="151">
                        <c:v>-10.620625</c:v>
                      </c:pt>
                      <c:pt idx="152">
                        <c:v>-10.751147</c:v>
                      </c:pt>
                      <c:pt idx="153">
                        <c:v>-10.796642</c:v>
                      </c:pt>
                      <c:pt idx="154">
                        <c:v>-10.815255000000001</c:v>
                      </c:pt>
                      <c:pt idx="155">
                        <c:v>-10.921339</c:v>
                      </c:pt>
                      <c:pt idx="156">
                        <c:v>-10.923539999999999</c:v>
                      </c:pt>
                      <c:pt idx="157">
                        <c:v>-10.944720999999999</c:v>
                      </c:pt>
                      <c:pt idx="158">
                        <c:v>-10.891997</c:v>
                      </c:pt>
                      <c:pt idx="159">
                        <c:v>-10.982144</c:v>
                      </c:pt>
                      <c:pt idx="160">
                        <c:v>-10.965092</c:v>
                      </c:pt>
                      <c:pt idx="161">
                        <c:v>-10.751025</c:v>
                      </c:pt>
                      <c:pt idx="162">
                        <c:v>-10.945789</c:v>
                      </c:pt>
                      <c:pt idx="163">
                        <c:v>-10.876291999999999</c:v>
                      </c:pt>
                      <c:pt idx="164">
                        <c:v>-11.030860000000001</c:v>
                      </c:pt>
                      <c:pt idx="165">
                        <c:v>-10.803417</c:v>
                      </c:pt>
                      <c:pt idx="166">
                        <c:v>-10.847016999999999</c:v>
                      </c:pt>
                      <c:pt idx="167">
                        <c:v>-11.232411000000001</c:v>
                      </c:pt>
                      <c:pt idx="168">
                        <c:v>-11.083375</c:v>
                      </c:pt>
                      <c:pt idx="169">
                        <c:v>-10.82911</c:v>
                      </c:pt>
                      <c:pt idx="170">
                        <c:v>-11.049842999999999</c:v>
                      </c:pt>
                      <c:pt idx="171">
                        <c:v>-11.514994</c:v>
                      </c:pt>
                      <c:pt idx="172">
                        <c:v>-11.060879</c:v>
                      </c:pt>
                      <c:pt idx="173">
                        <c:v>-11.122216</c:v>
                      </c:pt>
                      <c:pt idx="174">
                        <c:v>-11.694613</c:v>
                      </c:pt>
                      <c:pt idx="175">
                        <c:v>-11.976692999999999</c:v>
                      </c:pt>
                      <c:pt idx="176">
                        <c:v>-11.889002</c:v>
                      </c:pt>
                      <c:pt idx="177">
                        <c:v>-11.559276000000001</c:v>
                      </c:pt>
                      <c:pt idx="178">
                        <c:v>-12.215028</c:v>
                      </c:pt>
                      <c:pt idx="179">
                        <c:v>-12.160909999999999</c:v>
                      </c:pt>
                      <c:pt idx="180">
                        <c:v>-12.149993</c:v>
                      </c:pt>
                      <c:pt idx="181">
                        <c:v>-12.058294999999999</c:v>
                      </c:pt>
                      <c:pt idx="182">
                        <c:v>-12.517359000000001</c:v>
                      </c:pt>
                      <c:pt idx="183">
                        <c:v>-13.006637</c:v>
                      </c:pt>
                      <c:pt idx="184">
                        <c:v>-12.750401</c:v>
                      </c:pt>
                      <c:pt idx="185">
                        <c:v>-13.061168</c:v>
                      </c:pt>
                      <c:pt idx="186">
                        <c:v>-13.80476</c:v>
                      </c:pt>
                      <c:pt idx="187">
                        <c:v>-13.652779000000001</c:v>
                      </c:pt>
                      <c:pt idx="188">
                        <c:v>-12.625113000000001</c:v>
                      </c:pt>
                      <c:pt idx="189">
                        <c:v>-12.528008</c:v>
                      </c:pt>
                      <c:pt idx="190">
                        <c:v>-12.999167</c:v>
                      </c:pt>
                      <c:pt idx="191">
                        <c:v>-12.739499</c:v>
                      </c:pt>
                      <c:pt idx="192">
                        <c:v>-12.035098</c:v>
                      </c:pt>
                      <c:pt idx="193">
                        <c:v>-12.272453000000001</c:v>
                      </c:pt>
                      <c:pt idx="194">
                        <c:v>-13.287509999999999</c:v>
                      </c:pt>
                      <c:pt idx="195">
                        <c:v>-12.5153</c:v>
                      </c:pt>
                      <c:pt idx="196">
                        <c:v>-12.195627999999999</c:v>
                      </c:pt>
                      <c:pt idx="197">
                        <c:v>-13.57485</c:v>
                      </c:pt>
                      <c:pt idx="198">
                        <c:v>-13.425972</c:v>
                      </c:pt>
                      <c:pt idx="199">
                        <c:v>-13.085703000000001</c:v>
                      </c:pt>
                      <c:pt idx="200">
                        <c:v>-13.385460999999999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256-4AB0-A5E5-98B85A893FC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56-4AB0-A5E5-98B85A893FCA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40474922190933693"/>
          <c:y val="0.59053331875182269"/>
          <c:w val="0.22318129805043338"/>
          <c:h val="0.2048822543015456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2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'CLvsLO 2GHz IF'!$R$2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IF'!$R$5:$R$205</c:f>
              <c:numCache>
                <c:formatCode>General</c:formatCode>
                <c:ptCount val="201"/>
                <c:pt idx="0">
                  <c:v>-16.541982999999998</c:v>
                </c:pt>
                <c:pt idx="1">
                  <c:v>-16.430456</c:v>
                </c:pt>
                <c:pt idx="2">
                  <c:v>-16.306149999999999</c:v>
                </c:pt>
                <c:pt idx="3">
                  <c:v>-16.131616999999999</c:v>
                </c:pt>
                <c:pt idx="4">
                  <c:v>-15.925682999999999</c:v>
                </c:pt>
                <c:pt idx="5">
                  <c:v>-15.697035</c:v>
                </c:pt>
                <c:pt idx="6">
                  <c:v>-15.447184999999999</c:v>
                </c:pt>
                <c:pt idx="7">
                  <c:v>-15.092904000000001</c:v>
                </c:pt>
                <c:pt idx="8">
                  <c:v>-14.702457000000001</c:v>
                </c:pt>
                <c:pt idx="9">
                  <c:v>-14.276814</c:v>
                </c:pt>
                <c:pt idx="10">
                  <c:v>-13.875731999999999</c:v>
                </c:pt>
                <c:pt idx="11">
                  <c:v>-13.440035999999999</c:v>
                </c:pt>
                <c:pt idx="12">
                  <c:v>-13.007591</c:v>
                </c:pt>
                <c:pt idx="13">
                  <c:v>-12.557954000000001</c:v>
                </c:pt>
                <c:pt idx="14">
                  <c:v>-12.085570000000001</c:v>
                </c:pt>
                <c:pt idx="15">
                  <c:v>-11.595551</c:v>
                </c:pt>
                <c:pt idx="16">
                  <c:v>-11.105247</c:v>
                </c:pt>
                <c:pt idx="17">
                  <c:v>-10.657622999999999</c:v>
                </c:pt>
                <c:pt idx="18">
                  <c:v>-10.250747</c:v>
                </c:pt>
                <c:pt idx="19">
                  <c:v>-9.8643608</c:v>
                </c:pt>
                <c:pt idx="20">
                  <c:v>-9.5068636000000009</c:v>
                </c:pt>
                <c:pt idx="21">
                  <c:v>-9.1699103999999991</c:v>
                </c:pt>
                <c:pt idx="22">
                  <c:v>-8.8429604000000008</c:v>
                </c:pt>
                <c:pt idx="23">
                  <c:v>-8.5270729000000003</c:v>
                </c:pt>
                <c:pt idx="24">
                  <c:v>-8.2552375999999992</c:v>
                </c:pt>
                <c:pt idx="25">
                  <c:v>-8.0122929000000003</c:v>
                </c:pt>
                <c:pt idx="26">
                  <c:v>-7.8083958999999998</c:v>
                </c:pt>
                <c:pt idx="27">
                  <c:v>-7.6550241000000003</c:v>
                </c:pt>
                <c:pt idx="28">
                  <c:v>-7.5391292999999999</c:v>
                </c:pt>
                <c:pt idx="29">
                  <c:v>-7.4480696000000002</c:v>
                </c:pt>
                <c:pt idx="30">
                  <c:v>-7.3827065999999997</c:v>
                </c:pt>
                <c:pt idx="31">
                  <c:v>-7.3432564999999999</c:v>
                </c:pt>
                <c:pt idx="32">
                  <c:v>-7.3150320000000004</c:v>
                </c:pt>
                <c:pt idx="33">
                  <c:v>-7.3056688000000003</c:v>
                </c:pt>
                <c:pt idx="34">
                  <c:v>-7.3148685000000002</c:v>
                </c:pt>
                <c:pt idx="35">
                  <c:v>-7.3342862000000002</c:v>
                </c:pt>
                <c:pt idx="36">
                  <c:v>-7.3744664000000002</c:v>
                </c:pt>
                <c:pt idx="37">
                  <c:v>-7.4267015000000001</c:v>
                </c:pt>
                <c:pt idx="38">
                  <c:v>-7.4995098000000002</c:v>
                </c:pt>
                <c:pt idx="39">
                  <c:v>-7.5742349999999998</c:v>
                </c:pt>
                <c:pt idx="40">
                  <c:v>-7.6462345000000003</c:v>
                </c:pt>
                <c:pt idx="41">
                  <c:v>-7.7078594999999996</c:v>
                </c:pt>
                <c:pt idx="42">
                  <c:v>-7.7521709999999997</c:v>
                </c:pt>
                <c:pt idx="43">
                  <c:v>-7.7723784</c:v>
                </c:pt>
                <c:pt idx="44">
                  <c:v>-7.7815146000000004</c:v>
                </c:pt>
                <c:pt idx="45">
                  <c:v>-7.7882628</c:v>
                </c:pt>
                <c:pt idx="46">
                  <c:v>-7.7947658999999998</c:v>
                </c:pt>
                <c:pt idx="47">
                  <c:v>-7.8092527</c:v>
                </c:pt>
                <c:pt idx="48">
                  <c:v>-7.8133998</c:v>
                </c:pt>
                <c:pt idx="49">
                  <c:v>-7.8130755000000001</c:v>
                </c:pt>
                <c:pt idx="50">
                  <c:v>-7.8168062999999997</c:v>
                </c:pt>
                <c:pt idx="51">
                  <c:v>-7.8080325000000004</c:v>
                </c:pt>
                <c:pt idx="52">
                  <c:v>-7.7968783000000004</c:v>
                </c:pt>
                <c:pt idx="53">
                  <c:v>-7.7931813999999999</c:v>
                </c:pt>
                <c:pt idx="54">
                  <c:v>-7.7990832000000001</c:v>
                </c:pt>
                <c:pt idx="55">
                  <c:v>-7.8131098999999997</c:v>
                </c:pt>
                <c:pt idx="56">
                  <c:v>-7.8417797</c:v>
                </c:pt>
                <c:pt idx="57">
                  <c:v>-7.8716907999999997</c:v>
                </c:pt>
                <c:pt idx="58">
                  <c:v>-7.8995670999999996</c:v>
                </c:pt>
                <c:pt idx="59">
                  <c:v>-7.9115491000000002</c:v>
                </c:pt>
                <c:pt idx="60">
                  <c:v>-7.9042335000000001</c:v>
                </c:pt>
                <c:pt idx="61">
                  <c:v>-7.8920640999999998</c:v>
                </c:pt>
                <c:pt idx="62">
                  <c:v>-7.8888258999999996</c:v>
                </c:pt>
                <c:pt idx="63">
                  <c:v>-7.9000611000000003</c:v>
                </c:pt>
                <c:pt idx="64">
                  <c:v>-7.9396991999999997</c:v>
                </c:pt>
                <c:pt idx="65">
                  <c:v>-8.0013714</c:v>
                </c:pt>
                <c:pt idx="66">
                  <c:v>-8.0500345000000006</c:v>
                </c:pt>
                <c:pt idx="67">
                  <c:v>-8.0875596999999999</c:v>
                </c:pt>
                <c:pt idx="68">
                  <c:v>-8.1223755000000004</c:v>
                </c:pt>
                <c:pt idx="69">
                  <c:v>-8.1377801999999999</c:v>
                </c:pt>
                <c:pt idx="70">
                  <c:v>-8.1410064999999996</c:v>
                </c:pt>
                <c:pt idx="71">
                  <c:v>-8.1492375999999993</c:v>
                </c:pt>
                <c:pt idx="72">
                  <c:v>-8.1491652000000006</c:v>
                </c:pt>
                <c:pt idx="73">
                  <c:v>-8.1446629000000001</c:v>
                </c:pt>
                <c:pt idx="74">
                  <c:v>-8.1462774000000007</c:v>
                </c:pt>
                <c:pt idx="75">
                  <c:v>-8.1506977000000003</c:v>
                </c:pt>
                <c:pt idx="76">
                  <c:v>-8.1801071000000007</c:v>
                </c:pt>
                <c:pt idx="77">
                  <c:v>-8.1918793000000001</c:v>
                </c:pt>
                <c:pt idx="78">
                  <c:v>-8.2026614999999996</c:v>
                </c:pt>
                <c:pt idx="79">
                  <c:v>-8.2066649999999992</c:v>
                </c:pt>
                <c:pt idx="80">
                  <c:v>-8.1996488999999997</c:v>
                </c:pt>
                <c:pt idx="81">
                  <c:v>-8.1626101000000002</c:v>
                </c:pt>
                <c:pt idx="82">
                  <c:v>-8.1390638000000006</c:v>
                </c:pt>
                <c:pt idx="83">
                  <c:v>-8.1025428999999995</c:v>
                </c:pt>
                <c:pt idx="84">
                  <c:v>-8.0633116000000005</c:v>
                </c:pt>
                <c:pt idx="85">
                  <c:v>-8.0254926999999991</c:v>
                </c:pt>
                <c:pt idx="86">
                  <c:v>-7.9935961000000004</c:v>
                </c:pt>
                <c:pt idx="87">
                  <c:v>-7.9779863000000004</c:v>
                </c:pt>
                <c:pt idx="88">
                  <c:v>-7.9811120000000004</c:v>
                </c:pt>
                <c:pt idx="89">
                  <c:v>-7.9979199999999997</c:v>
                </c:pt>
                <c:pt idx="90">
                  <c:v>-8.0292139000000002</c:v>
                </c:pt>
                <c:pt idx="91">
                  <c:v>-8.0785169999999997</c:v>
                </c:pt>
                <c:pt idx="92">
                  <c:v>-8.1367940999999995</c:v>
                </c:pt>
                <c:pt idx="93">
                  <c:v>-8.2061709999999994</c:v>
                </c:pt>
                <c:pt idx="94">
                  <c:v>-8.2780913999999992</c:v>
                </c:pt>
                <c:pt idx="95">
                  <c:v>-8.3542280000000009</c:v>
                </c:pt>
                <c:pt idx="96">
                  <c:v>-8.4220114000000006</c:v>
                </c:pt>
                <c:pt idx="97">
                  <c:v>-8.4833917999999997</c:v>
                </c:pt>
                <c:pt idx="98">
                  <c:v>-8.5359487999999999</c:v>
                </c:pt>
                <c:pt idx="99">
                  <c:v>-8.5824613999999997</c:v>
                </c:pt>
                <c:pt idx="100">
                  <c:v>-8.6166409999999996</c:v>
                </c:pt>
                <c:pt idx="101">
                  <c:v>-8.6519832999999995</c:v>
                </c:pt>
                <c:pt idx="102">
                  <c:v>-8.6785850999999994</c:v>
                </c:pt>
                <c:pt idx="103">
                  <c:v>-8.6947994000000008</c:v>
                </c:pt>
                <c:pt idx="104">
                  <c:v>-8.7000522999999994</c:v>
                </c:pt>
                <c:pt idx="105">
                  <c:v>-8.7067595000000004</c:v>
                </c:pt>
                <c:pt idx="106">
                  <c:v>-8.7046480000000006</c:v>
                </c:pt>
                <c:pt idx="107">
                  <c:v>-8.7172021999999991</c:v>
                </c:pt>
                <c:pt idx="108">
                  <c:v>-8.7359618999999995</c:v>
                </c:pt>
                <c:pt idx="109">
                  <c:v>-8.7711868000000006</c:v>
                </c:pt>
                <c:pt idx="110">
                  <c:v>-8.8087052999999997</c:v>
                </c:pt>
                <c:pt idx="111">
                  <c:v>-8.8470831000000008</c:v>
                </c:pt>
                <c:pt idx="112">
                  <c:v>-8.8734207000000005</c:v>
                </c:pt>
                <c:pt idx="113">
                  <c:v>-8.8993225000000002</c:v>
                </c:pt>
                <c:pt idx="114">
                  <c:v>-8.9035396999999996</c:v>
                </c:pt>
                <c:pt idx="115">
                  <c:v>-8.8989983000000006</c:v>
                </c:pt>
                <c:pt idx="116">
                  <c:v>-8.8825274000000007</c:v>
                </c:pt>
                <c:pt idx="117">
                  <c:v>-8.8620253000000009</c:v>
                </c:pt>
                <c:pt idx="118">
                  <c:v>-8.8380650999999997</c:v>
                </c:pt>
                <c:pt idx="119">
                  <c:v>-8.8234891999999991</c:v>
                </c:pt>
                <c:pt idx="120">
                  <c:v>-8.8154515999999994</c:v>
                </c:pt>
                <c:pt idx="121">
                  <c:v>-8.8146342999999998</c:v>
                </c:pt>
                <c:pt idx="122">
                  <c:v>-8.8216418999999995</c:v>
                </c:pt>
                <c:pt idx="123">
                  <c:v>-8.8282223000000002</c:v>
                </c:pt>
                <c:pt idx="124">
                  <c:v>-8.8348312</c:v>
                </c:pt>
                <c:pt idx="125">
                  <c:v>-8.8419513999999992</c:v>
                </c:pt>
                <c:pt idx="126">
                  <c:v>-8.8649979000000005</c:v>
                </c:pt>
                <c:pt idx="127">
                  <c:v>-8.8772011000000006</c:v>
                </c:pt>
                <c:pt idx="128">
                  <c:v>-8.8924874999999997</c:v>
                </c:pt>
                <c:pt idx="129">
                  <c:v>-8.8995666999999994</c:v>
                </c:pt>
                <c:pt idx="130">
                  <c:v>-8.9080504999999999</c:v>
                </c:pt>
                <c:pt idx="131">
                  <c:v>-8.8996840000000006</c:v>
                </c:pt>
                <c:pt idx="132">
                  <c:v>-8.9108496000000006</c:v>
                </c:pt>
                <c:pt idx="133">
                  <c:v>-8.9177102999999995</c:v>
                </c:pt>
                <c:pt idx="134">
                  <c:v>-8.9317063999999995</c:v>
                </c:pt>
                <c:pt idx="135">
                  <c:v>-8.9261359999999996</c:v>
                </c:pt>
                <c:pt idx="136">
                  <c:v>-8.9188814000000001</c:v>
                </c:pt>
                <c:pt idx="137">
                  <c:v>-8.8977938000000005</c:v>
                </c:pt>
                <c:pt idx="138">
                  <c:v>-8.8695067999999999</c:v>
                </c:pt>
                <c:pt idx="139">
                  <c:v>-8.8371438999999992</c:v>
                </c:pt>
                <c:pt idx="140">
                  <c:v>-8.8089428000000005</c:v>
                </c:pt>
                <c:pt idx="141">
                  <c:v>-8.7899598999999995</c:v>
                </c:pt>
                <c:pt idx="142">
                  <c:v>-8.7756270999999995</c:v>
                </c:pt>
                <c:pt idx="143">
                  <c:v>-8.7745484999999999</c:v>
                </c:pt>
                <c:pt idx="144">
                  <c:v>-8.7923050000000007</c:v>
                </c:pt>
                <c:pt idx="145">
                  <c:v>-8.8388366999999999</c:v>
                </c:pt>
                <c:pt idx="146">
                  <c:v>-8.8933821000000002</c:v>
                </c:pt>
                <c:pt idx="147">
                  <c:v>-8.9583539999999999</c:v>
                </c:pt>
                <c:pt idx="148">
                  <c:v>-9.0362568000000003</c:v>
                </c:pt>
                <c:pt idx="149">
                  <c:v>-9.1239623999999999</c:v>
                </c:pt>
                <c:pt idx="150">
                  <c:v>-9.2112111999999993</c:v>
                </c:pt>
                <c:pt idx="151">
                  <c:v>-9.3117771000000005</c:v>
                </c:pt>
                <c:pt idx="152">
                  <c:v>-9.4223347000000004</c:v>
                </c:pt>
                <c:pt idx="153">
                  <c:v>-9.5429983000000007</c:v>
                </c:pt>
                <c:pt idx="154">
                  <c:v>-9.6569233000000008</c:v>
                </c:pt>
                <c:pt idx="155">
                  <c:v>-9.7750596999999999</c:v>
                </c:pt>
                <c:pt idx="156">
                  <c:v>-9.8909301999999997</c:v>
                </c:pt>
                <c:pt idx="157">
                  <c:v>-10.002711</c:v>
                </c:pt>
                <c:pt idx="158">
                  <c:v>-10.103971</c:v>
                </c:pt>
                <c:pt idx="159">
                  <c:v>-10.213229</c:v>
                </c:pt>
                <c:pt idx="160">
                  <c:v>-10.316924</c:v>
                </c:pt>
                <c:pt idx="161">
                  <c:v>-10.397430999999999</c:v>
                </c:pt>
                <c:pt idx="162">
                  <c:v>-10.457649999999999</c:v>
                </c:pt>
                <c:pt idx="163">
                  <c:v>-10.506474000000001</c:v>
                </c:pt>
                <c:pt idx="164">
                  <c:v>-10.52134</c:v>
                </c:pt>
                <c:pt idx="165">
                  <c:v>-10.505563</c:v>
                </c:pt>
                <c:pt idx="166">
                  <c:v>-10.487099000000001</c:v>
                </c:pt>
                <c:pt idx="167">
                  <c:v>-10.4673</c:v>
                </c:pt>
                <c:pt idx="168">
                  <c:v>-10.429582</c:v>
                </c:pt>
                <c:pt idx="169">
                  <c:v>-10.400493000000001</c:v>
                </c:pt>
                <c:pt idx="170">
                  <c:v>-10.386342000000001</c:v>
                </c:pt>
                <c:pt idx="171">
                  <c:v>-10.387573</c:v>
                </c:pt>
                <c:pt idx="172">
                  <c:v>-10.409205999999999</c:v>
                </c:pt>
                <c:pt idx="173">
                  <c:v>-10.465707</c:v>
                </c:pt>
                <c:pt idx="174">
                  <c:v>-10.549372999999999</c:v>
                </c:pt>
                <c:pt idx="175">
                  <c:v>-10.648918</c:v>
                </c:pt>
                <c:pt idx="176">
                  <c:v>-10.750776999999999</c:v>
                </c:pt>
                <c:pt idx="177">
                  <c:v>-10.856903000000001</c:v>
                </c:pt>
                <c:pt idx="178">
                  <c:v>-10.948499999999999</c:v>
                </c:pt>
                <c:pt idx="179">
                  <c:v>-11.043011999999999</c:v>
                </c:pt>
                <c:pt idx="180">
                  <c:v>-11.135918</c:v>
                </c:pt>
                <c:pt idx="181">
                  <c:v>-11.221444</c:v>
                </c:pt>
                <c:pt idx="182">
                  <c:v>-11.304259</c:v>
                </c:pt>
                <c:pt idx="183">
                  <c:v>-11.399229999999999</c:v>
                </c:pt>
                <c:pt idx="184">
                  <c:v>-11.459943000000001</c:v>
                </c:pt>
                <c:pt idx="185">
                  <c:v>-11.473775</c:v>
                </c:pt>
                <c:pt idx="186">
                  <c:v>-11.457065</c:v>
                </c:pt>
                <c:pt idx="187">
                  <c:v>-11.417230999999999</c:v>
                </c:pt>
                <c:pt idx="188">
                  <c:v>-11.343704000000001</c:v>
                </c:pt>
                <c:pt idx="189">
                  <c:v>-11.247904999999999</c:v>
                </c:pt>
                <c:pt idx="190">
                  <c:v>-11.179463999999999</c:v>
                </c:pt>
                <c:pt idx="191">
                  <c:v>-11.121835000000001</c:v>
                </c:pt>
                <c:pt idx="192">
                  <c:v>-11.055151</c:v>
                </c:pt>
                <c:pt idx="193">
                  <c:v>-10.981735</c:v>
                </c:pt>
                <c:pt idx="194">
                  <c:v>-10.911559</c:v>
                </c:pt>
                <c:pt idx="195">
                  <c:v>-10.836492</c:v>
                </c:pt>
                <c:pt idx="196">
                  <c:v>-10.740758</c:v>
                </c:pt>
                <c:pt idx="197">
                  <c:v>-10.621762</c:v>
                </c:pt>
                <c:pt idx="198">
                  <c:v>-10.517953</c:v>
                </c:pt>
                <c:pt idx="199">
                  <c:v>-10.439329000000001</c:v>
                </c:pt>
                <c:pt idx="200">
                  <c:v>-10.369387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06-40B9-83C9-78DC39DB0DBD}"/>
            </c:ext>
          </c:extLst>
        </c:ser>
        <c:ser>
          <c:idx val="2"/>
          <c:order val="1"/>
          <c:tx>
            <c:strRef>
              <c:f>'CLvsLO 2GHz IF'!$S$2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IF'!$S$5:$S$205</c:f>
              <c:numCache>
                <c:formatCode>General</c:formatCode>
                <c:ptCount val="201"/>
                <c:pt idx="0">
                  <c:v>-16.879904</c:v>
                </c:pt>
                <c:pt idx="1">
                  <c:v>-16.845800000000001</c:v>
                </c:pt>
                <c:pt idx="2">
                  <c:v>-16.442028000000001</c:v>
                </c:pt>
                <c:pt idx="3">
                  <c:v>-16.316386999999999</c:v>
                </c:pt>
                <c:pt idx="4">
                  <c:v>-16.249379999999999</c:v>
                </c:pt>
                <c:pt idx="5">
                  <c:v>-16.058644999999999</c:v>
                </c:pt>
                <c:pt idx="6">
                  <c:v>-15.855043999999999</c:v>
                </c:pt>
                <c:pt idx="7">
                  <c:v>-15.396976</c:v>
                </c:pt>
                <c:pt idx="8">
                  <c:v>-15.171744</c:v>
                </c:pt>
                <c:pt idx="9">
                  <c:v>-14.553471</c:v>
                </c:pt>
                <c:pt idx="10">
                  <c:v>-14.078168</c:v>
                </c:pt>
                <c:pt idx="11">
                  <c:v>-13.679057</c:v>
                </c:pt>
                <c:pt idx="12">
                  <c:v>-13.339306000000001</c:v>
                </c:pt>
                <c:pt idx="13">
                  <c:v>-12.914042999999999</c:v>
                </c:pt>
                <c:pt idx="14">
                  <c:v>-12.311278</c:v>
                </c:pt>
                <c:pt idx="15">
                  <c:v>-11.777514</c:v>
                </c:pt>
                <c:pt idx="16">
                  <c:v>-11.29956</c:v>
                </c:pt>
                <c:pt idx="17">
                  <c:v>-10.847624</c:v>
                </c:pt>
                <c:pt idx="18">
                  <c:v>-10.404505</c:v>
                </c:pt>
                <c:pt idx="19">
                  <c:v>-10.051802</c:v>
                </c:pt>
                <c:pt idx="20">
                  <c:v>-9.7512015999999999</c:v>
                </c:pt>
                <c:pt idx="21">
                  <c:v>-9.3477411000000004</c:v>
                </c:pt>
                <c:pt idx="22">
                  <c:v>-9.0200119000000001</c:v>
                </c:pt>
                <c:pt idx="23">
                  <c:v>-8.6857699999999998</c:v>
                </c:pt>
                <c:pt idx="24">
                  <c:v>-8.3686609000000001</c:v>
                </c:pt>
                <c:pt idx="25">
                  <c:v>-8.0861052999999998</c:v>
                </c:pt>
                <c:pt idx="26">
                  <c:v>-7.9074673999999998</c:v>
                </c:pt>
                <c:pt idx="27">
                  <c:v>-7.7454038000000001</c:v>
                </c:pt>
                <c:pt idx="28">
                  <c:v>-7.6108031</c:v>
                </c:pt>
                <c:pt idx="29">
                  <c:v>-7.5447030000000002</c:v>
                </c:pt>
                <c:pt idx="30">
                  <c:v>-7.444674</c:v>
                </c:pt>
                <c:pt idx="31">
                  <c:v>-7.3843116999999996</c:v>
                </c:pt>
                <c:pt idx="32">
                  <c:v>-7.3514495000000002</c:v>
                </c:pt>
                <c:pt idx="33">
                  <c:v>-7.3311310000000001</c:v>
                </c:pt>
                <c:pt idx="34">
                  <c:v>-7.3304276000000002</c:v>
                </c:pt>
                <c:pt idx="35">
                  <c:v>-7.3385543999999996</c:v>
                </c:pt>
                <c:pt idx="36">
                  <c:v>-7.3863263000000003</c:v>
                </c:pt>
                <c:pt idx="37">
                  <c:v>-7.4117598999999998</c:v>
                </c:pt>
                <c:pt idx="38">
                  <c:v>-7.4926728999999996</c:v>
                </c:pt>
                <c:pt idx="39">
                  <c:v>-7.5576530000000002</c:v>
                </c:pt>
                <c:pt idx="40">
                  <c:v>-7.6627507000000001</c:v>
                </c:pt>
                <c:pt idx="41">
                  <c:v>-7.7211337000000002</c:v>
                </c:pt>
                <c:pt idx="42">
                  <c:v>-7.7048677999999997</c:v>
                </c:pt>
                <c:pt idx="43">
                  <c:v>-7.7499275000000001</c:v>
                </c:pt>
                <c:pt idx="44">
                  <c:v>-7.7202187000000002</c:v>
                </c:pt>
                <c:pt idx="45">
                  <c:v>-7.7021927999999997</c:v>
                </c:pt>
                <c:pt idx="46">
                  <c:v>-7.6900535000000003</c:v>
                </c:pt>
                <c:pt idx="47">
                  <c:v>-7.6847363</c:v>
                </c:pt>
                <c:pt idx="48">
                  <c:v>-7.7278070000000003</c:v>
                </c:pt>
                <c:pt idx="49">
                  <c:v>-7.7487531000000001</c:v>
                </c:pt>
                <c:pt idx="50">
                  <c:v>-7.7279353000000004</c:v>
                </c:pt>
                <c:pt idx="51">
                  <c:v>-7.7172127000000001</c:v>
                </c:pt>
                <c:pt idx="52">
                  <c:v>-7.7296180999999997</c:v>
                </c:pt>
                <c:pt idx="53">
                  <c:v>-7.7265663</c:v>
                </c:pt>
                <c:pt idx="54">
                  <c:v>-7.746181</c:v>
                </c:pt>
                <c:pt idx="55">
                  <c:v>-7.7380871999999998</c:v>
                </c:pt>
                <c:pt idx="56">
                  <c:v>-7.7937174000000002</c:v>
                </c:pt>
                <c:pt idx="57">
                  <c:v>-7.8895077999999996</c:v>
                </c:pt>
                <c:pt idx="58">
                  <c:v>-7.9628353000000001</c:v>
                </c:pt>
                <c:pt idx="59">
                  <c:v>-7.9746002999999996</c:v>
                </c:pt>
                <c:pt idx="60">
                  <c:v>-7.9453497000000004</c:v>
                </c:pt>
                <c:pt idx="61">
                  <c:v>-7.9057149999999998</c:v>
                </c:pt>
                <c:pt idx="62">
                  <c:v>-7.8857670000000004</c:v>
                </c:pt>
                <c:pt idx="63">
                  <c:v>-7.9511909000000003</c:v>
                </c:pt>
                <c:pt idx="64">
                  <c:v>-8.0173283000000009</c:v>
                </c:pt>
                <c:pt idx="65">
                  <c:v>-8.1189488999999995</c:v>
                </c:pt>
                <c:pt idx="66">
                  <c:v>-8.2161168999999994</c:v>
                </c:pt>
                <c:pt idx="67">
                  <c:v>-8.2930545999999996</c:v>
                </c:pt>
                <c:pt idx="68">
                  <c:v>-8.2652844999999999</c:v>
                </c:pt>
                <c:pt idx="69">
                  <c:v>-8.2649650999999995</c:v>
                </c:pt>
                <c:pt idx="70">
                  <c:v>-8.2915592</c:v>
                </c:pt>
                <c:pt idx="71">
                  <c:v>-8.2700367000000004</c:v>
                </c:pt>
                <c:pt idx="72">
                  <c:v>-8.2818947000000005</c:v>
                </c:pt>
                <c:pt idx="73">
                  <c:v>-8.2860937000000003</c:v>
                </c:pt>
                <c:pt idx="74">
                  <c:v>-8.2276144000000002</c:v>
                </c:pt>
                <c:pt idx="75">
                  <c:v>-8.2303753000000004</c:v>
                </c:pt>
                <c:pt idx="76">
                  <c:v>-8.2554301999999993</c:v>
                </c:pt>
                <c:pt idx="77">
                  <c:v>-8.2735690999999996</c:v>
                </c:pt>
                <c:pt idx="78">
                  <c:v>-8.3810663000000005</c:v>
                </c:pt>
                <c:pt idx="79">
                  <c:v>-8.2541618000000003</c:v>
                </c:pt>
                <c:pt idx="80">
                  <c:v>-8.2715253999999998</c:v>
                </c:pt>
                <c:pt idx="81">
                  <c:v>-8.2314261999999996</c:v>
                </c:pt>
                <c:pt idx="82">
                  <c:v>-8.1950073000000003</c:v>
                </c:pt>
                <c:pt idx="83">
                  <c:v>-8.1430901999999996</c:v>
                </c:pt>
                <c:pt idx="84">
                  <c:v>-8.0858135000000004</c:v>
                </c:pt>
                <c:pt idx="85">
                  <c:v>-8.0260315000000002</c:v>
                </c:pt>
                <c:pt idx="86">
                  <c:v>-8.0052824000000005</c:v>
                </c:pt>
                <c:pt idx="87">
                  <c:v>-7.9763823</c:v>
                </c:pt>
                <c:pt idx="88">
                  <c:v>-7.9746870999999997</c:v>
                </c:pt>
                <c:pt idx="89">
                  <c:v>-7.9868297999999998</c:v>
                </c:pt>
                <c:pt idx="90">
                  <c:v>-8.0119752999999996</c:v>
                </c:pt>
                <c:pt idx="91">
                  <c:v>-8.0764522999999997</c:v>
                </c:pt>
                <c:pt idx="92">
                  <c:v>-8.1248055000000008</c:v>
                </c:pt>
                <c:pt idx="93">
                  <c:v>-8.2072582000000001</c:v>
                </c:pt>
                <c:pt idx="94">
                  <c:v>-8.2814312000000001</c:v>
                </c:pt>
                <c:pt idx="95">
                  <c:v>-8.3800488000000009</c:v>
                </c:pt>
                <c:pt idx="96">
                  <c:v>-8.4273004999999994</c:v>
                </c:pt>
                <c:pt idx="97">
                  <c:v>-8.4889268999999992</c:v>
                </c:pt>
                <c:pt idx="98">
                  <c:v>-8.5345793000000008</c:v>
                </c:pt>
                <c:pt idx="99">
                  <c:v>-8.5709095000000008</c:v>
                </c:pt>
                <c:pt idx="100">
                  <c:v>-8.6131916000000004</c:v>
                </c:pt>
                <c:pt idx="101">
                  <c:v>-8.6266459999999991</c:v>
                </c:pt>
                <c:pt idx="102">
                  <c:v>-8.6512995000000004</c:v>
                </c:pt>
                <c:pt idx="103">
                  <c:v>-8.6859379000000008</c:v>
                </c:pt>
                <c:pt idx="104">
                  <c:v>-8.6815844000000002</c:v>
                </c:pt>
                <c:pt idx="105">
                  <c:v>-8.6626835</c:v>
                </c:pt>
                <c:pt idx="106">
                  <c:v>-8.6674565999999995</c:v>
                </c:pt>
                <c:pt idx="107">
                  <c:v>-8.6558466000000003</c:v>
                </c:pt>
                <c:pt idx="108">
                  <c:v>-8.6726378999999998</c:v>
                </c:pt>
                <c:pt idx="109">
                  <c:v>-8.7233266999999994</c:v>
                </c:pt>
                <c:pt idx="110">
                  <c:v>-8.7443676000000004</c:v>
                </c:pt>
                <c:pt idx="111">
                  <c:v>-8.7637652999999993</c:v>
                </c:pt>
                <c:pt idx="112">
                  <c:v>-8.8139610000000008</c:v>
                </c:pt>
                <c:pt idx="113">
                  <c:v>-8.8249654999999994</c:v>
                </c:pt>
                <c:pt idx="114">
                  <c:v>-8.8281764999999996</c:v>
                </c:pt>
                <c:pt idx="115">
                  <c:v>-8.8590107000000007</c:v>
                </c:pt>
                <c:pt idx="116">
                  <c:v>-8.8254137000000004</c:v>
                </c:pt>
                <c:pt idx="117">
                  <c:v>-8.8291950000000003</c:v>
                </c:pt>
                <c:pt idx="118">
                  <c:v>-8.8087063000000008</c:v>
                </c:pt>
                <c:pt idx="119">
                  <c:v>-8.8169708</c:v>
                </c:pt>
                <c:pt idx="120">
                  <c:v>-8.8096484999999998</c:v>
                </c:pt>
                <c:pt idx="121">
                  <c:v>-8.8370905000000004</c:v>
                </c:pt>
                <c:pt idx="122">
                  <c:v>-8.8271990000000002</c:v>
                </c:pt>
                <c:pt idx="123">
                  <c:v>-8.8336029000000007</c:v>
                </c:pt>
                <c:pt idx="124">
                  <c:v>-8.8361988</c:v>
                </c:pt>
                <c:pt idx="125">
                  <c:v>-8.8903580000000009</c:v>
                </c:pt>
                <c:pt idx="126">
                  <c:v>-8.9051484999999992</c:v>
                </c:pt>
                <c:pt idx="127">
                  <c:v>-8.8852434000000002</c:v>
                </c:pt>
                <c:pt idx="128">
                  <c:v>-8.9830093000000009</c:v>
                </c:pt>
                <c:pt idx="129">
                  <c:v>-8.9418392000000004</c:v>
                </c:pt>
                <c:pt idx="130">
                  <c:v>-8.9738416999999995</c:v>
                </c:pt>
                <c:pt idx="131">
                  <c:v>-8.9044466</c:v>
                </c:pt>
                <c:pt idx="132">
                  <c:v>-8.9640255</c:v>
                </c:pt>
                <c:pt idx="133">
                  <c:v>-8.9597043999999997</c:v>
                </c:pt>
                <c:pt idx="134">
                  <c:v>-9.0184192999999997</c:v>
                </c:pt>
                <c:pt idx="135">
                  <c:v>-9.0493555000000008</c:v>
                </c:pt>
                <c:pt idx="136">
                  <c:v>-9.0519198999999997</c:v>
                </c:pt>
                <c:pt idx="137">
                  <c:v>-8.9805326000000001</c:v>
                </c:pt>
                <c:pt idx="138">
                  <c:v>-8.9431782000000002</c:v>
                </c:pt>
                <c:pt idx="139">
                  <c:v>-8.9391593999999994</c:v>
                </c:pt>
                <c:pt idx="140">
                  <c:v>-8.9045801000000004</c:v>
                </c:pt>
                <c:pt idx="141">
                  <c:v>-8.9065428000000004</c:v>
                </c:pt>
                <c:pt idx="142">
                  <c:v>-8.8281708000000005</c:v>
                </c:pt>
                <c:pt idx="143">
                  <c:v>-8.8624554</c:v>
                </c:pt>
                <c:pt idx="144">
                  <c:v>-8.8415040999999999</c:v>
                </c:pt>
                <c:pt idx="145">
                  <c:v>-8.8924102999999999</c:v>
                </c:pt>
                <c:pt idx="146">
                  <c:v>-8.9138546000000005</c:v>
                </c:pt>
                <c:pt idx="147">
                  <c:v>-8.9579906000000005</c:v>
                </c:pt>
                <c:pt idx="148">
                  <c:v>-9.0281324000000005</c:v>
                </c:pt>
                <c:pt idx="149">
                  <c:v>-9.0794820999999999</c:v>
                </c:pt>
                <c:pt idx="150">
                  <c:v>-9.1445846999999993</c:v>
                </c:pt>
                <c:pt idx="151">
                  <c:v>-9.2330179000000001</c:v>
                </c:pt>
                <c:pt idx="152">
                  <c:v>-9.3115044000000005</c:v>
                </c:pt>
                <c:pt idx="153">
                  <c:v>-9.4206418999999997</c:v>
                </c:pt>
                <c:pt idx="154">
                  <c:v>-9.4814167000000005</c:v>
                </c:pt>
                <c:pt idx="155">
                  <c:v>-9.6024808999999998</c:v>
                </c:pt>
                <c:pt idx="156">
                  <c:v>-9.6815785999999999</c:v>
                </c:pt>
                <c:pt idx="157">
                  <c:v>-9.7575673999999992</c:v>
                </c:pt>
                <c:pt idx="158">
                  <c:v>-9.8447828000000008</c:v>
                </c:pt>
                <c:pt idx="159">
                  <c:v>-9.9149504000000004</c:v>
                </c:pt>
                <c:pt idx="160">
                  <c:v>-9.9785737999999995</c:v>
                </c:pt>
                <c:pt idx="161">
                  <c:v>-10.087294999999999</c:v>
                </c:pt>
                <c:pt idx="162">
                  <c:v>-10.149626</c:v>
                </c:pt>
                <c:pt idx="163">
                  <c:v>-10.179423</c:v>
                </c:pt>
                <c:pt idx="164">
                  <c:v>-10.186709</c:v>
                </c:pt>
                <c:pt idx="165">
                  <c:v>-10.222835</c:v>
                </c:pt>
                <c:pt idx="166">
                  <c:v>-10.187003000000001</c:v>
                </c:pt>
                <c:pt idx="167">
                  <c:v>-10.163194000000001</c:v>
                </c:pt>
                <c:pt idx="168">
                  <c:v>-10.172199000000001</c:v>
                </c:pt>
                <c:pt idx="169">
                  <c:v>-10.211508</c:v>
                </c:pt>
                <c:pt idx="170">
                  <c:v>-10.216383</c:v>
                </c:pt>
                <c:pt idx="171">
                  <c:v>-10.226929999999999</c:v>
                </c:pt>
                <c:pt idx="172">
                  <c:v>-10.266169</c:v>
                </c:pt>
                <c:pt idx="173">
                  <c:v>-10.356918</c:v>
                </c:pt>
                <c:pt idx="174">
                  <c:v>-10.472061999999999</c:v>
                </c:pt>
                <c:pt idx="175">
                  <c:v>-10.611470000000001</c:v>
                </c:pt>
                <c:pt idx="176">
                  <c:v>-10.743694</c:v>
                </c:pt>
                <c:pt idx="177">
                  <c:v>-10.812514999999999</c:v>
                </c:pt>
                <c:pt idx="178">
                  <c:v>-10.945978</c:v>
                </c:pt>
                <c:pt idx="179">
                  <c:v>-11.042092999999999</c:v>
                </c:pt>
                <c:pt idx="180">
                  <c:v>-11.177236000000001</c:v>
                </c:pt>
                <c:pt idx="181">
                  <c:v>-11.316722</c:v>
                </c:pt>
                <c:pt idx="182">
                  <c:v>-11.407164</c:v>
                </c:pt>
                <c:pt idx="183">
                  <c:v>-11.474662</c:v>
                </c:pt>
                <c:pt idx="184">
                  <c:v>-11.515290999999999</c:v>
                </c:pt>
                <c:pt idx="185">
                  <c:v>-11.670768000000001</c:v>
                </c:pt>
                <c:pt idx="186">
                  <c:v>-11.662577000000001</c:v>
                </c:pt>
                <c:pt idx="187">
                  <c:v>-11.518564</c:v>
                </c:pt>
                <c:pt idx="188">
                  <c:v>-11.431806999999999</c:v>
                </c:pt>
                <c:pt idx="189">
                  <c:v>-11.406359</c:v>
                </c:pt>
                <c:pt idx="190">
                  <c:v>-11.317570999999999</c:v>
                </c:pt>
                <c:pt idx="191">
                  <c:v>-11.220542</c:v>
                </c:pt>
                <c:pt idx="192">
                  <c:v>-11.217101</c:v>
                </c:pt>
                <c:pt idx="193">
                  <c:v>-11.22344</c:v>
                </c:pt>
                <c:pt idx="194">
                  <c:v>-11.195437999999999</c:v>
                </c:pt>
                <c:pt idx="195">
                  <c:v>-11.11725</c:v>
                </c:pt>
                <c:pt idx="196">
                  <c:v>-11.000987</c:v>
                </c:pt>
                <c:pt idx="197">
                  <c:v>-10.967731000000001</c:v>
                </c:pt>
                <c:pt idx="198">
                  <c:v>-10.87242</c:v>
                </c:pt>
                <c:pt idx="199">
                  <c:v>-10.608703</c:v>
                </c:pt>
                <c:pt idx="200">
                  <c:v>-10.585240000000001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6-40B9-83C9-78DC39DB0DBD}"/>
            </c:ext>
          </c:extLst>
        </c:ser>
        <c:ser>
          <c:idx val="0"/>
          <c:order val="2"/>
          <c:tx>
            <c:strRef>
              <c:f>'CLvsLO 2GHz IF'!$T$2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IF'!$T$5:$T$205</c:f>
              <c:numCache>
                <c:formatCode>General</c:formatCode>
                <c:ptCount val="201"/>
                <c:pt idx="0">
                  <c:v>-17.305690999999999</c:v>
                </c:pt>
                <c:pt idx="1">
                  <c:v>-17.224428</c:v>
                </c:pt>
                <c:pt idx="2">
                  <c:v>-16.804068000000001</c:v>
                </c:pt>
                <c:pt idx="3">
                  <c:v>-16.620438</c:v>
                </c:pt>
                <c:pt idx="4">
                  <c:v>-16.564394</c:v>
                </c:pt>
                <c:pt idx="5">
                  <c:v>-16.430150999999999</c:v>
                </c:pt>
                <c:pt idx="6">
                  <c:v>-16.241645999999999</c:v>
                </c:pt>
                <c:pt idx="7">
                  <c:v>-15.767003000000001</c:v>
                </c:pt>
                <c:pt idx="8">
                  <c:v>-15.603479999999999</c:v>
                </c:pt>
                <c:pt idx="9">
                  <c:v>-14.929003</c:v>
                </c:pt>
                <c:pt idx="10">
                  <c:v>-14.410627</c:v>
                </c:pt>
                <c:pt idx="11">
                  <c:v>-14.001298999999999</c:v>
                </c:pt>
                <c:pt idx="12">
                  <c:v>-13.658618000000001</c:v>
                </c:pt>
                <c:pt idx="13">
                  <c:v>-13.235296</c:v>
                </c:pt>
                <c:pt idx="14">
                  <c:v>-12.602455000000001</c:v>
                </c:pt>
                <c:pt idx="15">
                  <c:v>-12.048679999999999</c:v>
                </c:pt>
                <c:pt idx="16">
                  <c:v>-11.588949</c:v>
                </c:pt>
                <c:pt idx="17">
                  <c:v>-11.12781</c:v>
                </c:pt>
                <c:pt idx="18">
                  <c:v>-10.672131</c:v>
                </c:pt>
                <c:pt idx="19">
                  <c:v>-10.304093999999999</c:v>
                </c:pt>
                <c:pt idx="20">
                  <c:v>-9.9939450999999995</c:v>
                </c:pt>
                <c:pt idx="21">
                  <c:v>-9.5920038000000005</c:v>
                </c:pt>
                <c:pt idx="22">
                  <c:v>-9.2351313000000008</c:v>
                </c:pt>
                <c:pt idx="23">
                  <c:v>-8.9058685000000004</c:v>
                </c:pt>
                <c:pt idx="24">
                  <c:v>-8.5472287999999992</c:v>
                </c:pt>
                <c:pt idx="25">
                  <c:v>-8.2591686000000006</c:v>
                </c:pt>
                <c:pt idx="26">
                  <c:v>-8.0829058000000007</c:v>
                </c:pt>
                <c:pt idx="27">
                  <c:v>-7.9149174999999996</c:v>
                </c:pt>
                <c:pt idx="28">
                  <c:v>-7.7616782000000004</c:v>
                </c:pt>
                <c:pt idx="29">
                  <c:v>-7.6744760999999997</c:v>
                </c:pt>
                <c:pt idx="30">
                  <c:v>-7.5567203000000003</c:v>
                </c:pt>
                <c:pt idx="31">
                  <c:v>-7.4816374999999997</c:v>
                </c:pt>
                <c:pt idx="32">
                  <c:v>-7.4286690000000002</c:v>
                </c:pt>
                <c:pt idx="33">
                  <c:v>-7.3993691999999998</c:v>
                </c:pt>
                <c:pt idx="34">
                  <c:v>-7.3852735000000003</c:v>
                </c:pt>
                <c:pt idx="35">
                  <c:v>-7.3866525000000003</c:v>
                </c:pt>
                <c:pt idx="36">
                  <c:v>-7.4338278999999998</c:v>
                </c:pt>
                <c:pt idx="37">
                  <c:v>-7.4555368</c:v>
                </c:pt>
                <c:pt idx="38">
                  <c:v>-7.5240035000000001</c:v>
                </c:pt>
                <c:pt idx="39">
                  <c:v>-7.5666498999999998</c:v>
                </c:pt>
                <c:pt idx="40">
                  <c:v>-7.6486115000000003</c:v>
                </c:pt>
                <c:pt idx="41">
                  <c:v>-7.7076845</c:v>
                </c:pt>
                <c:pt idx="42">
                  <c:v>-7.6777372000000002</c:v>
                </c:pt>
                <c:pt idx="43">
                  <c:v>-7.7106671000000002</c:v>
                </c:pt>
                <c:pt idx="44">
                  <c:v>-7.6759690999999997</c:v>
                </c:pt>
                <c:pt idx="45">
                  <c:v>-7.6280207999999998</c:v>
                </c:pt>
                <c:pt idx="46">
                  <c:v>-7.6117958999999997</c:v>
                </c:pt>
                <c:pt idx="47">
                  <c:v>-7.5952029000000003</c:v>
                </c:pt>
                <c:pt idx="48">
                  <c:v>-7.6419249000000002</c:v>
                </c:pt>
                <c:pt idx="49">
                  <c:v>-7.6654581999999998</c:v>
                </c:pt>
                <c:pt idx="50">
                  <c:v>-7.6671170999999996</c:v>
                </c:pt>
                <c:pt idx="51">
                  <c:v>-7.6692270999999996</c:v>
                </c:pt>
                <c:pt idx="52">
                  <c:v>-7.6942786999999999</c:v>
                </c:pt>
                <c:pt idx="53">
                  <c:v>-7.7140373999999996</c:v>
                </c:pt>
                <c:pt idx="54">
                  <c:v>-7.7435684</c:v>
                </c:pt>
                <c:pt idx="55">
                  <c:v>-7.7468599999999999</c:v>
                </c:pt>
                <c:pt idx="56">
                  <c:v>-7.8411502999999998</c:v>
                </c:pt>
                <c:pt idx="57">
                  <c:v>-7.9523963999999996</c:v>
                </c:pt>
                <c:pt idx="58">
                  <c:v>-8.0316256999999993</c:v>
                </c:pt>
                <c:pt idx="59">
                  <c:v>-8.0470656999999992</c:v>
                </c:pt>
                <c:pt idx="60">
                  <c:v>-8.0286139999999993</c:v>
                </c:pt>
                <c:pt idx="61">
                  <c:v>-7.9980197000000004</c:v>
                </c:pt>
                <c:pt idx="62">
                  <c:v>-8.0037193000000002</c:v>
                </c:pt>
                <c:pt idx="63">
                  <c:v>-8.1017866000000005</c:v>
                </c:pt>
                <c:pt idx="64">
                  <c:v>-8.1901588000000007</c:v>
                </c:pt>
                <c:pt idx="65">
                  <c:v>-8.3171549000000002</c:v>
                </c:pt>
                <c:pt idx="66">
                  <c:v>-8.4327334999999994</c:v>
                </c:pt>
                <c:pt idx="67">
                  <c:v>-8.5229625999999996</c:v>
                </c:pt>
                <c:pt idx="68">
                  <c:v>-8.4526433999999995</c:v>
                </c:pt>
                <c:pt idx="69">
                  <c:v>-8.4542655999999994</c:v>
                </c:pt>
                <c:pt idx="70">
                  <c:v>-8.4677801000000006</c:v>
                </c:pt>
                <c:pt idx="71">
                  <c:v>-8.4507627000000003</c:v>
                </c:pt>
                <c:pt idx="72">
                  <c:v>-8.4570550999999998</c:v>
                </c:pt>
                <c:pt idx="73">
                  <c:v>-8.4657859999999996</c:v>
                </c:pt>
                <c:pt idx="74">
                  <c:v>-8.4052209999999992</c:v>
                </c:pt>
                <c:pt idx="75">
                  <c:v>-8.3931284000000002</c:v>
                </c:pt>
                <c:pt idx="76">
                  <c:v>-8.4021167999999999</c:v>
                </c:pt>
                <c:pt idx="77">
                  <c:v>-8.4182109999999994</c:v>
                </c:pt>
                <c:pt idx="78">
                  <c:v>-8.5132761000000006</c:v>
                </c:pt>
                <c:pt idx="79">
                  <c:v>-8.3780011999999999</c:v>
                </c:pt>
                <c:pt idx="80">
                  <c:v>-8.3880567999999993</c:v>
                </c:pt>
                <c:pt idx="81">
                  <c:v>-8.3263806999999996</c:v>
                </c:pt>
                <c:pt idx="82">
                  <c:v>-8.2910041999999997</c:v>
                </c:pt>
                <c:pt idx="83">
                  <c:v>-8.2145367</c:v>
                </c:pt>
                <c:pt idx="84">
                  <c:v>-8.1631450999999995</c:v>
                </c:pt>
                <c:pt idx="85">
                  <c:v>-8.0974559999999993</c:v>
                </c:pt>
                <c:pt idx="86">
                  <c:v>-8.0780419999999999</c:v>
                </c:pt>
                <c:pt idx="87">
                  <c:v>-8.0477772000000005</c:v>
                </c:pt>
                <c:pt idx="88">
                  <c:v>-8.0452261000000007</c:v>
                </c:pt>
                <c:pt idx="89">
                  <c:v>-8.0411891999999998</c:v>
                </c:pt>
                <c:pt idx="90">
                  <c:v>-8.0583524999999998</c:v>
                </c:pt>
                <c:pt idx="91">
                  <c:v>-8.1415185999999995</c:v>
                </c:pt>
                <c:pt idx="92">
                  <c:v>-8.1778002000000001</c:v>
                </c:pt>
                <c:pt idx="93">
                  <c:v>-8.2542647999999996</c:v>
                </c:pt>
                <c:pt idx="94">
                  <c:v>-8.3544158999999993</c:v>
                </c:pt>
                <c:pt idx="95">
                  <c:v>-8.4418124999999993</c:v>
                </c:pt>
                <c:pt idx="96">
                  <c:v>-8.4742078999999997</c:v>
                </c:pt>
                <c:pt idx="97">
                  <c:v>-8.5262022000000002</c:v>
                </c:pt>
                <c:pt idx="98">
                  <c:v>-8.5527371999999993</c:v>
                </c:pt>
                <c:pt idx="99">
                  <c:v>-8.6053247000000006</c:v>
                </c:pt>
                <c:pt idx="100">
                  <c:v>-8.6263427999999998</c:v>
                </c:pt>
                <c:pt idx="101">
                  <c:v>-8.6467676000000004</c:v>
                </c:pt>
                <c:pt idx="102">
                  <c:v>-8.6797400000000007</c:v>
                </c:pt>
                <c:pt idx="103">
                  <c:v>-8.6891297999999999</c:v>
                </c:pt>
                <c:pt idx="104">
                  <c:v>-8.6961469999999998</c:v>
                </c:pt>
                <c:pt idx="105">
                  <c:v>-8.6578522000000007</c:v>
                </c:pt>
                <c:pt idx="106">
                  <c:v>-8.6775227000000008</c:v>
                </c:pt>
                <c:pt idx="107">
                  <c:v>-8.6682701000000009</c:v>
                </c:pt>
                <c:pt idx="108">
                  <c:v>-8.6758460999999993</c:v>
                </c:pt>
                <c:pt idx="109">
                  <c:v>-8.7166823999999998</c:v>
                </c:pt>
                <c:pt idx="110">
                  <c:v>-8.7394180000000006</c:v>
                </c:pt>
                <c:pt idx="111">
                  <c:v>-8.7502870999999995</c:v>
                </c:pt>
                <c:pt idx="112">
                  <c:v>-8.7784224000000002</c:v>
                </c:pt>
                <c:pt idx="113">
                  <c:v>-8.8104019000000005</c:v>
                </c:pt>
                <c:pt idx="114">
                  <c:v>-8.8217677999999999</c:v>
                </c:pt>
                <c:pt idx="115">
                  <c:v>-8.8460674000000008</c:v>
                </c:pt>
                <c:pt idx="116">
                  <c:v>-8.8504763000000004</c:v>
                </c:pt>
                <c:pt idx="117">
                  <c:v>-8.8772593000000004</c:v>
                </c:pt>
                <c:pt idx="118">
                  <c:v>-8.8888063000000006</c:v>
                </c:pt>
                <c:pt idx="119">
                  <c:v>-8.8792276000000001</c:v>
                </c:pt>
                <c:pt idx="120">
                  <c:v>-8.8795233000000007</c:v>
                </c:pt>
                <c:pt idx="121">
                  <c:v>-8.9070634999999996</c:v>
                </c:pt>
                <c:pt idx="122">
                  <c:v>-8.9014053000000004</c:v>
                </c:pt>
                <c:pt idx="123">
                  <c:v>-8.8866338999999996</c:v>
                </c:pt>
                <c:pt idx="124">
                  <c:v>-8.8999051999999992</c:v>
                </c:pt>
                <c:pt idx="125">
                  <c:v>-8.9714612999999996</c:v>
                </c:pt>
                <c:pt idx="126">
                  <c:v>-8.9971466000000007</c:v>
                </c:pt>
                <c:pt idx="127">
                  <c:v>-8.9889382999999992</c:v>
                </c:pt>
                <c:pt idx="128">
                  <c:v>-9.0837698000000007</c:v>
                </c:pt>
                <c:pt idx="129">
                  <c:v>-9.0272387999999992</c:v>
                </c:pt>
                <c:pt idx="130">
                  <c:v>-9.0607634000000008</c:v>
                </c:pt>
                <c:pt idx="131">
                  <c:v>-8.9877442999999992</c:v>
                </c:pt>
                <c:pt idx="132">
                  <c:v>-9.0592222000000007</c:v>
                </c:pt>
                <c:pt idx="133">
                  <c:v>-9.0902910000000006</c:v>
                </c:pt>
                <c:pt idx="134">
                  <c:v>-9.1448212000000009</c:v>
                </c:pt>
                <c:pt idx="135">
                  <c:v>-9.1638173999999992</c:v>
                </c:pt>
                <c:pt idx="136">
                  <c:v>-9.1719293999999998</c:v>
                </c:pt>
                <c:pt idx="137">
                  <c:v>-9.1138505999999992</c:v>
                </c:pt>
                <c:pt idx="138">
                  <c:v>-9.1171684000000006</c:v>
                </c:pt>
                <c:pt idx="139">
                  <c:v>-9.0768804999999997</c:v>
                </c:pt>
                <c:pt idx="140">
                  <c:v>-9.0529355999999996</c:v>
                </c:pt>
                <c:pt idx="141">
                  <c:v>-9.0733566000000003</c:v>
                </c:pt>
                <c:pt idx="142">
                  <c:v>-9.0158129000000002</c:v>
                </c:pt>
                <c:pt idx="143">
                  <c:v>-9.0038786000000002</c:v>
                </c:pt>
                <c:pt idx="144">
                  <c:v>-8.9801464000000006</c:v>
                </c:pt>
                <c:pt idx="145">
                  <c:v>-9.0313128999999996</c:v>
                </c:pt>
                <c:pt idx="146">
                  <c:v>-9.0226869999999995</c:v>
                </c:pt>
                <c:pt idx="147">
                  <c:v>-9.0499115000000003</c:v>
                </c:pt>
                <c:pt idx="148">
                  <c:v>-9.1048449999999992</c:v>
                </c:pt>
                <c:pt idx="149">
                  <c:v>-9.1485119000000008</c:v>
                </c:pt>
                <c:pt idx="150">
                  <c:v>-9.1742314999999994</c:v>
                </c:pt>
                <c:pt idx="151">
                  <c:v>-9.2404823</c:v>
                </c:pt>
                <c:pt idx="152">
                  <c:v>-9.3141307999999992</c:v>
                </c:pt>
                <c:pt idx="153">
                  <c:v>-9.3684148999999994</c:v>
                </c:pt>
                <c:pt idx="154">
                  <c:v>-9.461544</c:v>
                </c:pt>
                <c:pt idx="155">
                  <c:v>-9.5332574999999995</c:v>
                </c:pt>
                <c:pt idx="156">
                  <c:v>-9.5871428999999999</c:v>
                </c:pt>
                <c:pt idx="157">
                  <c:v>-9.6700534999999999</c:v>
                </c:pt>
                <c:pt idx="158">
                  <c:v>-9.7417029999999993</c:v>
                </c:pt>
                <c:pt idx="159">
                  <c:v>-9.8102646</c:v>
                </c:pt>
                <c:pt idx="160">
                  <c:v>-9.8571595999999992</c:v>
                </c:pt>
                <c:pt idx="161">
                  <c:v>-9.9557628999999999</c:v>
                </c:pt>
                <c:pt idx="162">
                  <c:v>-10.010649000000001</c:v>
                </c:pt>
                <c:pt idx="163">
                  <c:v>-10.014987</c:v>
                </c:pt>
                <c:pt idx="164">
                  <c:v>-10.031122999999999</c:v>
                </c:pt>
                <c:pt idx="165">
                  <c:v>-10.040838000000001</c:v>
                </c:pt>
                <c:pt idx="166">
                  <c:v>-10.050333</c:v>
                </c:pt>
                <c:pt idx="167">
                  <c:v>-10.072687999999999</c:v>
                </c:pt>
                <c:pt idx="168">
                  <c:v>-10.095273000000001</c:v>
                </c:pt>
                <c:pt idx="169">
                  <c:v>-10.162976</c:v>
                </c:pt>
                <c:pt idx="170">
                  <c:v>-10.163577</c:v>
                </c:pt>
                <c:pt idx="171">
                  <c:v>-10.246961000000001</c:v>
                </c:pt>
                <c:pt idx="172">
                  <c:v>-10.327204</c:v>
                </c:pt>
                <c:pt idx="173">
                  <c:v>-10.417213</c:v>
                </c:pt>
                <c:pt idx="174">
                  <c:v>-10.588666</c:v>
                </c:pt>
                <c:pt idx="175">
                  <c:v>-10.724</c:v>
                </c:pt>
                <c:pt idx="176">
                  <c:v>-10.829165</c:v>
                </c:pt>
                <c:pt idx="177">
                  <c:v>-10.915148</c:v>
                </c:pt>
                <c:pt idx="178">
                  <c:v>-11.068180999999999</c:v>
                </c:pt>
                <c:pt idx="179">
                  <c:v>-11.205518</c:v>
                </c:pt>
                <c:pt idx="180">
                  <c:v>-11.317382</c:v>
                </c:pt>
                <c:pt idx="181">
                  <c:v>-11.444613</c:v>
                </c:pt>
                <c:pt idx="182">
                  <c:v>-11.561481000000001</c:v>
                </c:pt>
                <c:pt idx="183">
                  <c:v>-11.639661</c:v>
                </c:pt>
                <c:pt idx="184">
                  <c:v>-11.6883</c:v>
                </c:pt>
                <c:pt idx="185">
                  <c:v>-11.847151999999999</c:v>
                </c:pt>
                <c:pt idx="186">
                  <c:v>-11.856835999999999</c:v>
                </c:pt>
                <c:pt idx="187">
                  <c:v>-11.710872</c:v>
                </c:pt>
                <c:pt idx="188">
                  <c:v>-11.630025</c:v>
                </c:pt>
                <c:pt idx="189">
                  <c:v>-11.636153</c:v>
                </c:pt>
                <c:pt idx="190">
                  <c:v>-11.586368</c:v>
                </c:pt>
                <c:pt idx="191">
                  <c:v>-11.522852</c:v>
                </c:pt>
                <c:pt idx="192">
                  <c:v>-11.534685</c:v>
                </c:pt>
                <c:pt idx="193">
                  <c:v>-11.610806</c:v>
                </c:pt>
                <c:pt idx="194">
                  <c:v>-11.624959</c:v>
                </c:pt>
                <c:pt idx="195">
                  <c:v>-11.545116999999999</c:v>
                </c:pt>
                <c:pt idx="196">
                  <c:v>-11.490038999999999</c:v>
                </c:pt>
                <c:pt idx="197">
                  <c:v>-11.501927</c:v>
                </c:pt>
                <c:pt idx="198">
                  <c:v>-11.409266000000001</c:v>
                </c:pt>
                <c:pt idx="199">
                  <c:v>-11.051538000000001</c:v>
                </c:pt>
                <c:pt idx="200">
                  <c:v>-11.106375999999999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06-40B9-83C9-78DC39DB0DBD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+7 dBm</c:v>
                </c:pt>
              </c:strCache>
              <c:extLst xmlns:c15="http://schemas.microsoft.com/office/drawing/2012/chart"/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6.1950000000000003</c:v>
                </c:pt>
                <c:pt idx="2">
                  <c:v>6.39</c:v>
                </c:pt>
                <c:pt idx="3">
                  <c:v>6.585</c:v>
                </c:pt>
                <c:pt idx="4">
                  <c:v>6.78</c:v>
                </c:pt>
                <c:pt idx="5">
                  <c:v>6.9749999999999996</c:v>
                </c:pt>
                <c:pt idx="6">
                  <c:v>7.17</c:v>
                </c:pt>
                <c:pt idx="7">
                  <c:v>7.3650000000000002</c:v>
                </c:pt>
                <c:pt idx="8">
                  <c:v>7.56</c:v>
                </c:pt>
                <c:pt idx="9">
                  <c:v>7.7549999999999999</c:v>
                </c:pt>
                <c:pt idx="10">
                  <c:v>7.95</c:v>
                </c:pt>
                <c:pt idx="11">
                  <c:v>8.1449999999999996</c:v>
                </c:pt>
                <c:pt idx="12">
                  <c:v>8.34</c:v>
                </c:pt>
                <c:pt idx="13">
                  <c:v>8.5350000000000001</c:v>
                </c:pt>
                <c:pt idx="14">
                  <c:v>8.73</c:v>
                </c:pt>
                <c:pt idx="15">
                  <c:v>8.9250000000000007</c:v>
                </c:pt>
                <c:pt idx="16">
                  <c:v>9.1199999999999992</c:v>
                </c:pt>
                <c:pt idx="17">
                  <c:v>9.3149999999999995</c:v>
                </c:pt>
                <c:pt idx="18">
                  <c:v>9.51</c:v>
                </c:pt>
                <c:pt idx="19">
                  <c:v>9.7050000000000001</c:v>
                </c:pt>
                <c:pt idx="20">
                  <c:v>9.9</c:v>
                </c:pt>
                <c:pt idx="21">
                  <c:v>10.095000000000001</c:v>
                </c:pt>
                <c:pt idx="22">
                  <c:v>10.29</c:v>
                </c:pt>
                <c:pt idx="23">
                  <c:v>10.484999999999999</c:v>
                </c:pt>
                <c:pt idx="24">
                  <c:v>10.68</c:v>
                </c:pt>
                <c:pt idx="25">
                  <c:v>10.875</c:v>
                </c:pt>
                <c:pt idx="26">
                  <c:v>11.07</c:v>
                </c:pt>
                <c:pt idx="27">
                  <c:v>11.265000000000001</c:v>
                </c:pt>
                <c:pt idx="28">
                  <c:v>11.46</c:v>
                </c:pt>
                <c:pt idx="29">
                  <c:v>11.654999999999999</c:v>
                </c:pt>
                <c:pt idx="30">
                  <c:v>11.85</c:v>
                </c:pt>
                <c:pt idx="31">
                  <c:v>12.045</c:v>
                </c:pt>
                <c:pt idx="32">
                  <c:v>12.24</c:v>
                </c:pt>
                <c:pt idx="33">
                  <c:v>12.435</c:v>
                </c:pt>
                <c:pt idx="34">
                  <c:v>12.63</c:v>
                </c:pt>
                <c:pt idx="35">
                  <c:v>12.824999999999999</c:v>
                </c:pt>
                <c:pt idx="36">
                  <c:v>13.02</c:v>
                </c:pt>
                <c:pt idx="37">
                  <c:v>13.215</c:v>
                </c:pt>
                <c:pt idx="38">
                  <c:v>13.41</c:v>
                </c:pt>
                <c:pt idx="39">
                  <c:v>13.605</c:v>
                </c:pt>
                <c:pt idx="40">
                  <c:v>13.8</c:v>
                </c:pt>
                <c:pt idx="41">
                  <c:v>13.994999999999999</c:v>
                </c:pt>
                <c:pt idx="42">
                  <c:v>14.19</c:v>
                </c:pt>
                <c:pt idx="43">
                  <c:v>14.385</c:v>
                </c:pt>
                <c:pt idx="44">
                  <c:v>14.58</c:v>
                </c:pt>
                <c:pt idx="45">
                  <c:v>14.775</c:v>
                </c:pt>
                <c:pt idx="46">
                  <c:v>14.97</c:v>
                </c:pt>
                <c:pt idx="47">
                  <c:v>15.164999999999999</c:v>
                </c:pt>
                <c:pt idx="48">
                  <c:v>15.36</c:v>
                </c:pt>
                <c:pt idx="49">
                  <c:v>15.555</c:v>
                </c:pt>
                <c:pt idx="50">
                  <c:v>15.75</c:v>
                </c:pt>
                <c:pt idx="51">
                  <c:v>15.945</c:v>
                </c:pt>
                <c:pt idx="52">
                  <c:v>16.14</c:v>
                </c:pt>
                <c:pt idx="53">
                  <c:v>16.335000000000001</c:v>
                </c:pt>
                <c:pt idx="54">
                  <c:v>16.53</c:v>
                </c:pt>
                <c:pt idx="55">
                  <c:v>16.725000000000001</c:v>
                </c:pt>
                <c:pt idx="56">
                  <c:v>16.920000000000002</c:v>
                </c:pt>
                <c:pt idx="57">
                  <c:v>17.114999999999998</c:v>
                </c:pt>
                <c:pt idx="58">
                  <c:v>17.309999999999999</c:v>
                </c:pt>
                <c:pt idx="59">
                  <c:v>17.504999999999999</c:v>
                </c:pt>
                <c:pt idx="60">
                  <c:v>17.7</c:v>
                </c:pt>
                <c:pt idx="61">
                  <c:v>17.895</c:v>
                </c:pt>
                <c:pt idx="62">
                  <c:v>18.09</c:v>
                </c:pt>
                <c:pt idx="63">
                  <c:v>18.285</c:v>
                </c:pt>
                <c:pt idx="64">
                  <c:v>18.48</c:v>
                </c:pt>
                <c:pt idx="65">
                  <c:v>18.675000000000001</c:v>
                </c:pt>
                <c:pt idx="66">
                  <c:v>18.87</c:v>
                </c:pt>
                <c:pt idx="67">
                  <c:v>19.065000000000001</c:v>
                </c:pt>
                <c:pt idx="68">
                  <c:v>19.260000000000002</c:v>
                </c:pt>
                <c:pt idx="69">
                  <c:v>19.454999999999998</c:v>
                </c:pt>
                <c:pt idx="70">
                  <c:v>19.649999999999999</c:v>
                </c:pt>
                <c:pt idx="71">
                  <c:v>19.844999999999999</c:v>
                </c:pt>
                <c:pt idx="72">
                  <c:v>20.04</c:v>
                </c:pt>
                <c:pt idx="73">
                  <c:v>20.234999999999999</c:v>
                </c:pt>
                <c:pt idx="74">
                  <c:v>20.43</c:v>
                </c:pt>
                <c:pt idx="75">
                  <c:v>20.625</c:v>
                </c:pt>
                <c:pt idx="76">
                  <c:v>20.82</c:v>
                </c:pt>
                <c:pt idx="77">
                  <c:v>21.015000000000001</c:v>
                </c:pt>
                <c:pt idx="78">
                  <c:v>21.21</c:v>
                </c:pt>
                <c:pt idx="79">
                  <c:v>21.405000000000001</c:v>
                </c:pt>
                <c:pt idx="80">
                  <c:v>21.6</c:v>
                </c:pt>
                <c:pt idx="81">
                  <c:v>21.795000000000002</c:v>
                </c:pt>
                <c:pt idx="82">
                  <c:v>21.99</c:v>
                </c:pt>
                <c:pt idx="83">
                  <c:v>22.184999999999999</c:v>
                </c:pt>
                <c:pt idx="84">
                  <c:v>22.38</c:v>
                </c:pt>
                <c:pt idx="85">
                  <c:v>22.574999999999999</c:v>
                </c:pt>
                <c:pt idx="86">
                  <c:v>22.77</c:v>
                </c:pt>
                <c:pt idx="87">
                  <c:v>22.965</c:v>
                </c:pt>
                <c:pt idx="88">
                  <c:v>23.16</c:v>
                </c:pt>
                <c:pt idx="89">
                  <c:v>23.355</c:v>
                </c:pt>
                <c:pt idx="90">
                  <c:v>23.55</c:v>
                </c:pt>
                <c:pt idx="91">
                  <c:v>23.745000000000001</c:v>
                </c:pt>
                <c:pt idx="92">
                  <c:v>23.94</c:v>
                </c:pt>
                <c:pt idx="93">
                  <c:v>24.135000000000002</c:v>
                </c:pt>
                <c:pt idx="94">
                  <c:v>24.33</c:v>
                </c:pt>
                <c:pt idx="95">
                  <c:v>24.524999999999999</c:v>
                </c:pt>
                <c:pt idx="96">
                  <c:v>24.72</c:v>
                </c:pt>
                <c:pt idx="97">
                  <c:v>24.914999999999999</c:v>
                </c:pt>
                <c:pt idx="98">
                  <c:v>25.11</c:v>
                </c:pt>
                <c:pt idx="99">
                  <c:v>25.305</c:v>
                </c:pt>
                <c:pt idx="100">
                  <c:v>25.5</c:v>
                </c:pt>
                <c:pt idx="101">
                  <c:v>25.695</c:v>
                </c:pt>
                <c:pt idx="102">
                  <c:v>25.89</c:v>
                </c:pt>
                <c:pt idx="103">
                  <c:v>26.085000000000001</c:v>
                </c:pt>
                <c:pt idx="104">
                  <c:v>26.28</c:v>
                </c:pt>
                <c:pt idx="105">
                  <c:v>26.475000000000001</c:v>
                </c:pt>
                <c:pt idx="106">
                  <c:v>26.67</c:v>
                </c:pt>
                <c:pt idx="107">
                  <c:v>26.864999999999998</c:v>
                </c:pt>
                <c:pt idx="108">
                  <c:v>27.06</c:v>
                </c:pt>
                <c:pt idx="109">
                  <c:v>27.254999999999999</c:v>
                </c:pt>
                <c:pt idx="110">
                  <c:v>27.45</c:v>
                </c:pt>
                <c:pt idx="111">
                  <c:v>27.645</c:v>
                </c:pt>
                <c:pt idx="112">
                  <c:v>27.84</c:v>
                </c:pt>
                <c:pt idx="113">
                  <c:v>28.035</c:v>
                </c:pt>
                <c:pt idx="114">
                  <c:v>28.23</c:v>
                </c:pt>
                <c:pt idx="115">
                  <c:v>28.425000000000001</c:v>
                </c:pt>
                <c:pt idx="116">
                  <c:v>28.62</c:v>
                </c:pt>
                <c:pt idx="117">
                  <c:v>28.815000000000001</c:v>
                </c:pt>
                <c:pt idx="118">
                  <c:v>29.01</c:v>
                </c:pt>
                <c:pt idx="119">
                  <c:v>29.204999999999998</c:v>
                </c:pt>
                <c:pt idx="120">
                  <c:v>29.4</c:v>
                </c:pt>
                <c:pt idx="121">
                  <c:v>29.594999999999999</c:v>
                </c:pt>
                <c:pt idx="122">
                  <c:v>29.79</c:v>
                </c:pt>
                <c:pt idx="123">
                  <c:v>29.984999999999999</c:v>
                </c:pt>
                <c:pt idx="124">
                  <c:v>30.18</c:v>
                </c:pt>
                <c:pt idx="125">
                  <c:v>30.375</c:v>
                </c:pt>
                <c:pt idx="126">
                  <c:v>30.57</c:v>
                </c:pt>
                <c:pt idx="127">
                  <c:v>30.765000000000001</c:v>
                </c:pt>
                <c:pt idx="128">
                  <c:v>30.96</c:v>
                </c:pt>
                <c:pt idx="129">
                  <c:v>31.155000000000001</c:v>
                </c:pt>
                <c:pt idx="130">
                  <c:v>31.35</c:v>
                </c:pt>
                <c:pt idx="131">
                  <c:v>31.545000000000002</c:v>
                </c:pt>
                <c:pt idx="132">
                  <c:v>31.74</c:v>
                </c:pt>
                <c:pt idx="133">
                  <c:v>31.934999999999999</c:v>
                </c:pt>
                <c:pt idx="134">
                  <c:v>32.130000000000003</c:v>
                </c:pt>
                <c:pt idx="135">
                  <c:v>32.325000000000003</c:v>
                </c:pt>
                <c:pt idx="136">
                  <c:v>32.520000000000003</c:v>
                </c:pt>
                <c:pt idx="137">
                  <c:v>32.715000000000003</c:v>
                </c:pt>
                <c:pt idx="138">
                  <c:v>32.909999999999997</c:v>
                </c:pt>
                <c:pt idx="139">
                  <c:v>33.104999999999997</c:v>
                </c:pt>
                <c:pt idx="140">
                  <c:v>33.299999999999997</c:v>
                </c:pt>
                <c:pt idx="141">
                  <c:v>33.494999999999997</c:v>
                </c:pt>
                <c:pt idx="142">
                  <c:v>33.69</c:v>
                </c:pt>
                <c:pt idx="143">
                  <c:v>33.884999999999998</c:v>
                </c:pt>
                <c:pt idx="144">
                  <c:v>34.08</c:v>
                </c:pt>
                <c:pt idx="145">
                  <c:v>34.274999999999999</c:v>
                </c:pt>
                <c:pt idx="146">
                  <c:v>34.47</c:v>
                </c:pt>
                <c:pt idx="147">
                  <c:v>34.664999999999999</c:v>
                </c:pt>
                <c:pt idx="148">
                  <c:v>34.86</c:v>
                </c:pt>
                <c:pt idx="149">
                  <c:v>35.055</c:v>
                </c:pt>
                <c:pt idx="150">
                  <c:v>35.25</c:v>
                </c:pt>
                <c:pt idx="151">
                  <c:v>35.445</c:v>
                </c:pt>
                <c:pt idx="152">
                  <c:v>35.64</c:v>
                </c:pt>
                <c:pt idx="153">
                  <c:v>35.835000000000001</c:v>
                </c:pt>
                <c:pt idx="154">
                  <c:v>36.03</c:v>
                </c:pt>
                <c:pt idx="155">
                  <c:v>36.225000000000001</c:v>
                </c:pt>
                <c:pt idx="156">
                  <c:v>36.42</c:v>
                </c:pt>
                <c:pt idx="157">
                  <c:v>36.615000000000002</c:v>
                </c:pt>
                <c:pt idx="158">
                  <c:v>36.81</c:v>
                </c:pt>
                <c:pt idx="159">
                  <c:v>37.005000000000003</c:v>
                </c:pt>
                <c:pt idx="160">
                  <c:v>37.200000000000003</c:v>
                </c:pt>
                <c:pt idx="161">
                  <c:v>37.395000000000003</c:v>
                </c:pt>
                <c:pt idx="162">
                  <c:v>37.590000000000003</c:v>
                </c:pt>
                <c:pt idx="163">
                  <c:v>37.784999999999997</c:v>
                </c:pt>
                <c:pt idx="164">
                  <c:v>37.979999999999997</c:v>
                </c:pt>
                <c:pt idx="165">
                  <c:v>38.174999999999997</c:v>
                </c:pt>
                <c:pt idx="166">
                  <c:v>38.369999999999997</c:v>
                </c:pt>
                <c:pt idx="167">
                  <c:v>38.564999999999998</c:v>
                </c:pt>
                <c:pt idx="168">
                  <c:v>38.76</c:v>
                </c:pt>
                <c:pt idx="169">
                  <c:v>38.954999999999998</c:v>
                </c:pt>
                <c:pt idx="170">
                  <c:v>39.15</c:v>
                </c:pt>
                <c:pt idx="171">
                  <c:v>39.344999999999999</c:v>
                </c:pt>
                <c:pt idx="172">
                  <c:v>39.54</c:v>
                </c:pt>
                <c:pt idx="173">
                  <c:v>39.734999999999999</c:v>
                </c:pt>
                <c:pt idx="174">
                  <c:v>39.93</c:v>
                </c:pt>
                <c:pt idx="175">
                  <c:v>40.125</c:v>
                </c:pt>
                <c:pt idx="176">
                  <c:v>40.32</c:v>
                </c:pt>
                <c:pt idx="177">
                  <c:v>40.515000000000001</c:v>
                </c:pt>
                <c:pt idx="178">
                  <c:v>40.71</c:v>
                </c:pt>
                <c:pt idx="179">
                  <c:v>40.905000000000001</c:v>
                </c:pt>
                <c:pt idx="180">
                  <c:v>41.1</c:v>
                </c:pt>
                <c:pt idx="181">
                  <c:v>41.295000000000002</c:v>
                </c:pt>
                <c:pt idx="182">
                  <c:v>41.49</c:v>
                </c:pt>
                <c:pt idx="183">
                  <c:v>41.685000000000002</c:v>
                </c:pt>
                <c:pt idx="184">
                  <c:v>41.88</c:v>
                </c:pt>
                <c:pt idx="185">
                  <c:v>42.075000000000003</c:v>
                </c:pt>
                <c:pt idx="186">
                  <c:v>42.27</c:v>
                </c:pt>
                <c:pt idx="187">
                  <c:v>42.465000000000003</c:v>
                </c:pt>
                <c:pt idx="188">
                  <c:v>42.66</c:v>
                </c:pt>
                <c:pt idx="189">
                  <c:v>42.854999999999997</c:v>
                </c:pt>
                <c:pt idx="190">
                  <c:v>43.05</c:v>
                </c:pt>
                <c:pt idx="191">
                  <c:v>43.244999999999997</c:v>
                </c:pt>
                <c:pt idx="192">
                  <c:v>43.44</c:v>
                </c:pt>
                <c:pt idx="193">
                  <c:v>43.634999999999998</c:v>
                </c:pt>
                <c:pt idx="194">
                  <c:v>43.83</c:v>
                </c:pt>
                <c:pt idx="195">
                  <c:v>44.024999999999999</c:v>
                </c:pt>
                <c:pt idx="196">
                  <c:v>44.22</c:v>
                </c:pt>
                <c:pt idx="197">
                  <c:v>44.414999999999999</c:v>
                </c:pt>
                <c:pt idx="198">
                  <c:v>44.61</c:v>
                </c:pt>
                <c:pt idx="199">
                  <c:v>44.805</c:v>
                </c:pt>
                <c:pt idx="200">
                  <c:v>45</c:v>
                </c:pt>
              </c:numCache>
            </c:numRef>
          </c:xVal>
          <c:yVal>
            <c:numRef>
              <c:f>'CLvsLO 2GHz IF'!$U$5:$U$205</c:f>
              <c:numCache>
                <c:formatCode>General</c:formatCode>
                <c:ptCount val="201"/>
                <c:pt idx="0">
                  <c:v>-18.103076999999999</c:v>
                </c:pt>
                <c:pt idx="1">
                  <c:v>-17.953848000000001</c:v>
                </c:pt>
                <c:pt idx="2">
                  <c:v>-17.388262000000001</c:v>
                </c:pt>
                <c:pt idx="3">
                  <c:v>-17.101928999999998</c:v>
                </c:pt>
                <c:pt idx="4">
                  <c:v>-17.070388999999999</c:v>
                </c:pt>
                <c:pt idx="5">
                  <c:v>-16.964973000000001</c:v>
                </c:pt>
                <c:pt idx="6">
                  <c:v>-16.756149000000001</c:v>
                </c:pt>
                <c:pt idx="7">
                  <c:v>-16.290859000000001</c:v>
                </c:pt>
                <c:pt idx="8">
                  <c:v>-16.153279999999999</c:v>
                </c:pt>
                <c:pt idx="9">
                  <c:v>-15.430504000000001</c:v>
                </c:pt>
                <c:pt idx="10">
                  <c:v>-14.856673000000001</c:v>
                </c:pt>
                <c:pt idx="11">
                  <c:v>-14.406974</c:v>
                </c:pt>
                <c:pt idx="12">
                  <c:v>-14.108435</c:v>
                </c:pt>
                <c:pt idx="13">
                  <c:v>-13.641966999999999</c:v>
                </c:pt>
                <c:pt idx="14">
                  <c:v>-12.973369</c:v>
                </c:pt>
                <c:pt idx="15">
                  <c:v>-12.382258</c:v>
                </c:pt>
                <c:pt idx="16">
                  <c:v>-11.937772000000001</c:v>
                </c:pt>
                <c:pt idx="17">
                  <c:v>-11.463037</c:v>
                </c:pt>
                <c:pt idx="18">
                  <c:v>-10.994774</c:v>
                </c:pt>
                <c:pt idx="19">
                  <c:v>-10.608616</c:v>
                </c:pt>
                <c:pt idx="20">
                  <c:v>-10.291235</c:v>
                </c:pt>
                <c:pt idx="21">
                  <c:v>-9.8769436000000006</c:v>
                </c:pt>
                <c:pt idx="22">
                  <c:v>-9.4951868000000008</c:v>
                </c:pt>
                <c:pt idx="23">
                  <c:v>-9.1694154999999995</c:v>
                </c:pt>
                <c:pt idx="24">
                  <c:v>-8.7847489999999997</c:v>
                </c:pt>
                <c:pt idx="25">
                  <c:v>-8.4806737999999999</c:v>
                </c:pt>
                <c:pt idx="26">
                  <c:v>-8.3039235999999992</c:v>
                </c:pt>
                <c:pt idx="27">
                  <c:v>-8.1272611999999995</c:v>
                </c:pt>
                <c:pt idx="28">
                  <c:v>-7.9505792</c:v>
                </c:pt>
                <c:pt idx="29">
                  <c:v>-7.8518423999999998</c:v>
                </c:pt>
                <c:pt idx="30">
                  <c:v>-7.7161603000000003</c:v>
                </c:pt>
                <c:pt idx="31">
                  <c:v>-7.6180329000000002</c:v>
                </c:pt>
                <c:pt idx="32">
                  <c:v>-7.5432692000000001</c:v>
                </c:pt>
                <c:pt idx="33">
                  <c:v>-7.4964876</c:v>
                </c:pt>
                <c:pt idx="34">
                  <c:v>-7.4816383999999996</c:v>
                </c:pt>
                <c:pt idx="35">
                  <c:v>-7.4703884</c:v>
                </c:pt>
                <c:pt idx="36">
                  <c:v>-7.5198302000000004</c:v>
                </c:pt>
                <c:pt idx="37">
                  <c:v>-7.5219177999999998</c:v>
                </c:pt>
                <c:pt idx="38">
                  <c:v>-7.5648780000000002</c:v>
                </c:pt>
                <c:pt idx="39">
                  <c:v>-7.6031747000000003</c:v>
                </c:pt>
                <c:pt idx="40">
                  <c:v>-7.6541237999999998</c:v>
                </c:pt>
                <c:pt idx="41">
                  <c:v>-7.7022157</c:v>
                </c:pt>
                <c:pt idx="42">
                  <c:v>-7.6512456000000002</c:v>
                </c:pt>
                <c:pt idx="43">
                  <c:v>-7.6858601999999996</c:v>
                </c:pt>
                <c:pt idx="44">
                  <c:v>-7.6496472000000004</c:v>
                </c:pt>
                <c:pt idx="45">
                  <c:v>-7.5868267999999999</c:v>
                </c:pt>
                <c:pt idx="46">
                  <c:v>-7.5703300999999996</c:v>
                </c:pt>
                <c:pt idx="47">
                  <c:v>-7.5520949000000002</c:v>
                </c:pt>
                <c:pt idx="48">
                  <c:v>-7.5848985000000004</c:v>
                </c:pt>
                <c:pt idx="49">
                  <c:v>-7.6344789999999998</c:v>
                </c:pt>
                <c:pt idx="50">
                  <c:v>-7.6649003000000002</c:v>
                </c:pt>
                <c:pt idx="51">
                  <c:v>-7.6858329999999997</c:v>
                </c:pt>
                <c:pt idx="52">
                  <c:v>-7.7375192999999998</c:v>
                </c:pt>
                <c:pt idx="53">
                  <c:v>-7.7720212999999996</c:v>
                </c:pt>
                <c:pt idx="54">
                  <c:v>-7.8292570000000001</c:v>
                </c:pt>
                <c:pt idx="55">
                  <c:v>-7.8189874000000001</c:v>
                </c:pt>
                <c:pt idx="56">
                  <c:v>-7.9467955000000003</c:v>
                </c:pt>
                <c:pt idx="57">
                  <c:v>-8.0749826000000002</c:v>
                </c:pt>
                <c:pt idx="58">
                  <c:v>-8.1661815999999998</c:v>
                </c:pt>
                <c:pt idx="59">
                  <c:v>-8.2005681999999993</c:v>
                </c:pt>
                <c:pt idx="60">
                  <c:v>-8.1915282999999999</c:v>
                </c:pt>
                <c:pt idx="61">
                  <c:v>-8.1672744999999995</c:v>
                </c:pt>
                <c:pt idx="62">
                  <c:v>-8.2278050999999994</c:v>
                </c:pt>
                <c:pt idx="63">
                  <c:v>-8.3453654999999998</c:v>
                </c:pt>
                <c:pt idx="64">
                  <c:v>-8.4403933999999996</c:v>
                </c:pt>
                <c:pt idx="65">
                  <c:v>-8.6051740999999993</c:v>
                </c:pt>
                <c:pt idx="66">
                  <c:v>-8.7289791000000001</c:v>
                </c:pt>
                <c:pt idx="67">
                  <c:v>-8.8114776999999993</c:v>
                </c:pt>
                <c:pt idx="68">
                  <c:v>-8.7207594000000004</c:v>
                </c:pt>
                <c:pt idx="69">
                  <c:v>-8.7026710999999999</c:v>
                </c:pt>
                <c:pt idx="70">
                  <c:v>-8.7032966999999992</c:v>
                </c:pt>
                <c:pt idx="71">
                  <c:v>-8.6789904</c:v>
                </c:pt>
                <c:pt idx="72">
                  <c:v>-8.7022352000000005</c:v>
                </c:pt>
                <c:pt idx="73">
                  <c:v>-8.7272967999999995</c:v>
                </c:pt>
                <c:pt idx="74">
                  <c:v>-8.6416863999999993</c:v>
                </c:pt>
                <c:pt idx="75">
                  <c:v>-8.6190052000000001</c:v>
                </c:pt>
                <c:pt idx="76">
                  <c:v>-8.6171026000000008</c:v>
                </c:pt>
                <c:pt idx="77">
                  <c:v>-8.6166801</c:v>
                </c:pt>
                <c:pt idx="78">
                  <c:v>-8.7070532000000007</c:v>
                </c:pt>
                <c:pt idx="79">
                  <c:v>-8.5514097000000007</c:v>
                </c:pt>
                <c:pt idx="80">
                  <c:v>-8.5473280000000003</c:v>
                </c:pt>
                <c:pt idx="81">
                  <c:v>-8.4690589999999997</c:v>
                </c:pt>
                <c:pt idx="82">
                  <c:v>-8.4297819</c:v>
                </c:pt>
                <c:pt idx="83">
                  <c:v>-8.3295641000000007</c:v>
                </c:pt>
                <c:pt idx="84">
                  <c:v>-8.2739209999999996</c:v>
                </c:pt>
                <c:pt idx="85">
                  <c:v>-8.2308415999999998</c:v>
                </c:pt>
                <c:pt idx="86">
                  <c:v>-8.2054328999999999</c:v>
                </c:pt>
                <c:pt idx="87">
                  <c:v>-8.1766261999999994</c:v>
                </c:pt>
                <c:pt idx="88">
                  <c:v>-8.1753158999999993</c:v>
                </c:pt>
                <c:pt idx="89">
                  <c:v>-8.1688957000000002</c:v>
                </c:pt>
                <c:pt idx="90">
                  <c:v>-8.1723508999999996</c:v>
                </c:pt>
                <c:pt idx="91">
                  <c:v>-8.2532043000000002</c:v>
                </c:pt>
                <c:pt idx="92">
                  <c:v>-8.2885989999999996</c:v>
                </c:pt>
                <c:pt idx="93">
                  <c:v>-8.3587494000000007</c:v>
                </c:pt>
                <c:pt idx="94">
                  <c:v>-8.4740704999999998</c:v>
                </c:pt>
                <c:pt idx="95">
                  <c:v>-8.5633259000000006</c:v>
                </c:pt>
                <c:pt idx="96">
                  <c:v>-8.5931835000000003</c:v>
                </c:pt>
                <c:pt idx="97">
                  <c:v>-8.6182032</c:v>
                </c:pt>
                <c:pt idx="98">
                  <c:v>-8.6481399999999997</c:v>
                </c:pt>
                <c:pt idx="99">
                  <c:v>-8.6935739999999999</c:v>
                </c:pt>
                <c:pt idx="100">
                  <c:v>-8.7155771000000009</c:v>
                </c:pt>
                <c:pt idx="101">
                  <c:v>-8.7423181999999997</c:v>
                </c:pt>
                <c:pt idx="102">
                  <c:v>-8.7701873999999993</c:v>
                </c:pt>
                <c:pt idx="103">
                  <c:v>-8.7632837000000006</c:v>
                </c:pt>
                <c:pt idx="104">
                  <c:v>-8.7661637999999993</c:v>
                </c:pt>
                <c:pt idx="105">
                  <c:v>-8.7345580999999992</c:v>
                </c:pt>
                <c:pt idx="106">
                  <c:v>-8.7657261000000002</c:v>
                </c:pt>
                <c:pt idx="107">
                  <c:v>-8.7640332999999995</c:v>
                </c:pt>
                <c:pt idx="108">
                  <c:v>-8.7492532999999995</c:v>
                </c:pt>
                <c:pt idx="109">
                  <c:v>-8.7916164000000006</c:v>
                </c:pt>
                <c:pt idx="110">
                  <c:v>-8.7916612999999995</c:v>
                </c:pt>
                <c:pt idx="111">
                  <c:v>-8.8208265000000008</c:v>
                </c:pt>
                <c:pt idx="112">
                  <c:v>-8.8262558000000002</c:v>
                </c:pt>
                <c:pt idx="113">
                  <c:v>-8.8581904999999992</c:v>
                </c:pt>
                <c:pt idx="114">
                  <c:v>-8.8991690000000006</c:v>
                </c:pt>
                <c:pt idx="115">
                  <c:v>-8.9354981999999996</c:v>
                </c:pt>
                <c:pt idx="116">
                  <c:v>-8.9642172000000002</c:v>
                </c:pt>
                <c:pt idx="117">
                  <c:v>-8.9968281000000001</c:v>
                </c:pt>
                <c:pt idx="118">
                  <c:v>-9.0379237999999997</c:v>
                </c:pt>
                <c:pt idx="119">
                  <c:v>-9.0211220000000001</c:v>
                </c:pt>
                <c:pt idx="120">
                  <c:v>-9.0289640000000002</c:v>
                </c:pt>
                <c:pt idx="121">
                  <c:v>-9.0484571000000003</c:v>
                </c:pt>
                <c:pt idx="122">
                  <c:v>-9.0333872</c:v>
                </c:pt>
                <c:pt idx="123">
                  <c:v>-9.0376940000000001</c:v>
                </c:pt>
                <c:pt idx="124">
                  <c:v>-9.0293541000000008</c:v>
                </c:pt>
                <c:pt idx="125">
                  <c:v>-9.1226797000000008</c:v>
                </c:pt>
                <c:pt idx="126">
                  <c:v>-9.1554021999999993</c:v>
                </c:pt>
                <c:pt idx="127">
                  <c:v>-9.1319733000000003</c:v>
                </c:pt>
                <c:pt idx="128">
                  <c:v>-9.2565384000000002</c:v>
                </c:pt>
                <c:pt idx="129">
                  <c:v>-9.2001085000000007</c:v>
                </c:pt>
                <c:pt idx="130">
                  <c:v>-9.2380791000000002</c:v>
                </c:pt>
                <c:pt idx="131">
                  <c:v>-9.1653880999999995</c:v>
                </c:pt>
                <c:pt idx="132">
                  <c:v>-9.2653952000000004</c:v>
                </c:pt>
                <c:pt idx="133">
                  <c:v>-9.3009272000000003</c:v>
                </c:pt>
                <c:pt idx="134">
                  <c:v>-9.3488053999999998</c:v>
                </c:pt>
                <c:pt idx="135">
                  <c:v>-9.4074220999999998</c:v>
                </c:pt>
                <c:pt idx="136">
                  <c:v>-9.3782949000000002</c:v>
                </c:pt>
                <c:pt idx="137">
                  <c:v>-9.3116579000000002</c:v>
                </c:pt>
                <c:pt idx="138">
                  <c:v>-9.3604611999999996</c:v>
                </c:pt>
                <c:pt idx="139">
                  <c:v>-9.3025885000000006</c:v>
                </c:pt>
                <c:pt idx="140">
                  <c:v>-9.3576306999999996</c:v>
                </c:pt>
                <c:pt idx="141">
                  <c:v>-9.3598490000000005</c:v>
                </c:pt>
                <c:pt idx="142">
                  <c:v>-9.2795390999999992</c:v>
                </c:pt>
                <c:pt idx="143">
                  <c:v>-9.2613277000000007</c:v>
                </c:pt>
                <c:pt idx="144">
                  <c:v>-9.1954966000000002</c:v>
                </c:pt>
                <c:pt idx="145">
                  <c:v>-9.2766894999999998</c:v>
                </c:pt>
                <c:pt idx="146">
                  <c:v>-9.1885747999999996</c:v>
                </c:pt>
                <c:pt idx="147">
                  <c:v>-9.1958827999999997</c:v>
                </c:pt>
                <c:pt idx="148">
                  <c:v>-9.2506217999999993</c:v>
                </c:pt>
                <c:pt idx="149">
                  <c:v>-9.2947778999999997</c:v>
                </c:pt>
                <c:pt idx="150">
                  <c:v>-9.3171215000000007</c:v>
                </c:pt>
                <c:pt idx="151">
                  <c:v>-9.3402204999999991</c:v>
                </c:pt>
                <c:pt idx="152">
                  <c:v>-9.4527959999999993</c:v>
                </c:pt>
                <c:pt idx="153">
                  <c:v>-9.4746980999999995</c:v>
                </c:pt>
                <c:pt idx="154">
                  <c:v>-9.5554065999999995</c:v>
                </c:pt>
                <c:pt idx="155">
                  <c:v>-9.5659293999999999</c:v>
                </c:pt>
                <c:pt idx="156">
                  <c:v>-9.6334952999999999</c:v>
                </c:pt>
                <c:pt idx="157">
                  <c:v>-9.7116079000000006</c:v>
                </c:pt>
                <c:pt idx="158">
                  <c:v>-9.7725191000000002</c:v>
                </c:pt>
                <c:pt idx="159">
                  <c:v>-9.8219156000000005</c:v>
                </c:pt>
                <c:pt idx="160">
                  <c:v>-9.8803815999999998</c:v>
                </c:pt>
                <c:pt idx="161">
                  <c:v>-9.9760761000000002</c:v>
                </c:pt>
                <c:pt idx="162">
                  <c:v>-10.003835</c:v>
                </c:pt>
                <c:pt idx="163">
                  <c:v>-10.041307</c:v>
                </c:pt>
                <c:pt idx="164">
                  <c:v>-10.018390999999999</c:v>
                </c:pt>
                <c:pt idx="165">
                  <c:v>-10.064692000000001</c:v>
                </c:pt>
                <c:pt idx="166">
                  <c:v>-10.073198</c:v>
                </c:pt>
                <c:pt idx="167">
                  <c:v>-10.135031</c:v>
                </c:pt>
                <c:pt idx="168">
                  <c:v>-10.19009</c:v>
                </c:pt>
                <c:pt idx="169">
                  <c:v>-10.260344999999999</c:v>
                </c:pt>
                <c:pt idx="170">
                  <c:v>-10.325701</c:v>
                </c:pt>
                <c:pt idx="171">
                  <c:v>-10.417759999999999</c:v>
                </c:pt>
                <c:pt idx="172">
                  <c:v>-10.528853</c:v>
                </c:pt>
                <c:pt idx="173">
                  <c:v>-10.609382</c:v>
                </c:pt>
                <c:pt idx="174">
                  <c:v>-10.805448</c:v>
                </c:pt>
                <c:pt idx="175">
                  <c:v>-10.946887</c:v>
                </c:pt>
                <c:pt idx="176">
                  <c:v>-11.078118</c:v>
                </c:pt>
                <c:pt idx="177">
                  <c:v>-11.142758000000001</c:v>
                </c:pt>
                <c:pt idx="178">
                  <c:v>-11.30095</c:v>
                </c:pt>
                <c:pt idx="179">
                  <c:v>-11.459955000000001</c:v>
                </c:pt>
                <c:pt idx="180">
                  <c:v>-11.583522</c:v>
                </c:pt>
                <c:pt idx="181">
                  <c:v>-11.686996000000001</c:v>
                </c:pt>
                <c:pt idx="182">
                  <c:v>-11.847170999999999</c:v>
                </c:pt>
                <c:pt idx="183">
                  <c:v>-11.931385000000001</c:v>
                </c:pt>
                <c:pt idx="184">
                  <c:v>-11.991077000000001</c:v>
                </c:pt>
                <c:pt idx="185">
                  <c:v>-12.164289</c:v>
                </c:pt>
                <c:pt idx="186">
                  <c:v>-12.21083</c:v>
                </c:pt>
                <c:pt idx="187">
                  <c:v>-12.117372</c:v>
                </c:pt>
                <c:pt idx="188">
                  <c:v>-11.99696</c:v>
                </c:pt>
                <c:pt idx="189">
                  <c:v>-12.077987</c:v>
                </c:pt>
                <c:pt idx="190">
                  <c:v>-12.088747</c:v>
                </c:pt>
                <c:pt idx="191">
                  <c:v>-12.047370000000001</c:v>
                </c:pt>
                <c:pt idx="192">
                  <c:v>-12.127929</c:v>
                </c:pt>
                <c:pt idx="193">
                  <c:v>-12.346056000000001</c:v>
                </c:pt>
                <c:pt idx="194">
                  <c:v>-12.405110000000001</c:v>
                </c:pt>
                <c:pt idx="195">
                  <c:v>-12.329063</c:v>
                </c:pt>
                <c:pt idx="196">
                  <c:v>-12.391792000000001</c:v>
                </c:pt>
                <c:pt idx="197">
                  <c:v>-12.528656</c:v>
                </c:pt>
                <c:pt idx="198">
                  <c:v>-12.602180000000001</c:v>
                </c:pt>
                <c:pt idx="199">
                  <c:v>-12.015402999999999</c:v>
                </c:pt>
                <c:pt idx="200">
                  <c:v>-12.231902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306-40B9-83C9-78DC39DB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-30.245004999999999</c:v>
                      </c:pt>
                      <c:pt idx="1">
                        <c:v>-28.248884</c:v>
                      </c:pt>
                      <c:pt idx="2">
                        <c:v>-26.045895000000002</c:v>
                      </c:pt>
                      <c:pt idx="3">
                        <c:v>-24.306366000000001</c:v>
                      </c:pt>
                      <c:pt idx="4">
                        <c:v>-23.382121999999999</c:v>
                      </c:pt>
                      <c:pt idx="5">
                        <c:v>-21.074791000000001</c:v>
                      </c:pt>
                      <c:pt idx="6">
                        <c:v>-22.063046</c:v>
                      </c:pt>
                      <c:pt idx="7">
                        <c:v>-20.844349000000001</c:v>
                      </c:pt>
                      <c:pt idx="8">
                        <c:v>-20.069997999999998</c:v>
                      </c:pt>
                      <c:pt idx="9">
                        <c:v>-19.311896999999998</c:v>
                      </c:pt>
                      <c:pt idx="10">
                        <c:v>-19.472564999999999</c:v>
                      </c:pt>
                      <c:pt idx="11">
                        <c:v>-18.159365000000001</c:v>
                      </c:pt>
                      <c:pt idx="12">
                        <c:v>-17.151644000000001</c:v>
                      </c:pt>
                      <c:pt idx="13">
                        <c:v>-16.09516</c:v>
                      </c:pt>
                      <c:pt idx="14">
                        <c:v>-15.117929</c:v>
                      </c:pt>
                      <c:pt idx="15">
                        <c:v>-13.596302</c:v>
                      </c:pt>
                      <c:pt idx="16">
                        <c:v>-12.360089</c:v>
                      </c:pt>
                      <c:pt idx="17">
                        <c:v>-10.990857</c:v>
                      </c:pt>
                      <c:pt idx="18">
                        <c:v>-10.277226000000001</c:v>
                      </c:pt>
                      <c:pt idx="19">
                        <c:v>-9.4923190999999996</c:v>
                      </c:pt>
                      <c:pt idx="20">
                        <c:v>-8.6286097000000002</c:v>
                      </c:pt>
                      <c:pt idx="21">
                        <c:v>-7.9057655000000002</c:v>
                      </c:pt>
                      <c:pt idx="22">
                        <c:v>-7.5715465999999996</c:v>
                      </c:pt>
                      <c:pt idx="23">
                        <c:v>-7.4211787999999999</c:v>
                      </c:pt>
                      <c:pt idx="24">
                        <c:v>-7.2727665999999997</c:v>
                      </c:pt>
                      <c:pt idx="25">
                        <c:v>-7.0696916999999999</c:v>
                      </c:pt>
                      <c:pt idx="26">
                        <c:v>-7.1114687999999999</c:v>
                      </c:pt>
                      <c:pt idx="27">
                        <c:v>-6.9404807000000002</c:v>
                      </c:pt>
                      <c:pt idx="28">
                        <c:v>-6.8084397000000001</c:v>
                      </c:pt>
                      <c:pt idx="29">
                        <c:v>-6.7119068999999998</c:v>
                      </c:pt>
                      <c:pt idx="30">
                        <c:v>-6.7735357</c:v>
                      </c:pt>
                      <c:pt idx="31">
                        <c:v>-6.8333268</c:v>
                      </c:pt>
                      <c:pt idx="32">
                        <c:v>-6.9517354999999998</c:v>
                      </c:pt>
                      <c:pt idx="33">
                        <c:v>-7.0441823000000001</c:v>
                      </c:pt>
                      <c:pt idx="34">
                        <c:v>-7.0203876000000003</c:v>
                      </c:pt>
                      <c:pt idx="35">
                        <c:v>-7.0235871999999997</c:v>
                      </c:pt>
                      <c:pt idx="36">
                        <c:v>-7.0521878999999998</c:v>
                      </c:pt>
                      <c:pt idx="37">
                        <c:v>-6.9583615999999999</c:v>
                      </c:pt>
                      <c:pt idx="38">
                        <c:v>-6.9582395999999997</c:v>
                      </c:pt>
                      <c:pt idx="39">
                        <c:v>-6.8721528000000003</c:v>
                      </c:pt>
                      <c:pt idx="40">
                        <c:v>-6.9317427</c:v>
                      </c:pt>
                      <c:pt idx="41">
                        <c:v>-6.9120784000000004</c:v>
                      </c:pt>
                      <c:pt idx="42">
                        <c:v>-6.8991322999999998</c:v>
                      </c:pt>
                      <c:pt idx="43">
                        <c:v>-6.9062685999999998</c:v>
                      </c:pt>
                      <c:pt idx="44">
                        <c:v>-6.7691816999999999</c:v>
                      </c:pt>
                      <c:pt idx="45">
                        <c:v>-6.7991656999999996</c:v>
                      </c:pt>
                      <c:pt idx="46">
                        <c:v>-6.7201304000000004</c:v>
                      </c:pt>
                      <c:pt idx="47">
                        <c:v>-6.6561189000000001</c:v>
                      </c:pt>
                      <c:pt idx="48">
                        <c:v>-6.6731277000000002</c:v>
                      </c:pt>
                      <c:pt idx="49">
                        <c:v>-6.7195640000000001</c:v>
                      </c:pt>
                      <c:pt idx="50">
                        <c:v>-6.7295094000000004</c:v>
                      </c:pt>
                      <c:pt idx="51">
                        <c:v>-6.6783361000000001</c:v>
                      </c:pt>
                      <c:pt idx="52">
                        <c:v>-6.6950592999999996</c:v>
                      </c:pt>
                      <c:pt idx="53">
                        <c:v>-6.7214036000000004</c:v>
                      </c:pt>
                      <c:pt idx="54">
                        <c:v>-6.7831254000000003</c:v>
                      </c:pt>
                      <c:pt idx="55">
                        <c:v>-6.8142524</c:v>
                      </c:pt>
                      <c:pt idx="56">
                        <c:v>-6.8300457000000003</c:v>
                      </c:pt>
                      <c:pt idx="57">
                        <c:v>-6.9011164000000003</c:v>
                      </c:pt>
                      <c:pt idx="58">
                        <c:v>-6.9601797999999997</c:v>
                      </c:pt>
                      <c:pt idx="59">
                        <c:v>-6.9087129000000003</c:v>
                      </c:pt>
                      <c:pt idx="60">
                        <c:v>-6.8778671999999998</c:v>
                      </c:pt>
                      <c:pt idx="61">
                        <c:v>-6.9936781000000003</c:v>
                      </c:pt>
                      <c:pt idx="62">
                        <c:v>-7.0685815999999999</c:v>
                      </c:pt>
                      <c:pt idx="63">
                        <c:v>-7.1950726999999999</c:v>
                      </c:pt>
                      <c:pt idx="64">
                        <c:v>-7.2405996000000004</c:v>
                      </c:pt>
                      <c:pt idx="65">
                        <c:v>-7.1956085999999999</c:v>
                      </c:pt>
                      <c:pt idx="66">
                        <c:v>-7.2278142000000001</c:v>
                      </c:pt>
                      <c:pt idx="67">
                        <c:v>-7.2533821999999999</c:v>
                      </c:pt>
                      <c:pt idx="68">
                        <c:v>-7.3240027000000003</c:v>
                      </c:pt>
                      <c:pt idx="69">
                        <c:v>-7.3369355000000001</c:v>
                      </c:pt>
                      <c:pt idx="70">
                        <c:v>-7.4106755</c:v>
                      </c:pt>
                      <c:pt idx="71">
                        <c:v>-7.5347413999999997</c:v>
                      </c:pt>
                      <c:pt idx="72">
                        <c:v>-7.6226672999999998</c:v>
                      </c:pt>
                      <c:pt idx="73">
                        <c:v>-7.6590495000000001</c:v>
                      </c:pt>
                      <c:pt idx="74">
                        <c:v>-7.6892328000000001</c:v>
                      </c:pt>
                      <c:pt idx="75">
                        <c:v>-7.6352105000000003</c:v>
                      </c:pt>
                      <c:pt idx="76">
                        <c:v>-7.7354063999999996</c:v>
                      </c:pt>
                      <c:pt idx="77">
                        <c:v>-7.8776587999999999</c:v>
                      </c:pt>
                      <c:pt idx="78">
                        <c:v>-8.0143422999999991</c:v>
                      </c:pt>
                      <c:pt idx="79">
                        <c:v>-7.8301553999999998</c:v>
                      </c:pt>
                      <c:pt idx="80">
                        <c:v>-7.8066101000000003</c:v>
                      </c:pt>
                      <c:pt idx="81">
                        <c:v>-7.7551402999999999</c:v>
                      </c:pt>
                      <c:pt idx="82">
                        <c:v>-7.7863660000000001</c:v>
                      </c:pt>
                      <c:pt idx="83">
                        <c:v>-7.7572732000000002</c:v>
                      </c:pt>
                      <c:pt idx="84">
                        <c:v>-7.7995295999999996</c:v>
                      </c:pt>
                      <c:pt idx="85">
                        <c:v>-7.8895945999999997</c:v>
                      </c:pt>
                      <c:pt idx="86">
                        <c:v>-7.8694825000000002</c:v>
                      </c:pt>
                      <c:pt idx="87">
                        <c:v>-7.8630852999999998</c:v>
                      </c:pt>
                      <c:pt idx="88">
                        <c:v>-7.8005190000000004</c:v>
                      </c:pt>
                      <c:pt idx="89">
                        <c:v>-7.7792211</c:v>
                      </c:pt>
                      <c:pt idx="90">
                        <c:v>-7.7825046000000002</c:v>
                      </c:pt>
                      <c:pt idx="91">
                        <c:v>-7.8208332</c:v>
                      </c:pt>
                      <c:pt idx="92">
                        <c:v>-7.8281144999999999</c:v>
                      </c:pt>
                      <c:pt idx="93">
                        <c:v>-7.8172683999999997</c:v>
                      </c:pt>
                      <c:pt idx="94">
                        <c:v>-7.7693757999999997</c:v>
                      </c:pt>
                      <c:pt idx="95">
                        <c:v>-7.8147297</c:v>
                      </c:pt>
                      <c:pt idx="96">
                        <c:v>-7.8123531000000002</c:v>
                      </c:pt>
                      <c:pt idx="97">
                        <c:v>-7.8012842999999998</c:v>
                      </c:pt>
                      <c:pt idx="98">
                        <c:v>-7.8014846000000002</c:v>
                      </c:pt>
                      <c:pt idx="99">
                        <c:v>-7.8666897000000002</c:v>
                      </c:pt>
                      <c:pt idx="100">
                        <c:v>-7.8992585999999996</c:v>
                      </c:pt>
                      <c:pt idx="101">
                        <c:v>-7.8186492999999997</c:v>
                      </c:pt>
                      <c:pt idx="102">
                        <c:v>-7.8132257000000003</c:v>
                      </c:pt>
                      <c:pt idx="103">
                        <c:v>-7.7832808</c:v>
                      </c:pt>
                      <c:pt idx="104">
                        <c:v>-7.8083176999999999</c:v>
                      </c:pt>
                      <c:pt idx="105">
                        <c:v>-7.7532144000000001</c:v>
                      </c:pt>
                      <c:pt idx="106">
                        <c:v>-7.7736969</c:v>
                      </c:pt>
                      <c:pt idx="107">
                        <c:v>-7.8210344000000003</c:v>
                      </c:pt>
                      <c:pt idx="108">
                        <c:v>-7.8524551000000002</c:v>
                      </c:pt>
                      <c:pt idx="109">
                        <c:v>-7.8175030000000003</c:v>
                      </c:pt>
                      <c:pt idx="110">
                        <c:v>-7.8703412999999998</c:v>
                      </c:pt>
                      <c:pt idx="111">
                        <c:v>-7.9426794000000003</c:v>
                      </c:pt>
                      <c:pt idx="112">
                        <c:v>-7.8740405999999998</c:v>
                      </c:pt>
                      <c:pt idx="113">
                        <c:v>-7.9060763999999999</c:v>
                      </c:pt>
                      <c:pt idx="114">
                        <c:v>-7.8616580999999996</c:v>
                      </c:pt>
                      <c:pt idx="115">
                        <c:v>-7.8510002999999999</c:v>
                      </c:pt>
                      <c:pt idx="116">
                        <c:v>-7.7308630999999997</c:v>
                      </c:pt>
                      <c:pt idx="117">
                        <c:v>-7.7635689000000001</c:v>
                      </c:pt>
                      <c:pt idx="118">
                        <c:v>-7.8438224999999999</c:v>
                      </c:pt>
                      <c:pt idx="119">
                        <c:v>-7.7602425000000004</c:v>
                      </c:pt>
                      <c:pt idx="120">
                        <c:v>-7.8920897999999999</c:v>
                      </c:pt>
                      <c:pt idx="121">
                        <c:v>-8.0158825</c:v>
                      </c:pt>
                      <c:pt idx="122">
                        <c:v>-8.0336789999999993</c:v>
                      </c:pt>
                      <c:pt idx="123">
                        <c:v>-8.0198479000000003</c:v>
                      </c:pt>
                      <c:pt idx="124">
                        <c:v>-8.0127553999999996</c:v>
                      </c:pt>
                      <c:pt idx="125">
                        <c:v>-8.0449971999999992</c:v>
                      </c:pt>
                      <c:pt idx="126">
                        <c:v>-8.0537167000000007</c:v>
                      </c:pt>
                      <c:pt idx="127">
                        <c:v>-8.0964068999999999</c:v>
                      </c:pt>
                      <c:pt idx="128">
                        <c:v>-8.0693426000000006</c:v>
                      </c:pt>
                      <c:pt idx="129">
                        <c:v>-8.1273022000000008</c:v>
                      </c:pt>
                      <c:pt idx="130">
                        <c:v>-8.3015041000000007</c:v>
                      </c:pt>
                      <c:pt idx="131">
                        <c:v>-8.2480773999999997</c:v>
                      </c:pt>
                      <c:pt idx="132">
                        <c:v>-8.3106069999999992</c:v>
                      </c:pt>
                      <c:pt idx="133">
                        <c:v>-8.3566693999999995</c:v>
                      </c:pt>
                      <c:pt idx="134">
                        <c:v>-8.4745474000000005</c:v>
                      </c:pt>
                      <c:pt idx="135">
                        <c:v>-8.4584931999999995</c:v>
                      </c:pt>
                      <c:pt idx="136">
                        <c:v>-8.4609137000000008</c:v>
                      </c:pt>
                      <c:pt idx="137">
                        <c:v>-8.5735492999999998</c:v>
                      </c:pt>
                      <c:pt idx="138">
                        <c:v>-8.6296949000000005</c:v>
                      </c:pt>
                      <c:pt idx="139">
                        <c:v>-8.7560196000000001</c:v>
                      </c:pt>
                      <c:pt idx="140">
                        <c:v>-8.8646735999999997</c:v>
                      </c:pt>
                      <c:pt idx="141">
                        <c:v>-8.9709281999999995</c:v>
                      </c:pt>
                      <c:pt idx="142">
                        <c:v>-9.1008119999999995</c:v>
                      </c:pt>
                      <c:pt idx="143">
                        <c:v>-9.2308558999999999</c:v>
                      </c:pt>
                      <c:pt idx="144">
                        <c:v>-9.4204273000000001</c:v>
                      </c:pt>
                      <c:pt idx="145">
                        <c:v>-9.5606737000000006</c:v>
                      </c:pt>
                      <c:pt idx="146">
                        <c:v>-9.7189464999999995</c:v>
                      </c:pt>
                      <c:pt idx="147">
                        <c:v>-9.8303203999999997</c:v>
                      </c:pt>
                      <c:pt idx="148">
                        <c:v>-9.9151916999999994</c:v>
                      </c:pt>
                      <c:pt idx="149">
                        <c:v>-9.9871960000000009</c:v>
                      </c:pt>
                      <c:pt idx="150">
                        <c:v>-10.070498000000001</c:v>
                      </c:pt>
                      <c:pt idx="151">
                        <c:v>-10.13442</c:v>
                      </c:pt>
                      <c:pt idx="152">
                        <c:v>-10.223001</c:v>
                      </c:pt>
                      <c:pt idx="153">
                        <c:v>-10.246200999999999</c:v>
                      </c:pt>
                      <c:pt idx="154">
                        <c:v>-10.244429</c:v>
                      </c:pt>
                      <c:pt idx="155">
                        <c:v>-10.296096</c:v>
                      </c:pt>
                      <c:pt idx="156">
                        <c:v>-10.256437999999999</c:v>
                      </c:pt>
                      <c:pt idx="157">
                        <c:v>-10.245509</c:v>
                      </c:pt>
                      <c:pt idx="158">
                        <c:v>-10.233642</c:v>
                      </c:pt>
                      <c:pt idx="159">
                        <c:v>-10.244884000000001</c:v>
                      </c:pt>
                      <c:pt idx="160">
                        <c:v>-10.175392</c:v>
                      </c:pt>
                      <c:pt idx="161">
                        <c:v>-10.050916000000001</c:v>
                      </c:pt>
                      <c:pt idx="162">
                        <c:v>-10.049685</c:v>
                      </c:pt>
                      <c:pt idx="163">
                        <c:v>-10.009368</c:v>
                      </c:pt>
                      <c:pt idx="164">
                        <c:v>-10.013030000000001</c:v>
                      </c:pt>
                      <c:pt idx="165">
                        <c:v>-9.9155292999999993</c:v>
                      </c:pt>
                      <c:pt idx="166">
                        <c:v>-9.9080666999999991</c:v>
                      </c:pt>
                      <c:pt idx="167">
                        <c:v>-10.036958</c:v>
                      </c:pt>
                      <c:pt idx="168">
                        <c:v>-9.9234571000000003</c:v>
                      </c:pt>
                      <c:pt idx="169">
                        <c:v>-9.7814913000000008</c:v>
                      </c:pt>
                      <c:pt idx="170">
                        <c:v>-9.8319711999999999</c:v>
                      </c:pt>
                      <c:pt idx="171">
                        <c:v>-9.9757233000000003</c:v>
                      </c:pt>
                      <c:pt idx="172">
                        <c:v>-9.7660227000000006</c:v>
                      </c:pt>
                      <c:pt idx="173">
                        <c:v>-9.7629003999999995</c:v>
                      </c:pt>
                      <c:pt idx="174">
                        <c:v>-9.9913197</c:v>
                      </c:pt>
                      <c:pt idx="175">
                        <c:v>-10.098186</c:v>
                      </c:pt>
                      <c:pt idx="176">
                        <c:v>-10.039398</c:v>
                      </c:pt>
                      <c:pt idx="177">
                        <c:v>-9.9897194000000002</c:v>
                      </c:pt>
                      <c:pt idx="178">
                        <c:v>-10.276719</c:v>
                      </c:pt>
                      <c:pt idx="179">
                        <c:v>-10.316663999999999</c:v>
                      </c:pt>
                      <c:pt idx="180">
                        <c:v>-10.418590999999999</c:v>
                      </c:pt>
                      <c:pt idx="181">
                        <c:v>-10.446567999999999</c:v>
                      </c:pt>
                      <c:pt idx="182">
                        <c:v>-10.690973</c:v>
                      </c:pt>
                      <c:pt idx="183">
                        <c:v>-10.896898</c:v>
                      </c:pt>
                      <c:pt idx="184">
                        <c:v>-10.798755999999999</c:v>
                      </c:pt>
                      <c:pt idx="185">
                        <c:v>-10.911137999999999</c:v>
                      </c:pt>
                      <c:pt idx="186">
                        <c:v>-11.15189</c:v>
                      </c:pt>
                      <c:pt idx="187">
                        <c:v>-11.098860999999999</c:v>
                      </c:pt>
                      <c:pt idx="188">
                        <c:v>-10.817054000000001</c:v>
                      </c:pt>
                      <c:pt idx="189">
                        <c:v>-10.792971</c:v>
                      </c:pt>
                      <c:pt idx="190">
                        <c:v>-11.026562</c:v>
                      </c:pt>
                      <c:pt idx="191">
                        <c:v>-10.987672999999999</c:v>
                      </c:pt>
                      <c:pt idx="192">
                        <c:v>-10.842938</c:v>
                      </c:pt>
                      <c:pt idx="193">
                        <c:v>-11.017130999999999</c:v>
                      </c:pt>
                      <c:pt idx="194">
                        <c:v>-11.455534999999999</c:v>
                      </c:pt>
                      <c:pt idx="195">
                        <c:v>-11.282855</c:v>
                      </c:pt>
                      <c:pt idx="196">
                        <c:v>-11.248142</c:v>
                      </c:pt>
                      <c:pt idx="197">
                        <c:v>-11.881201000000001</c:v>
                      </c:pt>
                      <c:pt idx="198">
                        <c:v>-11.916143999999999</c:v>
                      </c:pt>
                      <c:pt idx="199">
                        <c:v>-11.975644000000001</c:v>
                      </c:pt>
                      <c:pt idx="200">
                        <c:v>-12.272798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306-40B9-83C9-78DC39DB0DB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-37.788189000000003</c:v>
                      </c:pt>
                      <c:pt idx="1">
                        <c:v>-35.459575999999998</c:v>
                      </c:pt>
                      <c:pt idx="2">
                        <c:v>-32.696064</c:v>
                      </c:pt>
                      <c:pt idx="3">
                        <c:v>-30.515025999999999</c:v>
                      </c:pt>
                      <c:pt idx="4">
                        <c:v>-28.926262000000001</c:v>
                      </c:pt>
                      <c:pt idx="5">
                        <c:v>-24.544004000000001</c:v>
                      </c:pt>
                      <c:pt idx="6">
                        <c:v>-26.353439000000002</c:v>
                      </c:pt>
                      <c:pt idx="7">
                        <c:v>-23.803612000000001</c:v>
                      </c:pt>
                      <c:pt idx="8">
                        <c:v>-22.867363000000001</c:v>
                      </c:pt>
                      <c:pt idx="9">
                        <c:v>-21.845732000000002</c:v>
                      </c:pt>
                      <c:pt idx="10">
                        <c:v>-22.200209000000001</c:v>
                      </c:pt>
                      <c:pt idx="11">
                        <c:v>-21.034399000000001</c:v>
                      </c:pt>
                      <c:pt idx="12">
                        <c:v>-20.210878000000001</c:v>
                      </c:pt>
                      <c:pt idx="13">
                        <c:v>-18.668559999999999</c:v>
                      </c:pt>
                      <c:pt idx="14">
                        <c:v>-17.800491000000001</c:v>
                      </c:pt>
                      <c:pt idx="15">
                        <c:v>-15.574059</c:v>
                      </c:pt>
                      <c:pt idx="16">
                        <c:v>-14.241880999999999</c:v>
                      </c:pt>
                      <c:pt idx="17">
                        <c:v>-12.417631999999999</c:v>
                      </c:pt>
                      <c:pt idx="18">
                        <c:v>-11.470279</c:v>
                      </c:pt>
                      <c:pt idx="19">
                        <c:v>-10.506505000000001</c:v>
                      </c:pt>
                      <c:pt idx="20">
                        <c:v>-9.4738521999999996</c:v>
                      </c:pt>
                      <c:pt idx="21">
                        <c:v>-8.5799561000000004</c:v>
                      </c:pt>
                      <c:pt idx="22">
                        <c:v>-8.1557493000000001</c:v>
                      </c:pt>
                      <c:pt idx="23">
                        <c:v>-7.9628171999999999</c:v>
                      </c:pt>
                      <c:pt idx="24">
                        <c:v>-7.7427086999999997</c:v>
                      </c:pt>
                      <c:pt idx="25">
                        <c:v>-7.4959487999999999</c:v>
                      </c:pt>
                      <c:pt idx="26">
                        <c:v>-7.5398569000000002</c:v>
                      </c:pt>
                      <c:pt idx="27">
                        <c:v>-7.3174782</c:v>
                      </c:pt>
                      <c:pt idx="28">
                        <c:v>-7.1626839999999996</c:v>
                      </c:pt>
                      <c:pt idx="29">
                        <c:v>-7.0505899999999997</c:v>
                      </c:pt>
                      <c:pt idx="30">
                        <c:v>-7.1316575999999996</c:v>
                      </c:pt>
                      <c:pt idx="31">
                        <c:v>-7.1672124999999998</c:v>
                      </c:pt>
                      <c:pt idx="32">
                        <c:v>-7.2634372999999997</c:v>
                      </c:pt>
                      <c:pt idx="33">
                        <c:v>-7.3832320999999999</c:v>
                      </c:pt>
                      <c:pt idx="34">
                        <c:v>-7.3375954999999999</c:v>
                      </c:pt>
                      <c:pt idx="35">
                        <c:v>-7.3099556000000003</c:v>
                      </c:pt>
                      <c:pt idx="36">
                        <c:v>-7.3408116999999997</c:v>
                      </c:pt>
                      <c:pt idx="37">
                        <c:v>-7.2285304000000004</c:v>
                      </c:pt>
                      <c:pt idx="38">
                        <c:v>-7.2262225000000004</c:v>
                      </c:pt>
                      <c:pt idx="39">
                        <c:v>-7.1424121999999999</c:v>
                      </c:pt>
                      <c:pt idx="40">
                        <c:v>-7.2143120999999999</c:v>
                      </c:pt>
                      <c:pt idx="41">
                        <c:v>-7.2139262999999998</c:v>
                      </c:pt>
                      <c:pt idx="42">
                        <c:v>-7.2122001999999998</c:v>
                      </c:pt>
                      <c:pt idx="43">
                        <c:v>-7.2249030999999997</c:v>
                      </c:pt>
                      <c:pt idx="44">
                        <c:v>-7.0715718000000001</c:v>
                      </c:pt>
                      <c:pt idx="45">
                        <c:v>-7.1144394999999996</c:v>
                      </c:pt>
                      <c:pt idx="46">
                        <c:v>-7.0220279999999997</c:v>
                      </c:pt>
                      <c:pt idx="47">
                        <c:v>-6.9588628000000003</c:v>
                      </c:pt>
                      <c:pt idx="48">
                        <c:v>-6.9829306999999998</c:v>
                      </c:pt>
                      <c:pt idx="49">
                        <c:v>-7.0317540000000003</c:v>
                      </c:pt>
                      <c:pt idx="50">
                        <c:v>-7.0639519999999996</c:v>
                      </c:pt>
                      <c:pt idx="51">
                        <c:v>-7.0162883000000003</c:v>
                      </c:pt>
                      <c:pt idx="52">
                        <c:v>-7.0415812000000004</c:v>
                      </c:pt>
                      <c:pt idx="53">
                        <c:v>-7.0497240999999997</c:v>
                      </c:pt>
                      <c:pt idx="54">
                        <c:v>-7.1502413999999996</c:v>
                      </c:pt>
                      <c:pt idx="55">
                        <c:v>-7.2275957999999996</c:v>
                      </c:pt>
                      <c:pt idx="56">
                        <c:v>-7.2216053000000002</c:v>
                      </c:pt>
                      <c:pt idx="57">
                        <c:v>-7.3334913000000004</c:v>
                      </c:pt>
                      <c:pt idx="58">
                        <c:v>-7.4475154999999997</c:v>
                      </c:pt>
                      <c:pt idx="59">
                        <c:v>-7.3462052</c:v>
                      </c:pt>
                      <c:pt idx="60">
                        <c:v>-7.2966685</c:v>
                      </c:pt>
                      <c:pt idx="61">
                        <c:v>-7.4473348000000001</c:v>
                      </c:pt>
                      <c:pt idx="62">
                        <c:v>-7.5537929999999998</c:v>
                      </c:pt>
                      <c:pt idx="63">
                        <c:v>-7.6801176</c:v>
                      </c:pt>
                      <c:pt idx="64">
                        <c:v>-7.7139683000000003</c:v>
                      </c:pt>
                      <c:pt idx="65">
                        <c:v>-7.6551403999999996</c:v>
                      </c:pt>
                      <c:pt idx="66">
                        <c:v>-7.7192283000000002</c:v>
                      </c:pt>
                      <c:pt idx="67">
                        <c:v>-7.7628288000000003</c:v>
                      </c:pt>
                      <c:pt idx="68">
                        <c:v>-7.8572321000000001</c:v>
                      </c:pt>
                      <c:pt idx="69">
                        <c:v>-7.8616790999999999</c:v>
                      </c:pt>
                      <c:pt idx="70">
                        <c:v>-8.0065659999999994</c:v>
                      </c:pt>
                      <c:pt idx="71">
                        <c:v>-8.1315737000000006</c:v>
                      </c:pt>
                      <c:pt idx="72">
                        <c:v>-8.2210988999999994</c:v>
                      </c:pt>
                      <c:pt idx="73">
                        <c:v>-8.2185687999999999</c:v>
                      </c:pt>
                      <c:pt idx="74">
                        <c:v>-8.2640781000000008</c:v>
                      </c:pt>
                      <c:pt idx="75">
                        <c:v>-8.1417169999999999</c:v>
                      </c:pt>
                      <c:pt idx="76">
                        <c:v>-8.2621106999999991</c:v>
                      </c:pt>
                      <c:pt idx="77">
                        <c:v>-8.3736896999999999</c:v>
                      </c:pt>
                      <c:pt idx="78">
                        <c:v>-8.5659112999999998</c:v>
                      </c:pt>
                      <c:pt idx="79">
                        <c:v>-8.3480176999999998</c:v>
                      </c:pt>
                      <c:pt idx="80">
                        <c:v>-8.3015833000000008</c:v>
                      </c:pt>
                      <c:pt idx="81">
                        <c:v>-8.2271117999999994</c:v>
                      </c:pt>
                      <c:pt idx="82">
                        <c:v>-8.2376518000000001</c:v>
                      </c:pt>
                      <c:pt idx="83">
                        <c:v>-8.1787729000000002</c:v>
                      </c:pt>
                      <c:pt idx="84">
                        <c:v>-8.2310800999999998</c:v>
                      </c:pt>
                      <c:pt idx="85">
                        <c:v>-8.3447504000000006</c:v>
                      </c:pt>
                      <c:pt idx="86">
                        <c:v>-8.2896280000000004</c:v>
                      </c:pt>
                      <c:pt idx="87">
                        <c:v>-8.3000851000000004</c:v>
                      </c:pt>
                      <c:pt idx="88">
                        <c:v>-8.2037963999999999</c:v>
                      </c:pt>
                      <c:pt idx="89">
                        <c:v>-8.1877966000000004</c:v>
                      </c:pt>
                      <c:pt idx="90">
                        <c:v>-8.2096318999999998</c:v>
                      </c:pt>
                      <c:pt idx="91">
                        <c:v>-8.2463035999999992</c:v>
                      </c:pt>
                      <c:pt idx="92">
                        <c:v>-8.2821874999999991</c:v>
                      </c:pt>
                      <c:pt idx="93">
                        <c:v>-8.2518472999999997</c:v>
                      </c:pt>
                      <c:pt idx="94">
                        <c:v>-8.1977968000000008</c:v>
                      </c:pt>
                      <c:pt idx="95">
                        <c:v>-8.2414780000000007</c:v>
                      </c:pt>
                      <c:pt idx="96">
                        <c:v>-8.2645005999999999</c:v>
                      </c:pt>
                      <c:pt idx="97">
                        <c:v>-8.2338123000000003</c:v>
                      </c:pt>
                      <c:pt idx="98">
                        <c:v>-8.2278280000000006</c:v>
                      </c:pt>
                      <c:pt idx="99">
                        <c:v>-8.3318776999999997</c:v>
                      </c:pt>
                      <c:pt idx="100">
                        <c:v>-8.4245891999999998</c:v>
                      </c:pt>
                      <c:pt idx="101">
                        <c:v>-8.3073253999999999</c:v>
                      </c:pt>
                      <c:pt idx="102">
                        <c:v>-8.2563580999999999</c:v>
                      </c:pt>
                      <c:pt idx="103">
                        <c:v>-8.2443322999999999</c:v>
                      </c:pt>
                      <c:pt idx="104">
                        <c:v>-8.3181695999999992</c:v>
                      </c:pt>
                      <c:pt idx="105">
                        <c:v>-8.1599778999999995</c:v>
                      </c:pt>
                      <c:pt idx="106">
                        <c:v>-8.1713123000000003</c:v>
                      </c:pt>
                      <c:pt idx="107">
                        <c:v>-8.2692747000000004</c:v>
                      </c:pt>
                      <c:pt idx="108">
                        <c:v>-8.3587427000000005</c:v>
                      </c:pt>
                      <c:pt idx="109">
                        <c:v>-8.1997633000000008</c:v>
                      </c:pt>
                      <c:pt idx="110">
                        <c:v>-8.3230561999999999</c:v>
                      </c:pt>
                      <c:pt idx="111">
                        <c:v>-8.4540453000000007</c:v>
                      </c:pt>
                      <c:pt idx="112">
                        <c:v>-8.2905110999999998</c:v>
                      </c:pt>
                      <c:pt idx="113">
                        <c:v>-8.3789882999999996</c:v>
                      </c:pt>
                      <c:pt idx="114">
                        <c:v>-8.3486899999999995</c:v>
                      </c:pt>
                      <c:pt idx="115">
                        <c:v>-8.4273491000000007</c:v>
                      </c:pt>
                      <c:pt idx="116">
                        <c:v>-8.1858567999999998</c:v>
                      </c:pt>
                      <c:pt idx="117">
                        <c:v>-8.3186321000000003</c:v>
                      </c:pt>
                      <c:pt idx="118">
                        <c:v>-8.5416088000000006</c:v>
                      </c:pt>
                      <c:pt idx="119">
                        <c:v>-8.3455334000000008</c:v>
                      </c:pt>
                      <c:pt idx="120">
                        <c:v>-8.6136856000000002</c:v>
                      </c:pt>
                      <c:pt idx="121">
                        <c:v>-8.7163801000000003</c:v>
                      </c:pt>
                      <c:pt idx="122">
                        <c:v>-8.7962302999999995</c:v>
                      </c:pt>
                      <c:pt idx="123">
                        <c:v>-8.7359600000000004</c:v>
                      </c:pt>
                      <c:pt idx="124">
                        <c:v>-8.6250342999999994</c:v>
                      </c:pt>
                      <c:pt idx="125">
                        <c:v>-8.6935883</c:v>
                      </c:pt>
                      <c:pt idx="126">
                        <c:v>-8.6791487000000007</c:v>
                      </c:pt>
                      <c:pt idx="127">
                        <c:v>-8.7559977</c:v>
                      </c:pt>
                      <c:pt idx="128">
                        <c:v>-8.5901136000000005</c:v>
                      </c:pt>
                      <c:pt idx="129">
                        <c:v>-8.7244700999999996</c:v>
                      </c:pt>
                      <c:pt idx="130">
                        <c:v>-9.0353413000000007</c:v>
                      </c:pt>
                      <c:pt idx="131">
                        <c:v>-8.8741932000000006</c:v>
                      </c:pt>
                      <c:pt idx="132">
                        <c:v>-8.9288874000000007</c:v>
                      </c:pt>
                      <c:pt idx="133">
                        <c:v>-9.0157299000000002</c:v>
                      </c:pt>
                      <c:pt idx="134">
                        <c:v>-9.2733412000000008</c:v>
                      </c:pt>
                      <c:pt idx="135">
                        <c:v>-9.0641861000000006</c:v>
                      </c:pt>
                      <c:pt idx="136">
                        <c:v>-9.0231504000000005</c:v>
                      </c:pt>
                      <c:pt idx="137">
                        <c:v>-9.2512092999999993</c:v>
                      </c:pt>
                      <c:pt idx="138">
                        <c:v>-9.1777791999999998</c:v>
                      </c:pt>
                      <c:pt idx="139">
                        <c:v>-9.3273019999999995</c:v>
                      </c:pt>
                      <c:pt idx="140">
                        <c:v>-9.4098444000000008</c:v>
                      </c:pt>
                      <c:pt idx="141">
                        <c:v>-9.5177393000000006</c:v>
                      </c:pt>
                      <c:pt idx="142">
                        <c:v>-9.6184539999999998</c:v>
                      </c:pt>
                      <c:pt idx="143">
                        <c:v>-9.7360381999999994</c:v>
                      </c:pt>
                      <c:pt idx="144">
                        <c:v>-9.9846163000000008</c:v>
                      </c:pt>
                      <c:pt idx="145">
                        <c:v>-10.093733</c:v>
                      </c:pt>
                      <c:pt idx="146">
                        <c:v>-10.233459999999999</c:v>
                      </c:pt>
                      <c:pt idx="147">
                        <c:v>-10.323980000000001</c:v>
                      </c:pt>
                      <c:pt idx="148">
                        <c:v>-10.383718</c:v>
                      </c:pt>
                      <c:pt idx="149">
                        <c:v>-10.450521</c:v>
                      </c:pt>
                      <c:pt idx="150">
                        <c:v>-10.523139</c:v>
                      </c:pt>
                      <c:pt idx="151">
                        <c:v>-10.620625</c:v>
                      </c:pt>
                      <c:pt idx="152">
                        <c:v>-10.751147</c:v>
                      </c:pt>
                      <c:pt idx="153">
                        <c:v>-10.796642</c:v>
                      </c:pt>
                      <c:pt idx="154">
                        <c:v>-10.815255000000001</c:v>
                      </c:pt>
                      <c:pt idx="155">
                        <c:v>-10.921339</c:v>
                      </c:pt>
                      <c:pt idx="156">
                        <c:v>-10.923539999999999</c:v>
                      </c:pt>
                      <c:pt idx="157">
                        <c:v>-10.944720999999999</c:v>
                      </c:pt>
                      <c:pt idx="158">
                        <c:v>-10.891997</c:v>
                      </c:pt>
                      <c:pt idx="159">
                        <c:v>-10.982144</c:v>
                      </c:pt>
                      <c:pt idx="160">
                        <c:v>-10.965092</c:v>
                      </c:pt>
                      <c:pt idx="161">
                        <c:v>-10.751025</c:v>
                      </c:pt>
                      <c:pt idx="162">
                        <c:v>-10.945789</c:v>
                      </c:pt>
                      <c:pt idx="163">
                        <c:v>-10.876291999999999</c:v>
                      </c:pt>
                      <c:pt idx="164">
                        <c:v>-11.030860000000001</c:v>
                      </c:pt>
                      <c:pt idx="165">
                        <c:v>-10.803417</c:v>
                      </c:pt>
                      <c:pt idx="166">
                        <c:v>-10.847016999999999</c:v>
                      </c:pt>
                      <c:pt idx="167">
                        <c:v>-11.232411000000001</c:v>
                      </c:pt>
                      <c:pt idx="168">
                        <c:v>-11.083375</c:v>
                      </c:pt>
                      <c:pt idx="169">
                        <c:v>-10.82911</c:v>
                      </c:pt>
                      <c:pt idx="170">
                        <c:v>-11.049842999999999</c:v>
                      </c:pt>
                      <c:pt idx="171">
                        <c:v>-11.514994</c:v>
                      </c:pt>
                      <c:pt idx="172">
                        <c:v>-11.060879</c:v>
                      </c:pt>
                      <c:pt idx="173">
                        <c:v>-11.122216</c:v>
                      </c:pt>
                      <c:pt idx="174">
                        <c:v>-11.694613</c:v>
                      </c:pt>
                      <c:pt idx="175">
                        <c:v>-11.976692999999999</c:v>
                      </c:pt>
                      <c:pt idx="176">
                        <c:v>-11.889002</c:v>
                      </c:pt>
                      <c:pt idx="177">
                        <c:v>-11.559276000000001</c:v>
                      </c:pt>
                      <c:pt idx="178">
                        <c:v>-12.215028</c:v>
                      </c:pt>
                      <c:pt idx="179">
                        <c:v>-12.160909999999999</c:v>
                      </c:pt>
                      <c:pt idx="180">
                        <c:v>-12.149993</c:v>
                      </c:pt>
                      <c:pt idx="181">
                        <c:v>-12.058294999999999</c:v>
                      </c:pt>
                      <c:pt idx="182">
                        <c:v>-12.517359000000001</c:v>
                      </c:pt>
                      <c:pt idx="183">
                        <c:v>-13.006637</c:v>
                      </c:pt>
                      <c:pt idx="184">
                        <c:v>-12.750401</c:v>
                      </c:pt>
                      <c:pt idx="185">
                        <c:v>-13.061168</c:v>
                      </c:pt>
                      <c:pt idx="186">
                        <c:v>-13.80476</c:v>
                      </c:pt>
                      <c:pt idx="187">
                        <c:v>-13.652779000000001</c:v>
                      </c:pt>
                      <c:pt idx="188">
                        <c:v>-12.625113000000001</c:v>
                      </c:pt>
                      <c:pt idx="189">
                        <c:v>-12.528008</c:v>
                      </c:pt>
                      <c:pt idx="190">
                        <c:v>-12.999167</c:v>
                      </c:pt>
                      <c:pt idx="191">
                        <c:v>-12.739499</c:v>
                      </c:pt>
                      <c:pt idx="192">
                        <c:v>-12.035098</c:v>
                      </c:pt>
                      <c:pt idx="193">
                        <c:v>-12.272453000000001</c:v>
                      </c:pt>
                      <c:pt idx="194">
                        <c:v>-13.287509999999999</c:v>
                      </c:pt>
                      <c:pt idx="195">
                        <c:v>-12.5153</c:v>
                      </c:pt>
                      <c:pt idx="196">
                        <c:v>-12.195627999999999</c:v>
                      </c:pt>
                      <c:pt idx="197">
                        <c:v>-13.57485</c:v>
                      </c:pt>
                      <c:pt idx="198">
                        <c:v>-13.425972</c:v>
                      </c:pt>
                      <c:pt idx="199">
                        <c:v>-13.085703000000001</c:v>
                      </c:pt>
                      <c:pt idx="200">
                        <c:v>-13.385460999999999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306-40B9-83C9-78DC39DB0DB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6.1950000000000003</c:v>
                      </c:pt>
                      <c:pt idx="2">
                        <c:v>6.39</c:v>
                      </c:pt>
                      <c:pt idx="3">
                        <c:v>6.585</c:v>
                      </c:pt>
                      <c:pt idx="4">
                        <c:v>6.78</c:v>
                      </c:pt>
                      <c:pt idx="5">
                        <c:v>6.9749999999999996</c:v>
                      </c:pt>
                      <c:pt idx="6">
                        <c:v>7.17</c:v>
                      </c:pt>
                      <c:pt idx="7">
                        <c:v>7.3650000000000002</c:v>
                      </c:pt>
                      <c:pt idx="8">
                        <c:v>7.56</c:v>
                      </c:pt>
                      <c:pt idx="9">
                        <c:v>7.7549999999999999</c:v>
                      </c:pt>
                      <c:pt idx="10">
                        <c:v>7.95</c:v>
                      </c:pt>
                      <c:pt idx="11">
                        <c:v>8.1449999999999996</c:v>
                      </c:pt>
                      <c:pt idx="12">
                        <c:v>8.34</c:v>
                      </c:pt>
                      <c:pt idx="13">
                        <c:v>8.5350000000000001</c:v>
                      </c:pt>
                      <c:pt idx="14">
                        <c:v>8.73</c:v>
                      </c:pt>
                      <c:pt idx="15">
                        <c:v>8.9250000000000007</c:v>
                      </c:pt>
                      <c:pt idx="16">
                        <c:v>9.1199999999999992</c:v>
                      </c:pt>
                      <c:pt idx="17">
                        <c:v>9.3149999999999995</c:v>
                      </c:pt>
                      <c:pt idx="18">
                        <c:v>9.51</c:v>
                      </c:pt>
                      <c:pt idx="19">
                        <c:v>9.7050000000000001</c:v>
                      </c:pt>
                      <c:pt idx="20">
                        <c:v>9.9</c:v>
                      </c:pt>
                      <c:pt idx="21">
                        <c:v>10.095000000000001</c:v>
                      </c:pt>
                      <c:pt idx="22">
                        <c:v>10.29</c:v>
                      </c:pt>
                      <c:pt idx="23">
                        <c:v>10.484999999999999</c:v>
                      </c:pt>
                      <c:pt idx="24">
                        <c:v>10.68</c:v>
                      </c:pt>
                      <c:pt idx="25">
                        <c:v>10.875</c:v>
                      </c:pt>
                      <c:pt idx="26">
                        <c:v>11.07</c:v>
                      </c:pt>
                      <c:pt idx="27">
                        <c:v>11.265000000000001</c:v>
                      </c:pt>
                      <c:pt idx="28">
                        <c:v>11.46</c:v>
                      </c:pt>
                      <c:pt idx="29">
                        <c:v>11.654999999999999</c:v>
                      </c:pt>
                      <c:pt idx="30">
                        <c:v>11.85</c:v>
                      </c:pt>
                      <c:pt idx="31">
                        <c:v>12.045</c:v>
                      </c:pt>
                      <c:pt idx="32">
                        <c:v>12.24</c:v>
                      </c:pt>
                      <c:pt idx="33">
                        <c:v>12.435</c:v>
                      </c:pt>
                      <c:pt idx="34">
                        <c:v>12.63</c:v>
                      </c:pt>
                      <c:pt idx="35">
                        <c:v>12.824999999999999</c:v>
                      </c:pt>
                      <c:pt idx="36">
                        <c:v>13.02</c:v>
                      </c:pt>
                      <c:pt idx="37">
                        <c:v>13.215</c:v>
                      </c:pt>
                      <c:pt idx="38">
                        <c:v>13.41</c:v>
                      </c:pt>
                      <c:pt idx="39">
                        <c:v>13.605</c:v>
                      </c:pt>
                      <c:pt idx="40">
                        <c:v>13.8</c:v>
                      </c:pt>
                      <c:pt idx="41">
                        <c:v>13.994999999999999</c:v>
                      </c:pt>
                      <c:pt idx="42">
                        <c:v>14.19</c:v>
                      </c:pt>
                      <c:pt idx="43">
                        <c:v>14.385</c:v>
                      </c:pt>
                      <c:pt idx="44">
                        <c:v>14.58</c:v>
                      </c:pt>
                      <c:pt idx="45">
                        <c:v>14.775</c:v>
                      </c:pt>
                      <c:pt idx="46">
                        <c:v>14.97</c:v>
                      </c:pt>
                      <c:pt idx="47">
                        <c:v>15.164999999999999</c:v>
                      </c:pt>
                      <c:pt idx="48">
                        <c:v>15.36</c:v>
                      </c:pt>
                      <c:pt idx="49">
                        <c:v>15.555</c:v>
                      </c:pt>
                      <c:pt idx="50">
                        <c:v>15.75</c:v>
                      </c:pt>
                      <c:pt idx="51">
                        <c:v>15.945</c:v>
                      </c:pt>
                      <c:pt idx="52">
                        <c:v>16.14</c:v>
                      </c:pt>
                      <c:pt idx="53">
                        <c:v>16.335000000000001</c:v>
                      </c:pt>
                      <c:pt idx="54">
                        <c:v>16.53</c:v>
                      </c:pt>
                      <c:pt idx="55">
                        <c:v>16.725000000000001</c:v>
                      </c:pt>
                      <c:pt idx="56">
                        <c:v>16.920000000000002</c:v>
                      </c:pt>
                      <c:pt idx="57">
                        <c:v>17.114999999999998</c:v>
                      </c:pt>
                      <c:pt idx="58">
                        <c:v>17.309999999999999</c:v>
                      </c:pt>
                      <c:pt idx="59">
                        <c:v>17.504999999999999</c:v>
                      </c:pt>
                      <c:pt idx="60">
                        <c:v>17.7</c:v>
                      </c:pt>
                      <c:pt idx="61">
                        <c:v>17.895</c:v>
                      </c:pt>
                      <c:pt idx="62">
                        <c:v>18.09</c:v>
                      </c:pt>
                      <c:pt idx="63">
                        <c:v>18.285</c:v>
                      </c:pt>
                      <c:pt idx="64">
                        <c:v>18.48</c:v>
                      </c:pt>
                      <c:pt idx="65">
                        <c:v>18.675000000000001</c:v>
                      </c:pt>
                      <c:pt idx="66">
                        <c:v>18.87</c:v>
                      </c:pt>
                      <c:pt idx="67">
                        <c:v>19.065000000000001</c:v>
                      </c:pt>
                      <c:pt idx="68">
                        <c:v>19.260000000000002</c:v>
                      </c:pt>
                      <c:pt idx="69">
                        <c:v>19.454999999999998</c:v>
                      </c:pt>
                      <c:pt idx="70">
                        <c:v>19.649999999999999</c:v>
                      </c:pt>
                      <c:pt idx="71">
                        <c:v>19.844999999999999</c:v>
                      </c:pt>
                      <c:pt idx="72">
                        <c:v>20.04</c:v>
                      </c:pt>
                      <c:pt idx="73">
                        <c:v>20.234999999999999</c:v>
                      </c:pt>
                      <c:pt idx="74">
                        <c:v>20.43</c:v>
                      </c:pt>
                      <c:pt idx="75">
                        <c:v>20.625</c:v>
                      </c:pt>
                      <c:pt idx="76">
                        <c:v>20.82</c:v>
                      </c:pt>
                      <c:pt idx="77">
                        <c:v>21.015000000000001</c:v>
                      </c:pt>
                      <c:pt idx="78">
                        <c:v>21.21</c:v>
                      </c:pt>
                      <c:pt idx="79">
                        <c:v>21.405000000000001</c:v>
                      </c:pt>
                      <c:pt idx="80">
                        <c:v>21.6</c:v>
                      </c:pt>
                      <c:pt idx="81">
                        <c:v>21.795000000000002</c:v>
                      </c:pt>
                      <c:pt idx="82">
                        <c:v>21.99</c:v>
                      </c:pt>
                      <c:pt idx="83">
                        <c:v>22.184999999999999</c:v>
                      </c:pt>
                      <c:pt idx="84">
                        <c:v>22.38</c:v>
                      </c:pt>
                      <c:pt idx="85">
                        <c:v>22.574999999999999</c:v>
                      </c:pt>
                      <c:pt idx="86">
                        <c:v>22.77</c:v>
                      </c:pt>
                      <c:pt idx="87">
                        <c:v>22.965</c:v>
                      </c:pt>
                      <c:pt idx="88">
                        <c:v>23.16</c:v>
                      </c:pt>
                      <c:pt idx="89">
                        <c:v>23.355</c:v>
                      </c:pt>
                      <c:pt idx="90">
                        <c:v>23.55</c:v>
                      </c:pt>
                      <c:pt idx="91">
                        <c:v>23.745000000000001</c:v>
                      </c:pt>
                      <c:pt idx="92">
                        <c:v>23.94</c:v>
                      </c:pt>
                      <c:pt idx="93">
                        <c:v>24.135000000000002</c:v>
                      </c:pt>
                      <c:pt idx="94">
                        <c:v>24.33</c:v>
                      </c:pt>
                      <c:pt idx="95">
                        <c:v>24.524999999999999</c:v>
                      </c:pt>
                      <c:pt idx="96">
                        <c:v>24.72</c:v>
                      </c:pt>
                      <c:pt idx="97">
                        <c:v>24.914999999999999</c:v>
                      </c:pt>
                      <c:pt idx="98">
                        <c:v>25.11</c:v>
                      </c:pt>
                      <c:pt idx="99">
                        <c:v>25.305</c:v>
                      </c:pt>
                      <c:pt idx="100">
                        <c:v>25.5</c:v>
                      </c:pt>
                      <c:pt idx="101">
                        <c:v>25.695</c:v>
                      </c:pt>
                      <c:pt idx="102">
                        <c:v>25.89</c:v>
                      </c:pt>
                      <c:pt idx="103">
                        <c:v>26.085000000000001</c:v>
                      </c:pt>
                      <c:pt idx="104">
                        <c:v>26.28</c:v>
                      </c:pt>
                      <c:pt idx="105">
                        <c:v>26.475000000000001</c:v>
                      </c:pt>
                      <c:pt idx="106">
                        <c:v>26.67</c:v>
                      </c:pt>
                      <c:pt idx="107">
                        <c:v>26.864999999999998</c:v>
                      </c:pt>
                      <c:pt idx="108">
                        <c:v>27.06</c:v>
                      </c:pt>
                      <c:pt idx="109">
                        <c:v>27.254999999999999</c:v>
                      </c:pt>
                      <c:pt idx="110">
                        <c:v>27.45</c:v>
                      </c:pt>
                      <c:pt idx="111">
                        <c:v>27.645</c:v>
                      </c:pt>
                      <c:pt idx="112">
                        <c:v>27.84</c:v>
                      </c:pt>
                      <c:pt idx="113">
                        <c:v>28.035</c:v>
                      </c:pt>
                      <c:pt idx="114">
                        <c:v>28.23</c:v>
                      </c:pt>
                      <c:pt idx="115">
                        <c:v>28.425000000000001</c:v>
                      </c:pt>
                      <c:pt idx="116">
                        <c:v>28.62</c:v>
                      </c:pt>
                      <c:pt idx="117">
                        <c:v>28.815000000000001</c:v>
                      </c:pt>
                      <c:pt idx="118">
                        <c:v>29.01</c:v>
                      </c:pt>
                      <c:pt idx="119">
                        <c:v>29.204999999999998</c:v>
                      </c:pt>
                      <c:pt idx="120">
                        <c:v>29.4</c:v>
                      </c:pt>
                      <c:pt idx="121">
                        <c:v>29.594999999999999</c:v>
                      </c:pt>
                      <c:pt idx="122">
                        <c:v>29.79</c:v>
                      </c:pt>
                      <c:pt idx="123">
                        <c:v>29.984999999999999</c:v>
                      </c:pt>
                      <c:pt idx="124">
                        <c:v>30.18</c:v>
                      </c:pt>
                      <c:pt idx="125">
                        <c:v>30.375</c:v>
                      </c:pt>
                      <c:pt idx="126">
                        <c:v>30.57</c:v>
                      </c:pt>
                      <c:pt idx="127">
                        <c:v>30.765000000000001</c:v>
                      </c:pt>
                      <c:pt idx="128">
                        <c:v>30.96</c:v>
                      </c:pt>
                      <c:pt idx="129">
                        <c:v>31.155000000000001</c:v>
                      </c:pt>
                      <c:pt idx="130">
                        <c:v>31.35</c:v>
                      </c:pt>
                      <c:pt idx="131">
                        <c:v>31.545000000000002</c:v>
                      </c:pt>
                      <c:pt idx="132">
                        <c:v>31.74</c:v>
                      </c:pt>
                      <c:pt idx="133">
                        <c:v>31.934999999999999</c:v>
                      </c:pt>
                      <c:pt idx="134">
                        <c:v>32.130000000000003</c:v>
                      </c:pt>
                      <c:pt idx="135">
                        <c:v>32.325000000000003</c:v>
                      </c:pt>
                      <c:pt idx="136">
                        <c:v>32.520000000000003</c:v>
                      </c:pt>
                      <c:pt idx="137">
                        <c:v>32.715000000000003</c:v>
                      </c:pt>
                      <c:pt idx="138">
                        <c:v>32.909999999999997</c:v>
                      </c:pt>
                      <c:pt idx="139">
                        <c:v>33.104999999999997</c:v>
                      </c:pt>
                      <c:pt idx="140">
                        <c:v>33.299999999999997</c:v>
                      </c:pt>
                      <c:pt idx="141">
                        <c:v>33.494999999999997</c:v>
                      </c:pt>
                      <c:pt idx="142">
                        <c:v>33.69</c:v>
                      </c:pt>
                      <c:pt idx="143">
                        <c:v>33.884999999999998</c:v>
                      </c:pt>
                      <c:pt idx="144">
                        <c:v>34.08</c:v>
                      </c:pt>
                      <c:pt idx="145">
                        <c:v>34.274999999999999</c:v>
                      </c:pt>
                      <c:pt idx="146">
                        <c:v>34.47</c:v>
                      </c:pt>
                      <c:pt idx="147">
                        <c:v>34.664999999999999</c:v>
                      </c:pt>
                      <c:pt idx="148">
                        <c:v>34.86</c:v>
                      </c:pt>
                      <c:pt idx="149">
                        <c:v>35.055</c:v>
                      </c:pt>
                      <c:pt idx="150">
                        <c:v>35.25</c:v>
                      </c:pt>
                      <c:pt idx="151">
                        <c:v>35.445</c:v>
                      </c:pt>
                      <c:pt idx="152">
                        <c:v>35.64</c:v>
                      </c:pt>
                      <c:pt idx="153">
                        <c:v>35.835000000000001</c:v>
                      </c:pt>
                      <c:pt idx="154">
                        <c:v>36.03</c:v>
                      </c:pt>
                      <c:pt idx="155">
                        <c:v>36.225000000000001</c:v>
                      </c:pt>
                      <c:pt idx="156">
                        <c:v>36.42</c:v>
                      </c:pt>
                      <c:pt idx="157">
                        <c:v>36.615000000000002</c:v>
                      </c:pt>
                      <c:pt idx="158">
                        <c:v>36.81</c:v>
                      </c:pt>
                      <c:pt idx="159">
                        <c:v>37.005000000000003</c:v>
                      </c:pt>
                      <c:pt idx="160">
                        <c:v>37.200000000000003</c:v>
                      </c:pt>
                      <c:pt idx="161">
                        <c:v>37.395000000000003</c:v>
                      </c:pt>
                      <c:pt idx="162">
                        <c:v>37.590000000000003</c:v>
                      </c:pt>
                      <c:pt idx="163">
                        <c:v>37.784999999999997</c:v>
                      </c:pt>
                      <c:pt idx="164">
                        <c:v>37.979999999999997</c:v>
                      </c:pt>
                      <c:pt idx="165">
                        <c:v>38.174999999999997</c:v>
                      </c:pt>
                      <c:pt idx="166">
                        <c:v>38.369999999999997</c:v>
                      </c:pt>
                      <c:pt idx="167">
                        <c:v>38.564999999999998</c:v>
                      </c:pt>
                      <c:pt idx="168">
                        <c:v>38.76</c:v>
                      </c:pt>
                      <c:pt idx="169">
                        <c:v>38.954999999999998</c:v>
                      </c:pt>
                      <c:pt idx="170">
                        <c:v>39.15</c:v>
                      </c:pt>
                      <c:pt idx="171">
                        <c:v>39.344999999999999</c:v>
                      </c:pt>
                      <c:pt idx="172">
                        <c:v>39.54</c:v>
                      </c:pt>
                      <c:pt idx="173">
                        <c:v>39.734999999999999</c:v>
                      </c:pt>
                      <c:pt idx="174">
                        <c:v>39.93</c:v>
                      </c:pt>
                      <c:pt idx="175">
                        <c:v>40.125</c:v>
                      </c:pt>
                      <c:pt idx="176">
                        <c:v>40.32</c:v>
                      </c:pt>
                      <c:pt idx="177">
                        <c:v>40.515000000000001</c:v>
                      </c:pt>
                      <c:pt idx="178">
                        <c:v>40.71</c:v>
                      </c:pt>
                      <c:pt idx="179">
                        <c:v>40.905000000000001</c:v>
                      </c:pt>
                      <c:pt idx="180">
                        <c:v>41.1</c:v>
                      </c:pt>
                      <c:pt idx="181">
                        <c:v>41.295000000000002</c:v>
                      </c:pt>
                      <c:pt idx="182">
                        <c:v>41.49</c:v>
                      </c:pt>
                      <c:pt idx="183">
                        <c:v>41.685000000000002</c:v>
                      </c:pt>
                      <c:pt idx="184">
                        <c:v>41.88</c:v>
                      </c:pt>
                      <c:pt idx="185">
                        <c:v>42.075000000000003</c:v>
                      </c:pt>
                      <c:pt idx="186">
                        <c:v>42.27</c:v>
                      </c:pt>
                      <c:pt idx="187">
                        <c:v>42.465000000000003</c:v>
                      </c:pt>
                      <c:pt idx="188">
                        <c:v>42.66</c:v>
                      </c:pt>
                      <c:pt idx="189">
                        <c:v>42.854999999999997</c:v>
                      </c:pt>
                      <c:pt idx="190">
                        <c:v>43.05</c:v>
                      </c:pt>
                      <c:pt idx="191">
                        <c:v>43.244999999999997</c:v>
                      </c:pt>
                      <c:pt idx="192">
                        <c:v>43.44</c:v>
                      </c:pt>
                      <c:pt idx="193">
                        <c:v>43.634999999999998</c:v>
                      </c:pt>
                      <c:pt idx="194">
                        <c:v>43.83</c:v>
                      </c:pt>
                      <c:pt idx="195">
                        <c:v>44.024999999999999</c:v>
                      </c:pt>
                      <c:pt idx="196">
                        <c:v>44.22</c:v>
                      </c:pt>
                      <c:pt idx="197">
                        <c:v>44.414999999999999</c:v>
                      </c:pt>
                      <c:pt idx="198">
                        <c:v>44.61</c:v>
                      </c:pt>
                      <c:pt idx="199">
                        <c:v>44.805</c:v>
                      </c:pt>
                      <c:pt idx="200">
                        <c:v>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306-40B9-83C9-78DC39DB0DBD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4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40265254948849455"/>
          <c:y val="0.58127405949256339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175372</xdr:colOff>
      <xdr:row>1</xdr:row>
      <xdr:rowOff>180975</xdr:rowOff>
    </xdr:from>
    <xdr:to>
      <xdr:col>5</xdr:col>
      <xdr:colOff>711753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6</xdr:col>
      <xdr:colOff>8021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2</xdr:row>
      <xdr:rowOff>38100</xdr:rowOff>
    </xdr:from>
    <xdr:to>
      <xdr:col>21</xdr:col>
      <xdr:colOff>4101</xdr:colOff>
      <xdr:row>16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137432</xdr:rowOff>
    </xdr:from>
    <xdr:to>
      <xdr:col>20</xdr:col>
      <xdr:colOff>594251</xdr:colOff>
      <xdr:row>32</xdr:row>
      <xdr:rowOff>23132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31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98</xdr:row>
      <xdr:rowOff>171450</xdr:rowOff>
    </xdr:from>
    <xdr:to>
      <xdr:col>5</xdr:col>
      <xdr:colOff>688781</xdr:colOff>
      <xdr:row>113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17</xdr:row>
      <xdr:rowOff>95249</xdr:rowOff>
    </xdr:from>
    <xdr:to>
      <xdr:col>13</xdr:col>
      <xdr:colOff>74699</xdr:colOff>
      <xdr:row>31</xdr:row>
      <xdr:rowOff>171449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44443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21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494740</xdr:colOff>
      <xdr:row>115</xdr:row>
      <xdr:rowOff>141194</xdr:rowOff>
    </xdr:from>
    <xdr:to>
      <xdr:col>12</xdr:col>
      <xdr:colOff>582325</xdr:colOff>
      <xdr:row>130</xdr:row>
      <xdr:rowOff>26894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0</xdr:colOff>
      <xdr:row>1</xdr:row>
      <xdr:rowOff>122462</xdr:rowOff>
    </xdr:from>
    <xdr:to>
      <xdr:col>29</xdr:col>
      <xdr:colOff>345321</xdr:colOff>
      <xdr:row>16</xdr:row>
      <xdr:rowOff>8162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9524</xdr:colOff>
      <xdr:row>1</xdr:row>
      <xdr:rowOff>140634</xdr:rowOff>
    </xdr:from>
    <xdr:to>
      <xdr:col>38</xdr:col>
      <xdr:colOff>354844</xdr:colOff>
      <xdr:row>16</xdr:row>
      <xdr:rowOff>26334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22</xdr:col>
      <xdr:colOff>0</xdr:colOff>
      <xdr:row>17</xdr:row>
      <xdr:rowOff>85725</xdr:rowOff>
    </xdr:from>
    <xdr:to>
      <xdr:col>29</xdr:col>
      <xdr:colOff>345321</xdr:colOff>
      <xdr:row>31</xdr:row>
      <xdr:rowOff>161925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589427</xdr:colOff>
      <xdr:row>17</xdr:row>
      <xdr:rowOff>90767</xdr:rowOff>
    </xdr:from>
    <xdr:to>
      <xdr:col>38</xdr:col>
      <xdr:colOff>329630</xdr:colOff>
      <xdr:row>31</xdr:row>
      <xdr:rowOff>166967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547688</xdr:colOff>
      <xdr:row>82</xdr:row>
      <xdr:rowOff>8404</xdr:rowOff>
    </xdr:from>
    <xdr:to>
      <xdr:col>13</xdr:col>
      <xdr:colOff>30156</xdr:colOff>
      <xdr:row>96</xdr:row>
      <xdr:rowOff>84604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586119</xdr:colOff>
      <xdr:row>81</xdr:row>
      <xdr:rowOff>174891</xdr:rowOff>
    </xdr:from>
    <xdr:to>
      <xdr:col>20</xdr:col>
      <xdr:colOff>595263</xdr:colOff>
      <xdr:row>96</xdr:row>
      <xdr:rowOff>60591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393446</xdr:colOff>
      <xdr:row>82</xdr:row>
      <xdr:rowOff>7845</xdr:rowOff>
    </xdr:from>
    <xdr:to>
      <xdr:col>29</xdr:col>
      <xdr:colOff>133649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0</xdr:colOff>
      <xdr:row>1</xdr:row>
      <xdr:rowOff>152400</xdr:rowOff>
    </xdr:from>
    <xdr:to>
      <xdr:col>13</xdr:col>
      <xdr:colOff>50606</xdr:colOff>
      <xdr:row>16</xdr:row>
      <xdr:rowOff>38100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981AFA3-3181-4A1B-BD2F-DBC863F6C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581025</xdr:colOff>
      <xdr:row>34</xdr:row>
      <xdr:rowOff>9525</xdr:rowOff>
    </xdr:from>
    <xdr:to>
      <xdr:col>20</xdr:col>
      <xdr:colOff>584006</xdr:colOff>
      <xdr:row>48</xdr:row>
      <xdr:rowOff>85725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8322E7-1AF5-407F-BB7B-40D47F8DC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0</xdr:colOff>
      <xdr:row>34</xdr:row>
      <xdr:rowOff>0</xdr:rowOff>
    </xdr:from>
    <xdr:to>
      <xdr:col>29</xdr:col>
      <xdr:colOff>317306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A676911-0AD1-418A-9B57-86F6AAC72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3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B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3" xr16:uid="{00000000-0016-0000-0000-000005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7" xr16:uid="{00000000-0016-0000-00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4" xr16:uid="{00000000-0016-0000-0000-000009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E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C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0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D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6" xr16:uid="{00000000-0016-0000-0000-00000A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1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6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2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18" xr16:uid="{00000000-0016-0000-0000-000008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7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1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0F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5"/>
  <sheetViews>
    <sheetView topLeftCell="A85" zoomScale="85" zoomScaleNormal="85" workbookViewId="0">
      <selection activeCell="Y107" sqref="Y107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5:15" s="4" customFormat="1" x14ac:dyDescent="0.25"/>
    <row r="82" spans="15:15" s="4" customFormat="1" x14ac:dyDescent="0.25"/>
    <row r="83" spans="15:15" s="4" customFormat="1" x14ac:dyDescent="0.25"/>
    <row r="84" spans="15:15" s="4" customFormat="1" x14ac:dyDescent="0.25"/>
    <row r="85" spans="15:15" s="4" customFormat="1" x14ac:dyDescent="0.25"/>
    <row r="86" spans="15:15" s="4" customFormat="1" x14ac:dyDescent="0.25"/>
    <row r="87" spans="15:15" s="4" customFormat="1" x14ac:dyDescent="0.25"/>
    <row r="88" spans="15:15" s="4" customFormat="1" x14ac:dyDescent="0.25"/>
    <row r="89" spans="15:15" s="4" customFormat="1" x14ac:dyDescent="0.25"/>
    <row r="90" spans="15:15" s="4" customFormat="1" x14ac:dyDescent="0.25">
      <c r="O90" s="33"/>
    </row>
    <row r="91" spans="15:15" s="4" customFormat="1" x14ac:dyDescent="0.25"/>
    <row r="92" spans="15:15" s="4" customFormat="1" x14ac:dyDescent="0.25"/>
    <row r="93" spans="15:15" s="4" customFormat="1" x14ac:dyDescent="0.25"/>
    <row r="94" spans="15:15" s="4" customFormat="1" x14ac:dyDescent="0.25"/>
    <row r="95" spans="15:15" s="4" customFormat="1" x14ac:dyDescent="0.25"/>
    <row r="96" spans="15:15" s="4" customFormat="1" x14ac:dyDescent="0.25"/>
    <row r="97" spans="10:10" s="4" customFormat="1" x14ac:dyDescent="0.25"/>
    <row r="98" spans="10:10" s="4" customFormat="1" x14ac:dyDescent="0.25">
      <c r="J98" s="34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19" s="4" customFormat="1" x14ac:dyDescent="0.25"/>
    <row r="114" spans="10:19" s="4" customFormat="1" x14ac:dyDescent="0.25"/>
    <row r="115" spans="10:19" s="4" customFormat="1" x14ac:dyDescent="0.25">
      <c r="J115" s="34"/>
    </row>
    <row r="116" spans="10:19" s="4" customFormat="1" x14ac:dyDescent="0.25"/>
    <row r="117" spans="10:19" s="4" customFormat="1" x14ac:dyDescent="0.25"/>
    <row r="118" spans="10:19" s="4" customFormat="1" x14ac:dyDescent="0.25"/>
    <row r="119" spans="10:19" s="4" customFormat="1" x14ac:dyDescent="0.25"/>
    <row r="120" spans="10:19" s="4" customFormat="1" x14ac:dyDescent="0.25"/>
    <row r="121" spans="10:19" s="4" customFormat="1" x14ac:dyDescent="0.25">
      <c r="O121" s="23"/>
      <c r="P121" s="21"/>
      <c r="Q121" s="21"/>
      <c r="R121" s="21"/>
      <c r="S121" s="21"/>
    </row>
    <row r="122" spans="10:19" s="4" customFormat="1" x14ac:dyDescent="0.25"/>
    <row r="123" spans="10:19" s="4" customFormat="1" x14ac:dyDescent="0.25"/>
    <row r="124" spans="10:19" s="4" customFormat="1" x14ac:dyDescent="0.25">
      <c r="O124" s="4" t="s">
        <v>193</v>
      </c>
    </row>
    <row r="125" spans="10:19" s="4" customFormat="1" x14ac:dyDescent="0.25"/>
    <row r="126" spans="10:19" s="4" customFormat="1" x14ac:dyDescent="0.25"/>
    <row r="127" spans="10:19" s="4" customFormat="1" x14ac:dyDescent="0.25"/>
    <row r="128" spans="10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/>
    <row r="132" spans="15:15" s="4" customFormat="1" x14ac:dyDescent="0.25"/>
    <row r="133" spans="15:15" s="4" customFormat="1" x14ac:dyDescent="0.25"/>
    <row r="134" spans="15:15" s="4" customFormat="1" x14ac:dyDescent="0.25">
      <c r="O134" s="49"/>
    </row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>
      <c r="O138" s="4" t="s">
        <v>194</v>
      </c>
    </row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x14ac:dyDescent="0.25"/>
    <row r="164" spans="1:38" s="4" customFormat="1" x14ac:dyDescent="0.25"/>
    <row r="165" spans="1:38" s="4" customFormat="1" x14ac:dyDescent="0.25"/>
    <row r="166" spans="1:38" s="4" customFormat="1" ht="15.75" thickBot="1" x14ac:dyDescent="0.3">
      <c r="A166" s="49"/>
      <c r="B166" s="49"/>
      <c r="C166" s="49"/>
      <c r="D166" s="52" t="s">
        <v>195</v>
      </c>
      <c r="E166" s="49"/>
      <c r="F166" s="49"/>
      <c r="G166" s="49"/>
      <c r="X166" s="49"/>
      <c r="Y166" s="49"/>
      <c r="Z166" s="49"/>
      <c r="AA166" s="52" t="s">
        <v>183</v>
      </c>
      <c r="AB166" s="49"/>
      <c r="AC166" s="49"/>
      <c r="AD166" s="49"/>
      <c r="AE166" s="53"/>
      <c r="AF166" s="49"/>
      <c r="AG166" s="49"/>
      <c r="AH166" s="49"/>
      <c r="AI166" s="52" t="s">
        <v>184</v>
      </c>
      <c r="AJ166" s="49"/>
      <c r="AK166" s="49"/>
    </row>
    <row r="167" spans="1:38" s="4" customFormat="1" ht="25.5" thickTop="1" thickBot="1" x14ac:dyDescent="0.3">
      <c r="A167" s="63" t="s">
        <v>170</v>
      </c>
      <c r="B167" s="64" t="s">
        <v>171</v>
      </c>
      <c r="C167" s="64" t="s">
        <v>172</v>
      </c>
      <c r="D167" s="64" t="s">
        <v>173</v>
      </c>
      <c r="E167" s="64" t="s">
        <v>174</v>
      </c>
      <c r="F167" s="64" t="s">
        <v>175</v>
      </c>
      <c r="G167" s="65" t="s">
        <v>176</v>
      </c>
      <c r="X167" s="54" t="s">
        <v>170</v>
      </c>
      <c r="Y167" s="55" t="s">
        <v>171</v>
      </c>
      <c r="Z167" s="55" t="s">
        <v>172</v>
      </c>
      <c r="AA167" s="55" t="s">
        <v>173</v>
      </c>
      <c r="AB167" s="55" t="s">
        <v>174</v>
      </c>
      <c r="AC167" s="55" t="s">
        <v>175</v>
      </c>
      <c r="AD167" s="56" t="s">
        <v>176</v>
      </c>
      <c r="AE167" s="53"/>
      <c r="AF167" s="54" t="s">
        <v>170</v>
      </c>
      <c r="AG167" s="55" t="s">
        <v>171</v>
      </c>
      <c r="AH167" s="55" t="s">
        <v>172</v>
      </c>
      <c r="AI167" s="55" t="s">
        <v>173</v>
      </c>
      <c r="AJ167" s="55" t="s">
        <v>174</v>
      </c>
      <c r="AK167" s="55" t="s">
        <v>175</v>
      </c>
      <c r="AL167" s="56" t="s">
        <v>176</v>
      </c>
    </row>
    <row r="168" spans="1:38" s="4" customFormat="1" ht="16.5" thickTop="1" thickBot="1" x14ac:dyDescent="0.3">
      <c r="A168" s="93" t="s">
        <v>321</v>
      </c>
      <c r="B168" s="67" t="s">
        <v>323</v>
      </c>
      <c r="C168" s="67" t="str">
        <f>TEXT(Z168,"#")&amp;" ("&amp;TEXT(AH168,"#"&amp;")")</f>
        <v>30 (44)</v>
      </c>
      <c r="D168" s="67" t="str">
        <f t="shared" ref="D168" si="0">TEXT(AA168,"#")&amp;" ("&amp;TEXT(AI168,"#"&amp;")")</f>
        <v>60 (62)</v>
      </c>
      <c r="E168" s="67" t="str">
        <f t="shared" ref="E168" si="1">TEXT(AB168,"#")&amp;" ("&amp;TEXT(AJ168,"#"&amp;")")</f>
        <v>43 (44)</v>
      </c>
      <c r="F168" s="67" t="str">
        <f t="shared" ref="F168" si="2">TEXT(AC168,"#")&amp;" ("&amp;TEXT(AK168,"#"&amp;")")</f>
        <v>66 (74)</v>
      </c>
      <c r="G168" s="67" t="s">
        <v>309</v>
      </c>
      <c r="X168" s="94" t="s">
        <v>321</v>
      </c>
      <c r="Y168" s="91"/>
      <c r="Z168" s="58">
        <f>ABS(Isolations!J3)</f>
        <v>30.04865110555555</v>
      </c>
      <c r="AA168" s="91">
        <f>ABS('LO Harm-A'!I2)</f>
        <v>59.52158414285713</v>
      </c>
      <c r="AB168" s="91">
        <f>ABS('LO Harm-A'!M2)</f>
        <v>43.351704122448972</v>
      </c>
      <c r="AC168" s="91">
        <f>ABS('LO Harm-A'!Q2)</f>
        <v>66.442703081632686</v>
      </c>
      <c r="AD168" s="92">
        <f>ABS('LO Harm-A'!U2)</f>
        <v>200</v>
      </c>
      <c r="AE168" s="53"/>
      <c r="AF168" s="90"/>
      <c r="AG168" s="91"/>
      <c r="AH168" s="58">
        <f>ABS(Isolations!H3)</f>
        <v>43.504386561111126</v>
      </c>
      <c r="AI168" s="91">
        <f>ABS('LO Harm-B'!I2)</f>
        <v>62.066183204081604</v>
      </c>
      <c r="AJ168" s="91">
        <f>ABS('LO Harm-B'!M2)</f>
        <v>44.213996102040809</v>
      </c>
      <c r="AK168" s="91">
        <f>ABS('LO Harm-B'!Q2)</f>
        <v>73.93951118367346</v>
      </c>
      <c r="AL168" s="92">
        <f>ABS('LO Harm-B'!U2)</f>
        <v>200</v>
      </c>
    </row>
    <row r="169" spans="1:38" s="4" customFormat="1" ht="15.75" thickBot="1" x14ac:dyDescent="0.3">
      <c r="A169" s="66" t="s">
        <v>177</v>
      </c>
      <c r="B169" s="67" t="str">
        <f>TEXT(Y169,"#")&amp;" ("&amp;TEXT(AG169,"#"&amp;")")</f>
        <v>24 (21)</v>
      </c>
      <c r="C169" s="68" t="s">
        <v>178</v>
      </c>
      <c r="D169" s="67" t="str">
        <f t="shared" ref="D169:G173" si="3">TEXT(AA169,"#")&amp;" ("&amp;TEXT(AI169,"#"&amp;")")</f>
        <v>26 (40)</v>
      </c>
      <c r="E169" s="67" t="str">
        <f t="shared" si="3"/>
        <v>14 (14)</v>
      </c>
      <c r="F169" s="67" t="str">
        <f t="shared" si="3"/>
        <v>46 (40)</v>
      </c>
      <c r="G169" s="67" t="str">
        <f t="shared" si="3"/>
        <v>38 (32)</v>
      </c>
      <c r="X169" s="57" t="s">
        <v>177</v>
      </c>
      <c r="Y169" s="58">
        <f>'5Rx0L'!H7</f>
        <v>24.380689031578942</v>
      </c>
      <c r="Z169" s="58" t="s">
        <v>178</v>
      </c>
      <c r="AA169" s="58">
        <f>'5Rx5L'!H7</f>
        <v>25.619937631578942</v>
      </c>
      <c r="AB169" s="58">
        <f>'5Rx5L'!H31</f>
        <v>13.955191378947369</v>
      </c>
      <c r="AC169" s="58">
        <f>'5Rx5L'!H55</f>
        <v>45.758522947368427</v>
      </c>
      <c r="AD169" s="59">
        <f>'5Rx5L'!H79</f>
        <v>38.393467052631571</v>
      </c>
      <c r="AE169" s="53"/>
      <c r="AF169" s="57" t="s">
        <v>177</v>
      </c>
      <c r="AG169" s="58">
        <f>'5Rx0L'!P7</f>
        <v>21.016599815789476</v>
      </c>
      <c r="AH169" s="58" t="s">
        <v>178</v>
      </c>
      <c r="AI169" s="58">
        <f>'5Rx5L'!P7</f>
        <v>40.197614157894741</v>
      </c>
      <c r="AJ169" s="58">
        <f>'5Rx5L'!P31</f>
        <v>14.260822168421052</v>
      </c>
      <c r="AK169" s="58">
        <f>'5Rx5L'!P55</f>
        <v>40.403221894736845</v>
      </c>
      <c r="AL169" s="59">
        <f>'5Rx5L'!P79</f>
        <v>32.083914526315787</v>
      </c>
    </row>
    <row r="170" spans="1:38" s="4" customFormat="1" ht="15.75" thickBot="1" x14ac:dyDescent="0.3">
      <c r="A170" s="66" t="s">
        <v>179</v>
      </c>
      <c r="B170" s="67" t="str">
        <f>TEXT(Y170,"#")&amp;" ("&amp;TEXT(AG170,"#"&amp;")")</f>
        <v>74 (68)</v>
      </c>
      <c r="C170" s="67" t="str">
        <f>TEXT(Z170,"#")&amp;" ("&amp;TEXT(AH170,"#"&amp;")")</f>
        <v>52 (46)</v>
      </c>
      <c r="D170" s="67" t="str">
        <f t="shared" si="3"/>
        <v>64 (64)</v>
      </c>
      <c r="E170" s="67" t="str">
        <f t="shared" si="3"/>
        <v>61 (48)</v>
      </c>
      <c r="F170" s="67" t="str">
        <f t="shared" si="3"/>
        <v>68 (68)</v>
      </c>
      <c r="G170" s="67" t="str">
        <f t="shared" si="3"/>
        <v>59 (53)</v>
      </c>
      <c r="X170" s="57" t="s">
        <v>179</v>
      </c>
      <c r="Y170" s="58">
        <f>'5Rx0L'!H31</f>
        <v>74.498011894736834</v>
      </c>
      <c r="Z170" s="58">
        <f>'5Rx5L'!H103</f>
        <v>52.335085105263161</v>
      </c>
      <c r="AA170" s="58">
        <f>'2Rx2L'!G3</f>
        <v>63.833191636363651</v>
      </c>
      <c r="AB170" s="58">
        <f>'5Rx5L'!H151</f>
        <v>60.649717368421058</v>
      </c>
      <c r="AC170" s="58">
        <f>'5Rx5L'!H175</f>
        <v>67.505769105263141</v>
      </c>
      <c r="AD170" s="59">
        <f>'5Rx5L'!H199</f>
        <v>59.041221157894739</v>
      </c>
      <c r="AE170" s="53"/>
      <c r="AF170" s="57" t="s">
        <v>179</v>
      </c>
      <c r="AG170" s="58">
        <f>'5Rx0L'!P31</f>
        <v>68.16689215789475</v>
      </c>
      <c r="AH170" s="58">
        <f>'5Rx5L'!P103</f>
        <v>45.932892263157889</v>
      </c>
      <c r="AI170" s="58">
        <f>'2Rx2L'!O3</f>
        <v>64.382822292929276</v>
      </c>
      <c r="AJ170" s="58">
        <f>'5Rx5L'!P151</f>
        <v>48.0085702631579</v>
      </c>
      <c r="AK170" s="58">
        <f>'5Rx5L'!P175</f>
        <v>67.624057263157894</v>
      </c>
      <c r="AL170" s="59">
        <f>'5Rx5L'!P199</f>
        <v>52.757322368421057</v>
      </c>
    </row>
    <row r="171" spans="1:38" s="4" customFormat="1" ht="15.75" thickBot="1" x14ac:dyDescent="0.3">
      <c r="A171" s="66" t="s">
        <v>180</v>
      </c>
      <c r="B171" s="67" t="str">
        <f>TEXT(Y171,"#")&amp;" ("&amp;TEXT(AG171,"#"&amp;")")</f>
        <v>84 (83)</v>
      </c>
      <c r="C171" s="67" t="str">
        <f>TEXT(Z171,"#")&amp;" ("&amp;TEXT(AH171,"#"&amp;")")</f>
        <v>46 (49)</v>
      </c>
      <c r="D171" s="67" t="str">
        <f t="shared" si="3"/>
        <v>68 (82)</v>
      </c>
      <c r="E171" s="67" t="str">
        <f t="shared" si="3"/>
        <v>56 (58)</v>
      </c>
      <c r="F171" s="67" t="str">
        <f t="shared" si="3"/>
        <v>66 (79)</v>
      </c>
      <c r="G171" s="67" t="str">
        <f t="shared" si="3"/>
        <v>55 (56)</v>
      </c>
      <c r="X171" s="57" t="s">
        <v>180</v>
      </c>
      <c r="Y171" s="58">
        <f>'5Rx0L'!H55</f>
        <v>83.697404631578962</v>
      </c>
      <c r="Z171" s="58">
        <f>'5Rx5L'!H223</f>
        <v>46.167377421052628</v>
      </c>
      <c r="AA171" s="58">
        <f>'5Rx5L'!H247</f>
        <v>68.406773210526325</v>
      </c>
      <c r="AB171" s="58">
        <f>'5Rx5L'!H271</f>
        <v>56.436704368421054</v>
      </c>
      <c r="AC171" s="58">
        <f>'5Rx5L'!H295</f>
        <v>66.112299052631585</v>
      </c>
      <c r="AD171" s="59">
        <f>'5Rx5L'!H319</f>
        <v>54.800601263157887</v>
      </c>
      <c r="AE171" s="53"/>
      <c r="AF171" s="57" t="s">
        <v>180</v>
      </c>
      <c r="AG171" s="58">
        <f>'5Rx0L'!P55</f>
        <v>82.500808947368427</v>
      </c>
      <c r="AH171" s="58">
        <f>'5Rx5L'!P223</f>
        <v>49.194336421052625</v>
      </c>
      <c r="AI171" s="58">
        <f>'5Rx5L'!P247</f>
        <v>81.539881736842105</v>
      </c>
      <c r="AJ171" s="58">
        <f>'5Rx5L'!P271</f>
        <v>58.254647684210525</v>
      </c>
      <c r="AK171" s="58">
        <f>'5Rx5L'!P295</f>
        <v>78.767257736842097</v>
      </c>
      <c r="AL171" s="59">
        <f>'5Rx5L'!P319</f>
        <v>56.238733368421052</v>
      </c>
    </row>
    <row r="172" spans="1:38" s="4" customFormat="1" ht="15.75" thickBot="1" x14ac:dyDescent="0.3">
      <c r="A172" s="66" t="s">
        <v>181</v>
      </c>
      <c r="B172" s="67" t="str">
        <f>TEXT(Y172,"#")&amp;" ("&amp;TEXT(AG172,"#"&amp;")")</f>
        <v>107 (104)</v>
      </c>
      <c r="C172" s="67" t="str">
        <f>TEXT(Z172,"#")&amp;" ("&amp;TEXT(AH172,"#"&amp;")")</f>
        <v>92 (84)</v>
      </c>
      <c r="D172" s="67" t="str">
        <f t="shared" si="3"/>
        <v>93 (98)</v>
      </c>
      <c r="E172" s="67" t="str">
        <f t="shared" si="3"/>
        <v>93 (85)</v>
      </c>
      <c r="F172" s="67" t="str">
        <f t="shared" si="3"/>
        <v>100 (101)</v>
      </c>
      <c r="G172" s="67" t="str">
        <f t="shared" si="3"/>
        <v>97 (86)</v>
      </c>
      <c r="X172" s="57" t="s">
        <v>181</v>
      </c>
      <c r="Y172" s="58">
        <f>'5Rx0L'!H79</f>
        <v>106.873683</v>
      </c>
      <c r="Z172" s="58">
        <f>'5Rx5L'!H343</f>
        <v>91.912921736842122</v>
      </c>
      <c r="AA172" s="58">
        <f>'5Rx5L'!H367</f>
        <v>93.341968736842105</v>
      </c>
      <c r="AB172" s="58">
        <f>'5Rx5L'!H391</f>
        <v>92.991218210526313</v>
      </c>
      <c r="AC172" s="58">
        <f>'5Rx5L'!H415</f>
        <v>100.48295973684212</v>
      </c>
      <c r="AD172" s="59">
        <f>'5Rx5L'!H439</f>
        <v>96.644213789473682</v>
      </c>
      <c r="AE172" s="53"/>
      <c r="AF172" s="57" t="s">
        <v>181</v>
      </c>
      <c r="AG172" s="58">
        <f>'5Rx0L'!P79</f>
        <v>104.30342821052632</v>
      </c>
      <c r="AH172" s="58">
        <f>'5Rx5L'!P343</f>
        <v>84.401567473684196</v>
      </c>
      <c r="AI172" s="58">
        <f>'5Rx5L'!P367</f>
        <v>97.500104315789457</v>
      </c>
      <c r="AJ172" s="58">
        <f>'5Rx5L'!P391</f>
        <v>85.403821999999991</v>
      </c>
      <c r="AK172" s="58">
        <f>'5Rx5L'!P415</f>
        <v>100.77038094736842</v>
      </c>
      <c r="AL172" s="59">
        <f>'5Rx5L'!P439</f>
        <v>85.936884157894752</v>
      </c>
    </row>
    <row r="173" spans="1:38" s="4" customFormat="1" ht="15.75" thickBot="1" x14ac:dyDescent="0.3">
      <c r="A173" s="69" t="s">
        <v>182</v>
      </c>
      <c r="B173" s="67" t="s">
        <v>309</v>
      </c>
      <c r="C173" s="67" t="str">
        <f>TEXT(Z173,"#")&amp;" ("&amp;TEXT(AH173,"#"&amp;")")</f>
        <v>107 (103)</v>
      </c>
      <c r="D173" s="67" t="str">
        <f t="shared" si="3"/>
        <v>88 (105)</v>
      </c>
      <c r="E173" s="67" t="str">
        <f t="shared" si="3"/>
        <v>90 (94)</v>
      </c>
      <c r="F173" s="67" t="str">
        <f t="shared" si="3"/>
        <v>100 (114)</v>
      </c>
      <c r="G173" s="67" t="str">
        <f t="shared" si="3"/>
        <v>93 (96)</v>
      </c>
      <c r="X173" s="60" t="s">
        <v>182</v>
      </c>
      <c r="Y173" s="61">
        <f>'5Rx0L'!H103</f>
        <v>157.40366736842103</v>
      </c>
      <c r="Z173" s="61">
        <f>'5Rx5L'!H463</f>
        <v>106.94882505263159</v>
      </c>
      <c r="AA173" s="61">
        <f>'5Rx5L'!H487</f>
        <v>87.664867947368435</v>
      </c>
      <c r="AB173" s="61">
        <f>'5Rx5L'!H511</f>
        <v>89.510153789473691</v>
      </c>
      <c r="AC173" s="61">
        <f>'5Rx5L'!H535</f>
        <v>99.903887263157884</v>
      </c>
      <c r="AD173" s="62">
        <f>'5Rx5L'!H559</f>
        <v>93.046923631578949</v>
      </c>
      <c r="AE173" s="53"/>
      <c r="AF173" s="60" t="s">
        <v>182</v>
      </c>
      <c r="AG173" s="61">
        <f>'5Rx0L'!P103</f>
        <v>156.76554842105264</v>
      </c>
      <c r="AH173" s="61">
        <f>'5Rx5L'!P463</f>
        <v>103.20844831578947</v>
      </c>
      <c r="AI173" s="61">
        <f>'5Rx5L'!P487</f>
        <v>105.20688463157894</v>
      </c>
      <c r="AJ173" s="61">
        <f>'5Rx5L'!P511</f>
        <v>93.562447526315779</v>
      </c>
      <c r="AK173" s="61">
        <f>'5Rx5L'!P535</f>
        <v>113.9223234736842</v>
      </c>
      <c r="AL173" s="62">
        <f>'5Rx5L'!P559</f>
        <v>96.274987473684206</v>
      </c>
    </row>
    <row r="174" spans="1:38" s="4" customFormat="1" ht="15.75" thickTop="1" x14ac:dyDescent="0.25">
      <c r="A174" s="49"/>
      <c r="B174" s="49"/>
      <c r="C174" s="49"/>
      <c r="D174" s="49"/>
      <c r="E174" s="49"/>
      <c r="F174" s="49"/>
      <c r="G174" s="49"/>
      <c r="X174" s="49"/>
      <c r="Y174" s="49"/>
      <c r="Z174" s="49"/>
      <c r="AA174" s="49"/>
      <c r="AB174" s="49"/>
      <c r="AC174" s="49"/>
      <c r="AD174" s="49"/>
      <c r="AE174" s="53"/>
      <c r="AF174" s="49"/>
      <c r="AG174" s="49"/>
      <c r="AH174" s="49"/>
      <c r="AI174" s="49"/>
      <c r="AJ174" s="49"/>
      <c r="AK174" s="49"/>
      <c r="AL174" s="49"/>
    </row>
    <row r="175" spans="1:38" s="4" customFormat="1" x14ac:dyDescent="0.25">
      <c r="A175" s="49"/>
      <c r="B175" s="49"/>
      <c r="C175" s="49"/>
      <c r="D175" s="49"/>
      <c r="E175" s="49"/>
      <c r="F175" s="49"/>
      <c r="G175" s="49"/>
      <c r="X175" s="49"/>
      <c r="Y175" s="49"/>
      <c r="Z175" s="49"/>
      <c r="AA175" s="49"/>
      <c r="AB175" s="49"/>
      <c r="AC175" s="49"/>
      <c r="AD175" s="49"/>
      <c r="AE175" s="53"/>
      <c r="AF175" s="49"/>
      <c r="AG175" s="49"/>
      <c r="AH175" s="49"/>
      <c r="AI175" s="49"/>
      <c r="AJ175" s="49"/>
      <c r="AK175" s="49"/>
      <c r="AL175" s="49"/>
    </row>
    <row r="176" spans="1:38" s="4" customFormat="1" x14ac:dyDescent="0.25">
      <c r="A176" s="49"/>
      <c r="B176" s="49"/>
      <c r="C176" s="49"/>
      <c r="D176" s="49"/>
      <c r="E176" s="49"/>
      <c r="F176" s="49"/>
      <c r="G176" s="49"/>
      <c r="X176" s="49"/>
      <c r="Y176" s="49"/>
      <c r="Z176" s="49"/>
      <c r="AA176" s="49"/>
      <c r="AB176" s="49"/>
      <c r="AC176" s="49"/>
      <c r="AD176" s="49"/>
      <c r="AE176" s="53"/>
      <c r="AF176" s="49"/>
      <c r="AG176" s="49"/>
      <c r="AH176" s="49"/>
      <c r="AI176" s="49"/>
      <c r="AJ176" s="49"/>
      <c r="AK176" s="49"/>
      <c r="AL176" s="49"/>
    </row>
    <row r="177" spans="1:38" s="4" customFormat="1" ht="15.75" thickBot="1" x14ac:dyDescent="0.3">
      <c r="A177" s="49"/>
      <c r="B177" s="49"/>
      <c r="C177" s="49"/>
      <c r="D177" s="52" t="s">
        <v>196</v>
      </c>
      <c r="E177" s="49"/>
      <c r="F177" s="49"/>
      <c r="G177" s="49"/>
      <c r="X177" s="49"/>
      <c r="Y177" s="49"/>
      <c r="Z177" s="49"/>
      <c r="AA177" s="52" t="s">
        <v>191</v>
      </c>
      <c r="AB177" s="49"/>
      <c r="AC177" s="49"/>
      <c r="AD177" s="49"/>
      <c r="AE177" s="53"/>
      <c r="AF177" s="49"/>
      <c r="AG177" s="49"/>
      <c r="AH177" s="49"/>
      <c r="AI177" s="52" t="s">
        <v>192</v>
      </c>
      <c r="AJ177" s="49"/>
      <c r="AK177" s="49"/>
      <c r="AL177" s="49"/>
    </row>
    <row r="178" spans="1:38" s="4" customFormat="1" ht="25.5" thickTop="1" thickBot="1" x14ac:dyDescent="0.3">
      <c r="A178" s="63" t="s">
        <v>190</v>
      </c>
      <c r="B178" s="64" t="s">
        <v>171</v>
      </c>
      <c r="C178" s="64" t="s">
        <v>172</v>
      </c>
      <c r="D178" s="64" t="s">
        <v>173</v>
      </c>
      <c r="E178" s="64" t="s">
        <v>174</v>
      </c>
      <c r="F178" s="64" t="s">
        <v>175</v>
      </c>
      <c r="G178" s="65" t="s">
        <v>176</v>
      </c>
      <c r="X178" s="54" t="s">
        <v>190</v>
      </c>
      <c r="Y178" s="55" t="s">
        <v>171</v>
      </c>
      <c r="Z178" s="55" t="s">
        <v>172</v>
      </c>
      <c r="AA178" s="55" t="s">
        <v>173</v>
      </c>
      <c r="AB178" s="55" t="s">
        <v>174</v>
      </c>
      <c r="AC178" s="55" t="s">
        <v>175</v>
      </c>
      <c r="AD178" s="56" t="s">
        <v>176</v>
      </c>
      <c r="AE178" s="53"/>
      <c r="AF178" s="54" t="s">
        <v>190</v>
      </c>
      <c r="AG178" s="55" t="s">
        <v>171</v>
      </c>
      <c r="AH178" s="55" t="s">
        <v>172</v>
      </c>
      <c r="AI178" s="55" t="s">
        <v>173</v>
      </c>
      <c r="AJ178" s="55" t="s">
        <v>174</v>
      </c>
      <c r="AK178" s="55" t="s">
        <v>175</v>
      </c>
      <c r="AL178" s="56" t="s">
        <v>176</v>
      </c>
    </row>
    <row r="179" spans="1:38" s="4" customFormat="1" ht="16.5" thickTop="1" thickBot="1" x14ac:dyDescent="0.3">
      <c r="A179" s="93" t="s">
        <v>322</v>
      </c>
      <c r="B179" s="67" t="s">
        <v>323</v>
      </c>
      <c r="C179" s="67" t="str">
        <f>TEXT(Z179,"#")&amp;" ("&amp;TEXT(AH179,"#"&amp;")")</f>
        <v>30 (30)</v>
      </c>
      <c r="D179" s="67" t="str">
        <f t="shared" ref="D179" si="4">TEXT(AA179,"#")&amp;" ("&amp;TEXT(AI179,"#"&amp;")")</f>
        <v>50 (37)</v>
      </c>
      <c r="E179" s="67" t="str">
        <f t="shared" ref="E179" si="5">TEXT(AB179,"#")&amp;" ("&amp;TEXT(AJ179,"#"&amp;")")</f>
        <v>59 (58)</v>
      </c>
      <c r="F179" s="67" t="str">
        <f t="shared" ref="F179" si="6">TEXT(AC179,"#")&amp;" ("&amp;TEXT(AK179,"#"&amp;")")</f>
        <v>59 (57)</v>
      </c>
      <c r="G179" s="67" t="s">
        <v>309</v>
      </c>
      <c r="X179" s="94" t="s">
        <v>322</v>
      </c>
      <c r="Y179" s="91"/>
      <c r="Z179" s="58">
        <f>ABS(Isolations!J3)</f>
        <v>30.04865110555555</v>
      </c>
      <c r="AA179" s="91">
        <f>ABS('LO Harm-A'!J2)</f>
        <v>49.826390285714297</v>
      </c>
      <c r="AB179" s="91">
        <f>ABS('LO Harm-A'!N2)</f>
        <v>58.76762389795919</v>
      </c>
      <c r="AC179" s="91">
        <f>ABS('LO Harm-A'!R2)</f>
        <v>59.474129591836714</v>
      </c>
      <c r="AD179" s="92">
        <f>ABS('LO Harm-A'!V2)</f>
        <v>200</v>
      </c>
      <c r="AE179" s="53"/>
      <c r="AF179" s="90"/>
      <c r="AG179" s="91"/>
      <c r="AH179" s="58">
        <f>ABS(Isolations!T3)</f>
        <v>29.688378700000012</v>
      </c>
      <c r="AI179" s="91">
        <f>ABS('LO Harm-B'!J2)</f>
        <v>36.795583000000008</v>
      </c>
      <c r="AJ179" s="91">
        <f>ABS('LO Harm-B'!N2)</f>
        <v>58.372083979591849</v>
      </c>
      <c r="AK179" s="91">
        <f>ABS('LO Harm-B'!R2)</f>
        <v>56.972870081632657</v>
      </c>
      <c r="AL179" s="92">
        <f>ABS('LO Harm-B'!V2)</f>
        <v>200</v>
      </c>
    </row>
    <row r="180" spans="1:38" s="4" customFormat="1" ht="15.75" thickBot="1" x14ac:dyDescent="0.3">
      <c r="A180" s="66" t="s">
        <v>185</v>
      </c>
      <c r="B180" s="67" t="str">
        <f>TEXT(Y180,"#")&amp;" ("&amp;TEXT(AG180,"#"&amp;")")</f>
        <v>24 (21)</v>
      </c>
      <c r="C180" s="68" t="s">
        <v>178</v>
      </c>
      <c r="D180" s="67" t="str">
        <f t="shared" ref="D180:G184" si="7">TEXT(AA180,"#")&amp;" ("&amp;TEXT(AI180,"#"&amp;")")</f>
        <v>28 (40)</v>
      </c>
      <c r="E180" s="67" t="str">
        <f t="shared" si="7"/>
        <v>15 (14)</v>
      </c>
      <c r="F180" s="67" t="str">
        <f t="shared" si="7"/>
        <v>46 (45)</v>
      </c>
      <c r="G180" s="67" t="str">
        <f t="shared" si="7"/>
        <v>20 (21)</v>
      </c>
      <c r="X180" s="57" t="s">
        <v>185</v>
      </c>
      <c r="Y180" s="58">
        <f>'5Ix0L'!H7</f>
        <v>24.233822721052633</v>
      </c>
      <c r="Z180" s="58" t="s">
        <v>178</v>
      </c>
      <c r="AA180" s="58">
        <f>'5Ix5L'!H7</f>
        <v>28.05862410526316</v>
      </c>
      <c r="AB180" s="58">
        <f>'5Ix5L'!H31</f>
        <v>14.503178710526313</v>
      </c>
      <c r="AC180" s="58">
        <f>'5Ix5L'!H55</f>
        <v>45.945843473684214</v>
      </c>
      <c r="AD180" s="59">
        <f>'5Ix5L'!H79</f>
        <v>19.703785105263158</v>
      </c>
      <c r="AE180" s="53"/>
      <c r="AF180" s="57" t="s">
        <v>185</v>
      </c>
      <c r="AG180" s="58">
        <f>'5Ix0L'!P7</f>
        <v>20.956406689473688</v>
      </c>
      <c r="AH180" s="58" t="s">
        <v>178</v>
      </c>
      <c r="AI180" s="58">
        <f>'5Ix5L'!P7</f>
        <v>39.696878473684208</v>
      </c>
      <c r="AJ180" s="58">
        <f>'5Ix5L'!P31</f>
        <v>13.731812431578945</v>
      </c>
      <c r="AK180" s="58">
        <f>'5Ix5L'!P55</f>
        <v>44.71057178947369</v>
      </c>
      <c r="AL180" s="59">
        <f>'5Ix5L'!P79</f>
        <v>20.996372999999995</v>
      </c>
    </row>
    <row r="181" spans="1:38" s="4" customFormat="1" ht="15.75" thickBot="1" x14ac:dyDescent="0.3">
      <c r="A181" s="66" t="s">
        <v>186</v>
      </c>
      <c r="B181" s="67" t="str">
        <f>TEXT(Y181,"#")&amp;" ("&amp;TEXT(AG181,"#"&amp;")")</f>
        <v>65 (58)</v>
      </c>
      <c r="C181" s="67" t="str">
        <f>TEXT(Z181,"#")&amp;" ("&amp;TEXT(AH181,"#"&amp;")")</f>
        <v>62 (66)</v>
      </c>
      <c r="D181" s="67" t="str">
        <f t="shared" si="7"/>
        <v>62 (46)</v>
      </c>
      <c r="E181" s="67" t="str">
        <f t="shared" si="7"/>
        <v>64 (69)</v>
      </c>
      <c r="F181" s="67" t="str">
        <f t="shared" si="7"/>
        <v>57 (49)</v>
      </c>
      <c r="G181" s="67" t="str">
        <f t="shared" si="7"/>
        <v>66 (75)</v>
      </c>
      <c r="X181" s="57" t="s">
        <v>186</v>
      </c>
      <c r="Y181" s="58">
        <f>'5Ix0L'!H31</f>
        <v>64.693970052631585</v>
      </c>
      <c r="Z181" s="58">
        <f>'2Ix1L'!G3</f>
        <v>62.381180202020197</v>
      </c>
      <c r="AA181" s="58">
        <f>'5Ix5L'!H127</f>
        <v>61.788765421052631</v>
      </c>
      <c r="AB181" s="58">
        <f>'5Ix5L'!H151</f>
        <v>63.537425789473687</v>
      </c>
      <c r="AC181" s="58">
        <f>'5Ix5L'!H175</f>
        <v>57.168566789473694</v>
      </c>
      <c r="AD181" s="59">
        <f>'5Ix5L'!H199</f>
        <v>66.171396631578943</v>
      </c>
      <c r="AE181" s="53"/>
      <c r="AF181" s="57" t="s">
        <v>186</v>
      </c>
      <c r="AG181" s="58">
        <f>'5Ix0L'!P31</f>
        <v>58.269704263157891</v>
      </c>
      <c r="AH181" s="58">
        <f>'2Ix1L'!O3</f>
        <v>65.519264575757589</v>
      </c>
      <c r="AI181" s="58">
        <f>'5Ix5L'!P127</f>
        <v>45.523644894736854</v>
      </c>
      <c r="AJ181" s="58">
        <f>'5Ix5L'!P151</f>
        <v>68.971619947368424</v>
      </c>
      <c r="AK181" s="58">
        <f>'5Ix5L'!P175</f>
        <v>49.181656263157898</v>
      </c>
      <c r="AL181" s="59">
        <f>'5Ix5L'!P199</f>
        <v>74.54629168421053</v>
      </c>
    </row>
    <row r="182" spans="1:38" s="4" customFormat="1" ht="15.75" thickBot="1" x14ac:dyDescent="0.3">
      <c r="A182" s="66" t="s">
        <v>187</v>
      </c>
      <c r="B182" s="67" t="str">
        <f>TEXT(Y182,"#")&amp;" ("&amp;TEXT(AG182,"#"&amp;")")</f>
        <v>73 (83)</v>
      </c>
      <c r="C182" s="67" t="str">
        <f>TEXT(Z182,"#")&amp;" ("&amp;TEXT(AH182,"#"&amp;")")</f>
        <v>53 (55)</v>
      </c>
      <c r="D182" s="67" t="str">
        <f t="shared" si="7"/>
        <v>61 (73)</v>
      </c>
      <c r="E182" s="67" t="str">
        <f t="shared" si="7"/>
        <v>50 (51)</v>
      </c>
      <c r="F182" s="67" t="str">
        <f t="shared" si="7"/>
        <v>62 (66)</v>
      </c>
      <c r="G182" s="67" t="str">
        <f t="shared" si="7"/>
        <v>58 (55)</v>
      </c>
      <c r="X182" s="57" t="s">
        <v>187</v>
      </c>
      <c r="Y182" s="58">
        <f>'5Ix0L'!H55</f>
        <v>73.391820421052628</v>
      </c>
      <c r="Z182" s="58">
        <f>'5Ix5L'!H223</f>
        <v>52.534264631578949</v>
      </c>
      <c r="AA182" s="58">
        <f>'5Ix5L'!H247</f>
        <v>61.199990526315794</v>
      </c>
      <c r="AB182" s="58">
        <f>'5Ix5L'!H271</f>
        <v>49.724880578947378</v>
      </c>
      <c r="AC182" s="58">
        <f>'5Ix5L'!H295</f>
        <v>62.041341263157896</v>
      </c>
      <c r="AD182" s="59">
        <f>'5Ix5L'!H319</f>
        <v>58.270847789473677</v>
      </c>
      <c r="AE182" s="53"/>
      <c r="AF182" s="57" t="s">
        <v>187</v>
      </c>
      <c r="AG182" s="58">
        <f>'5Ix0L'!P55</f>
        <v>82.976919684210515</v>
      </c>
      <c r="AH182" s="58">
        <f>'5Ix5L'!P223</f>
        <v>55.350951789473683</v>
      </c>
      <c r="AI182" s="58">
        <f>'5Ix5L'!P247</f>
        <v>72.980366526315791</v>
      </c>
      <c r="AJ182" s="58">
        <f>'5Ix5L'!P271</f>
        <v>50.992093263157898</v>
      </c>
      <c r="AK182" s="58">
        <f>'5Ix5L'!P295</f>
        <v>66.250696684210538</v>
      </c>
      <c r="AL182" s="59">
        <f>'5Ix5L'!P319</f>
        <v>54.919923473684207</v>
      </c>
    </row>
    <row r="183" spans="1:38" s="4" customFormat="1" ht="15.75" thickBot="1" x14ac:dyDescent="0.3">
      <c r="A183" s="66" t="s">
        <v>188</v>
      </c>
      <c r="B183" s="67" t="str">
        <f>TEXT(Y183,"#")&amp;" ("&amp;TEXT(AG183,"#"&amp;")")</f>
        <v>93 (90)</v>
      </c>
      <c r="C183" s="67" t="str">
        <f>TEXT(Z183,"#")&amp;" ("&amp;TEXT(AH183,"#"&amp;")")</f>
        <v>94 (99)</v>
      </c>
      <c r="D183" s="67" t="str">
        <f t="shared" si="7"/>
        <v>94 (84)</v>
      </c>
      <c r="E183" s="67" t="str">
        <f t="shared" si="7"/>
        <v>101 (99)</v>
      </c>
      <c r="F183" s="67" t="str">
        <f t="shared" si="7"/>
        <v>86 (86)</v>
      </c>
      <c r="G183" s="67" t="str">
        <f t="shared" si="7"/>
        <v>101 (103)</v>
      </c>
      <c r="X183" s="57" t="s">
        <v>188</v>
      </c>
      <c r="Y183" s="58">
        <f>'5Ix0L'!H79</f>
        <v>93.088668210526322</v>
      </c>
      <c r="Z183" s="58">
        <f>'5Ix5L'!H343</f>
        <v>93.987846000000005</v>
      </c>
      <c r="AA183" s="58">
        <f>'5Ix5L'!H367</f>
        <v>93.586345473684219</v>
      </c>
      <c r="AB183" s="58">
        <f>'5Ix5L'!H391</f>
        <v>101.46976942105265</v>
      </c>
      <c r="AC183" s="58">
        <f>'5Ix5L'!H415</f>
        <v>86.101259368421069</v>
      </c>
      <c r="AD183" s="59">
        <f>'5Ix5L'!H439</f>
        <v>100.75853363157894</v>
      </c>
      <c r="AE183" s="53"/>
      <c r="AF183" s="57" t="s">
        <v>188</v>
      </c>
      <c r="AG183" s="58">
        <f>'5Ix0L'!P79</f>
        <v>89.765944473684215</v>
      </c>
      <c r="AH183" s="58">
        <f>'5Ix5L'!P343</f>
        <v>98.853501052631586</v>
      </c>
      <c r="AI183" s="58">
        <f>'5Ix5L'!P367</f>
        <v>84.22615815789473</v>
      </c>
      <c r="AJ183" s="58">
        <f>'5Ix5L'!P391</f>
        <v>98.510889210526315</v>
      </c>
      <c r="AK183" s="58">
        <f>'5Ix5L'!P415</f>
        <v>86.133354210526321</v>
      </c>
      <c r="AL183" s="59">
        <f>'5Ix5L'!P439</f>
        <v>103.09931221052631</v>
      </c>
    </row>
    <row r="184" spans="1:38" s="4" customFormat="1" ht="15.75" thickBot="1" x14ac:dyDescent="0.3">
      <c r="A184" s="69" t="s">
        <v>189</v>
      </c>
      <c r="B184" s="67" t="str">
        <f>TEXT(Y184,"#")&amp;" ("&amp;TEXT(AG184,"#"&amp;")")</f>
        <v>116 (124)</v>
      </c>
      <c r="C184" s="67" t="str">
        <f>TEXT(Z184,"#")&amp;" ("&amp;TEXT(AH184,"#"&amp;")")</f>
        <v>87 (91)</v>
      </c>
      <c r="D184" s="67" t="str">
        <f t="shared" si="7"/>
        <v>99 (110)</v>
      </c>
      <c r="E184" s="67" t="str">
        <f t="shared" si="7"/>
        <v>84 (84)</v>
      </c>
      <c r="F184" s="67" t="str">
        <f t="shared" si="7"/>
        <v>101 (103)</v>
      </c>
      <c r="G184" s="67" t="str">
        <f t="shared" si="7"/>
        <v>81 (84)</v>
      </c>
      <c r="X184" s="60" t="s">
        <v>189</v>
      </c>
      <c r="Y184" s="61">
        <f>'5Ix0L'!H103</f>
        <v>115.55188589473683</v>
      </c>
      <c r="Z184" s="61">
        <f>'5Ix5L'!H463</f>
        <v>86.82467126315791</v>
      </c>
      <c r="AA184" s="61">
        <f>'5Ix5L'!H487</f>
        <v>98.869115526315795</v>
      </c>
      <c r="AB184" s="61">
        <f>'5Ix5L'!H511</f>
        <v>84.228594578947366</v>
      </c>
      <c r="AC184" s="61">
        <f>'5Ix5L'!H535</f>
        <v>100.78969094736843</v>
      </c>
      <c r="AD184" s="62">
        <f>'5Ix5L'!H559</f>
        <v>80.865986789473681</v>
      </c>
      <c r="AE184" s="53"/>
      <c r="AF184" s="60" t="s">
        <v>189</v>
      </c>
      <c r="AG184" s="61">
        <f>'5Ix0L'!P103</f>
        <v>123.91325705263158</v>
      </c>
      <c r="AH184" s="61">
        <f>'5Ix5L'!P463</f>
        <v>91.247315</v>
      </c>
      <c r="AI184" s="61">
        <f>'5Ix5L'!P487</f>
        <v>109.80640410526316</v>
      </c>
      <c r="AJ184" s="61">
        <f>'5Ix5L'!P511</f>
        <v>83.775552578947369</v>
      </c>
      <c r="AK184" s="61">
        <f>'5Ix5L'!P535</f>
        <v>103.15668984210524</v>
      </c>
      <c r="AL184" s="62">
        <f>'5Ix5L'!P559</f>
        <v>84.330570368421064</v>
      </c>
    </row>
    <row r="185" spans="1:38" s="4" customFormat="1" ht="15.75" thickTop="1" x14ac:dyDescent="0.25"/>
    <row r="186" spans="1:38" s="4" customFormat="1" x14ac:dyDescent="0.25"/>
    <row r="187" spans="1:38" s="2" customFormat="1" x14ac:dyDescent="0.25"/>
    <row r="188" spans="1:38" s="2" customFormat="1" x14ac:dyDescent="0.25"/>
    <row r="189" spans="1:38" s="2" customFormat="1" x14ac:dyDescent="0.25"/>
    <row r="190" spans="1:38" s="2" customFormat="1" x14ac:dyDescent="0.25"/>
    <row r="191" spans="1:38" s="2" customFormat="1" x14ac:dyDescent="0.25"/>
    <row r="192" spans="1:38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s="2" customFormat="1" x14ac:dyDescent="0.25"/>
    <row r="770" spans="1:14" s="2" customFormat="1" x14ac:dyDescent="0.25"/>
    <row r="771" spans="1:14" s="2" customFormat="1" x14ac:dyDescent="0.25"/>
    <row r="772" spans="1:14" s="2" customFormat="1" x14ac:dyDescent="0.25"/>
    <row r="773" spans="1:14" s="2" customFormat="1" x14ac:dyDescent="0.25"/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  <row r="801" spans="1:1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</row>
    <row r="802" spans="1:1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</row>
    <row r="803" spans="1:1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</row>
    <row r="804" spans="1:14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M804" s="2"/>
      <c r="N804" s="2"/>
    </row>
    <row r="805" spans="1:14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M805" s="2"/>
      <c r="N80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6B17B-57BC-4F61-9AA2-7398CB543FF6}">
  <dimension ref="A1:AC36"/>
  <sheetViews>
    <sheetView tabSelected="1" workbookViewId="0">
      <selection activeCell="A2" sqref="A2"/>
    </sheetView>
  </sheetViews>
  <sheetFormatPr defaultRowHeight="15" x14ac:dyDescent="0.25"/>
  <sheetData>
    <row r="1" spans="1:29" x14ac:dyDescent="0.25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</row>
    <row r="2" spans="1:29" x14ac:dyDescent="0.25">
      <c r="A2" s="88" t="s">
        <v>374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</row>
    <row r="3" spans="1:29" x14ac:dyDescent="0.25">
      <c r="A3" s="88" t="s">
        <v>336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</row>
    <row r="4" spans="1:29" x14ac:dyDescent="0.25">
      <c r="A4" s="88" t="s">
        <v>337</v>
      </c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</row>
    <row r="5" spans="1:29" x14ac:dyDescent="0.25">
      <c r="A5" s="88" t="s">
        <v>338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</row>
    <row r="6" spans="1:29" x14ac:dyDescent="0.25">
      <c r="A6" s="88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</row>
    <row r="7" spans="1:29" x14ac:dyDescent="0.25">
      <c r="A7" s="88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</row>
    <row r="8" spans="1:29" x14ac:dyDescent="0.25">
      <c r="A8" s="97" t="s">
        <v>339</v>
      </c>
      <c r="B8" s="88"/>
      <c r="C8" s="88"/>
      <c r="D8" s="88"/>
      <c r="E8" s="88"/>
      <c r="F8" s="88"/>
      <c r="G8" s="88"/>
      <c r="H8" s="88"/>
      <c r="I8" s="88"/>
      <c r="J8" s="88"/>
      <c r="K8" s="97" t="s">
        <v>340</v>
      </c>
      <c r="L8" s="88"/>
      <c r="M8" s="88"/>
      <c r="N8" s="88"/>
      <c r="O8" s="88"/>
      <c r="P8" s="88"/>
      <c r="Q8" s="88"/>
      <c r="R8" s="88"/>
      <c r="S8" s="88"/>
      <c r="T8" s="88"/>
      <c r="U8" s="97" t="s">
        <v>341</v>
      </c>
      <c r="V8" s="88"/>
      <c r="W8" s="88"/>
      <c r="X8" s="88"/>
      <c r="Y8" s="88"/>
      <c r="Z8" s="88"/>
      <c r="AA8" s="88"/>
      <c r="AB8" s="88"/>
      <c r="AC8" s="88"/>
    </row>
    <row r="9" spans="1:29" x14ac:dyDescent="0.25">
      <c r="A9" s="97" t="s">
        <v>342</v>
      </c>
      <c r="B9" s="88">
        <v>2</v>
      </c>
      <c r="C9" s="88"/>
      <c r="D9" s="88"/>
      <c r="E9" s="88"/>
      <c r="F9" s="88"/>
      <c r="G9" s="88"/>
      <c r="H9" s="88"/>
      <c r="I9" s="88"/>
      <c r="J9" s="88"/>
      <c r="K9" s="97" t="s">
        <v>342</v>
      </c>
      <c r="L9" s="88">
        <v>2</v>
      </c>
      <c r="M9" s="88"/>
      <c r="N9" s="88"/>
      <c r="O9" s="88"/>
      <c r="P9" s="88"/>
      <c r="Q9" s="88"/>
      <c r="R9" s="88"/>
      <c r="S9" s="88"/>
      <c r="T9" s="88"/>
      <c r="U9" s="97" t="s">
        <v>342</v>
      </c>
      <c r="V9" s="88">
        <v>2</v>
      </c>
      <c r="W9" s="88"/>
      <c r="X9" s="88"/>
      <c r="Y9" s="88"/>
      <c r="Z9" s="88"/>
      <c r="AA9" s="88"/>
      <c r="AB9" s="88"/>
      <c r="AC9" s="88"/>
    </row>
    <row r="10" spans="1:29" x14ac:dyDescent="0.25">
      <c r="A10" s="97" t="s">
        <v>343</v>
      </c>
      <c r="B10" s="97" t="s">
        <v>344</v>
      </c>
      <c r="C10" s="97" t="s">
        <v>345</v>
      </c>
      <c r="D10" s="97" t="s">
        <v>346</v>
      </c>
      <c r="E10" s="97" t="s">
        <v>347</v>
      </c>
      <c r="F10" s="97" t="s">
        <v>344</v>
      </c>
      <c r="G10" s="97" t="s">
        <v>348</v>
      </c>
      <c r="H10" s="97" t="s">
        <v>346</v>
      </c>
      <c r="I10" s="97" t="s">
        <v>347</v>
      </c>
      <c r="J10" s="88"/>
      <c r="K10" s="97" t="s">
        <v>343</v>
      </c>
      <c r="L10" s="97" t="s">
        <v>344</v>
      </c>
      <c r="M10" s="97" t="s">
        <v>345</v>
      </c>
      <c r="N10" s="97" t="s">
        <v>346</v>
      </c>
      <c r="O10" s="97" t="s">
        <v>347</v>
      </c>
      <c r="P10" s="97" t="s">
        <v>344</v>
      </c>
      <c r="Q10" s="97" t="s">
        <v>348</v>
      </c>
      <c r="R10" s="97" t="s">
        <v>346</v>
      </c>
      <c r="S10" s="97" t="s">
        <v>347</v>
      </c>
      <c r="T10" s="88"/>
      <c r="U10" s="97" t="s">
        <v>343</v>
      </c>
      <c r="V10" s="97" t="s">
        <v>344</v>
      </c>
      <c r="W10" s="97" t="s">
        <v>345</v>
      </c>
      <c r="X10" s="97" t="s">
        <v>346</v>
      </c>
      <c r="Y10" s="97" t="s">
        <v>347</v>
      </c>
      <c r="Z10" s="97" t="s">
        <v>344</v>
      </c>
      <c r="AA10" s="97" t="s">
        <v>348</v>
      </c>
      <c r="AB10" s="97" t="s">
        <v>346</v>
      </c>
      <c r="AC10" s="97" t="s">
        <v>347</v>
      </c>
    </row>
    <row r="11" spans="1:29" x14ac:dyDescent="0.25">
      <c r="A11" s="88" t="s">
        <v>349</v>
      </c>
      <c r="B11" s="88" t="s">
        <v>350</v>
      </c>
      <c r="C11" s="88" t="s">
        <v>351</v>
      </c>
      <c r="D11" s="88">
        <v>4</v>
      </c>
      <c r="E11" s="88">
        <v>204</v>
      </c>
      <c r="F11" s="88" t="s">
        <v>350</v>
      </c>
      <c r="G11" s="88" t="s">
        <v>352</v>
      </c>
      <c r="H11" s="88">
        <v>4</v>
      </c>
      <c r="I11" s="88">
        <v>204</v>
      </c>
      <c r="J11" s="88"/>
      <c r="K11" s="88" t="s">
        <v>349</v>
      </c>
      <c r="L11" s="88" t="s">
        <v>353</v>
      </c>
      <c r="M11" s="88" t="s">
        <v>352</v>
      </c>
      <c r="N11" s="88">
        <v>5</v>
      </c>
      <c r="O11" s="88">
        <v>103</v>
      </c>
      <c r="P11" s="88" t="s">
        <v>353</v>
      </c>
      <c r="Q11" s="88" t="s">
        <v>360</v>
      </c>
      <c r="R11" s="88">
        <v>5</v>
      </c>
      <c r="S11" s="88">
        <v>103</v>
      </c>
      <c r="T11" s="88"/>
      <c r="U11" s="88" t="s">
        <v>349</v>
      </c>
      <c r="V11" s="88" t="s">
        <v>355</v>
      </c>
      <c r="W11" s="88" t="s">
        <v>356</v>
      </c>
      <c r="X11" s="88">
        <v>5</v>
      </c>
      <c r="Y11" s="88">
        <v>205</v>
      </c>
      <c r="Z11" s="88" t="s">
        <v>355</v>
      </c>
      <c r="AA11" s="88" t="s">
        <v>357</v>
      </c>
      <c r="AB11" s="88">
        <v>5</v>
      </c>
      <c r="AC11" s="88">
        <v>205</v>
      </c>
    </row>
    <row r="12" spans="1:29" x14ac:dyDescent="0.25">
      <c r="A12" s="88" t="s">
        <v>358</v>
      </c>
      <c r="B12" s="88" t="s">
        <v>350</v>
      </c>
      <c r="C12" s="88" t="s">
        <v>351</v>
      </c>
      <c r="D12" s="88">
        <v>4</v>
      </c>
      <c r="E12" s="88">
        <v>204</v>
      </c>
      <c r="F12" s="88" t="s">
        <v>350</v>
      </c>
      <c r="G12" s="88" t="s">
        <v>359</v>
      </c>
      <c r="H12" s="88">
        <v>4</v>
      </c>
      <c r="I12" s="88">
        <v>204</v>
      </c>
      <c r="J12" s="88"/>
      <c r="K12" s="88" t="s">
        <v>358</v>
      </c>
      <c r="L12" s="88" t="s">
        <v>353</v>
      </c>
      <c r="M12" s="88" t="s">
        <v>352</v>
      </c>
      <c r="N12" s="88">
        <v>5</v>
      </c>
      <c r="O12" s="88">
        <v>103</v>
      </c>
      <c r="P12" s="88" t="s">
        <v>353</v>
      </c>
      <c r="Q12" s="88" t="s">
        <v>373</v>
      </c>
      <c r="R12" s="88">
        <v>5</v>
      </c>
      <c r="S12" s="88">
        <v>103</v>
      </c>
      <c r="T12" s="88"/>
      <c r="U12" s="88" t="s">
        <v>358</v>
      </c>
      <c r="V12" s="88" t="s">
        <v>355</v>
      </c>
      <c r="W12" s="88" t="s">
        <v>356</v>
      </c>
      <c r="X12" s="88">
        <v>5</v>
      </c>
      <c r="Y12" s="88">
        <v>205</v>
      </c>
      <c r="Z12" s="88" t="s">
        <v>355</v>
      </c>
      <c r="AA12" s="88" t="s">
        <v>360</v>
      </c>
      <c r="AB12" s="88">
        <v>5</v>
      </c>
      <c r="AC12" s="88">
        <v>205</v>
      </c>
    </row>
    <row r="13" spans="1:29" x14ac:dyDescent="0.25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</row>
    <row r="14" spans="1:29" x14ac:dyDescent="0.25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</row>
    <row r="15" spans="1:29" x14ac:dyDescent="0.25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</row>
    <row r="16" spans="1:29" x14ac:dyDescent="0.25">
      <c r="A16" s="88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</row>
    <row r="17" spans="1:29" x14ac:dyDescent="0.25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</row>
    <row r="18" spans="1:29" x14ac:dyDescent="0.25">
      <c r="A18" s="97" t="s">
        <v>361</v>
      </c>
      <c r="B18" s="88"/>
      <c r="C18" s="88"/>
      <c r="D18" s="88"/>
      <c r="E18" s="88"/>
      <c r="F18" s="88"/>
      <c r="G18" s="88"/>
      <c r="H18" s="88"/>
      <c r="I18" s="88"/>
      <c r="J18" s="88"/>
      <c r="K18" s="97" t="s">
        <v>362</v>
      </c>
      <c r="L18" s="88"/>
      <c r="M18" s="88"/>
      <c r="N18" s="88"/>
      <c r="O18" s="88"/>
      <c r="P18" s="88"/>
      <c r="Q18" s="88"/>
      <c r="R18" s="88"/>
      <c r="S18" s="88"/>
      <c r="T18" s="88"/>
      <c r="U18" s="97" t="s">
        <v>363</v>
      </c>
      <c r="V18" s="88"/>
      <c r="W18" s="88"/>
      <c r="X18" s="88"/>
      <c r="Y18" s="88"/>
      <c r="Z18" s="88"/>
      <c r="AA18" s="88"/>
      <c r="AB18" s="88"/>
      <c r="AC18" s="88"/>
    </row>
    <row r="19" spans="1:29" x14ac:dyDescent="0.25">
      <c r="A19" s="97" t="s">
        <v>342</v>
      </c>
      <c r="B19" s="88">
        <v>2</v>
      </c>
      <c r="C19" s="88"/>
      <c r="D19" s="88"/>
      <c r="E19" s="88"/>
      <c r="F19" s="88"/>
      <c r="G19" s="88"/>
      <c r="H19" s="88"/>
      <c r="I19" s="88"/>
      <c r="J19" s="88"/>
      <c r="K19" s="97" t="s">
        <v>342</v>
      </c>
      <c r="L19" s="88">
        <v>2</v>
      </c>
      <c r="M19" s="88"/>
      <c r="N19" s="88"/>
      <c r="O19" s="88"/>
      <c r="P19" s="88"/>
      <c r="Q19" s="88"/>
      <c r="R19" s="88"/>
      <c r="S19" s="88"/>
      <c r="T19" s="88"/>
      <c r="U19" s="97" t="s">
        <v>342</v>
      </c>
      <c r="V19" s="88">
        <v>2</v>
      </c>
      <c r="W19" s="88"/>
      <c r="X19" s="88"/>
      <c r="Y19" s="88"/>
      <c r="Z19" s="88"/>
      <c r="AA19" s="88"/>
      <c r="AB19" s="88"/>
      <c r="AC19" s="88"/>
    </row>
    <row r="20" spans="1:29" x14ac:dyDescent="0.25">
      <c r="A20" s="97" t="s">
        <v>343</v>
      </c>
      <c r="B20" s="97" t="s">
        <v>344</v>
      </c>
      <c r="C20" s="97" t="s">
        <v>345</v>
      </c>
      <c r="D20" s="97" t="s">
        <v>346</v>
      </c>
      <c r="E20" s="97" t="s">
        <v>347</v>
      </c>
      <c r="F20" s="97" t="s">
        <v>344</v>
      </c>
      <c r="G20" s="97" t="s">
        <v>348</v>
      </c>
      <c r="H20" s="97" t="s">
        <v>346</v>
      </c>
      <c r="I20" s="97" t="s">
        <v>347</v>
      </c>
      <c r="J20" s="88"/>
      <c r="K20" s="97" t="s">
        <v>343</v>
      </c>
      <c r="L20" s="97" t="s">
        <v>344</v>
      </c>
      <c r="M20" s="97" t="s">
        <v>345</v>
      </c>
      <c r="N20" s="97" t="s">
        <v>346</v>
      </c>
      <c r="O20" s="97" t="s">
        <v>347</v>
      </c>
      <c r="P20" s="97" t="s">
        <v>344</v>
      </c>
      <c r="Q20" s="97" t="s">
        <v>348</v>
      </c>
      <c r="R20" s="97" t="s">
        <v>346</v>
      </c>
      <c r="S20" s="97" t="s">
        <v>347</v>
      </c>
      <c r="T20" s="88"/>
      <c r="U20" s="97" t="s">
        <v>343</v>
      </c>
      <c r="V20" s="97" t="s">
        <v>344</v>
      </c>
      <c r="W20" s="97" t="s">
        <v>345</v>
      </c>
      <c r="X20" s="97" t="s">
        <v>346</v>
      </c>
      <c r="Y20" s="97" t="s">
        <v>347</v>
      </c>
      <c r="Z20" s="97" t="s">
        <v>344</v>
      </c>
      <c r="AA20" s="97" t="s">
        <v>348</v>
      </c>
      <c r="AB20" s="97" t="s">
        <v>346</v>
      </c>
      <c r="AC20" s="97" t="s">
        <v>347</v>
      </c>
    </row>
    <row r="21" spans="1:29" x14ac:dyDescent="0.25">
      <c r="A21" s="88" t="s">
        <v>349</v>
      </c>
      <c r="B21" s="88" t="s">
        <v>355</v>
      </c>
      <c r="C21" s="88" t="s">
        <v>356</v>
      </c>
      <c r="D21" s="88">
        <v>5</v>
      </c>
      <c r="E21" s="88">
        <v>205</v>
      </c>
      <c r="F21" s="88" t="s">
        <v>355</v>
      </c>
      <c r="G21" s="88" t="s">
        <v>351</v>
      </c>
      <c r="H21" s="88">
        <v>5</v>
      </c>
      <c r="I21" s="88">
        <v>205</v>
      </c>
      <c r="J21" s="88"/>
      <c r="K21" s="88" t="s">
        <v>349</v>
      </c>
      <c r="L21" s="88" t="s">
        <v>355</v>
      </c>
      <c r="M21" s="88" t="s">
        <v>356</v>
      </c>
      <c r="N21" s="88">
        <v>5</v>
      </c>
      <c r="O21" s="88">
        <v>205</v>
      </c>
      <c r="P21" s="88" t="s">
        <v>355</v>
      </c>
      <c r="Q21" s="88" t="s">
        <v>364</v>
      </c>
      <c r="R21" s="88">
        <v>5</v>
      </c>
      <c r="S21" s="88">
        <v>205</v>
      </c>
      <c r="T21" s="88"/>
      <c r="U21" s="88" t="s">
        <v>349</v>
      </c>
      <c r="V21" s="88" t="s">
        <v>363</v>
      </c>
      <c r="W21" s="88" t="s">
        <v>356</v>
      </c>
      <c r="X21" s="88">
        <v>3</v>
      </c>
      <c r="Y21" s="88">
        <v>103</v>
      </c>
      <c r="Z21" s="88" t="s">
        <v>363</v>
      </c>
      <c r="AA21" s="88" t="s">
        <v>365</v>
      </c>
      <c r="AB21" s="88">
        <v>3</v>
      </c>
      <c r="AC21" s="88">
        <v>103</v>
      </c>
    </row>
    <row r="22" spans="1:29" x14ac:dyDescent="0.25">
      <c r="A22" s="88" t="s">
        <v>358</v>
      </c>
      <c r="B22" s="88" t="s">
        <v>355</v>
      </c>
      <c r="C22" s="88" t="s">
        <v>356</v>
      </c>
      <c r="D22" s="88">
        <v>5</v>
      </c>
      <c r="E22" s="88">
        <v>205</v>
      </c>
      <c r="F22" s="88" t="s">
        <v>355</v>
      </c>
      <c r="G22" s="88" t="s">
        <v>364</v>
      </c>
      <c r="H22" s="88">
        <v>5</v>
      </c>
      <c r="I22" s="88">
        <v>205</v>
      </c>
      <c r="J22" s="88"/>
      <c r="K22" s="88" t="s">
        <v>358</v>
      </c>
      <c r="L22" s="88" t="s">
        <v>355</v>
      </c>
      <c r="M22" s="88" t="s">
        <v>356</v>
      </c>
      <c r="N22" s="88">
        <v>5</v>
      </c>
      <c r="O22" s="88">
        <v>205</v>
      </c>
      <c r="P22" s="88" t="s">
        <v>355</v>
      </c>
      <c r="Q22" s="88" t="s">
        <v>351</v>
      </c>
      <c r="R22" s="88">
        <v>5</v>
      </c>
      <c r="S22" s="88">
        <v>205</v>
      </c>
      <c r="T22" s="88"/>
      <c r="U22" s="88" t="s">
        <v>358</v>
      </c>
      <c r="V22" s="88" t="s">
        <v>363</v>
      </c>
      <c r="W22" s="88" t="s">
        <v>356</v>
      </c>
      <c r="X22" s="88">
        <v>3</v>
      </c>
      <c r="Y22" s="88">
        <v>103</v>
      </c>
      <c r="Z22" s="88" t="s">
        <v>363</v>
      </c>
      <c r="AA22" s="88" t="s">
        <v>366</v>
      </c>
      <c r="AB22" s="88">
        <v>3</v>
      </c>
      <c r="AC22" s="88">
        <v>103</v>
      </c>
    </row>
    <row r="23" spans="1:29" x14ac:dyDescent="0.25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</row>
    <row r="24" spans="1:29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</row>
    <row r="25" spans="1:29" x14ac:dyDescent="0.25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</row>
    <row r="26" spans="1:29" x14ac:dyDescent="0.25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</row>
    <row r="27" spans="1:29" x14ac:dyDescent="0.25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</row>
    <row r="28" spans="1:29" ht="15.75" thickBot="1" x14ac:dyDescent="0.3">
      <c r="A28" s="97" t="s">
        <v>367</v>
      </c>
      <c r="B28" s="88"/>
      <c r="C28" s="88"/>
      <c r="D28" s="88"/>
      <c r="E28" s="88"/>
      <c r="F28" s="88"/>
      <c r="G28" s="88"/>
      <c r="H28" s="88"/>
      <c r="I28" s="88"/>
      <c r="J28" s="88"/>
      <c r="K28" s="97" t="s">
        <v>368</v>
      </c>
      <c r="L28" s="88"/>
      <c r="M28" s="88"/>
      <c r="N28" s="88"/>
      <c r="O28" s="88"/>
      <c r="P28" s="88"/>
      <c r="Q28" s="88"/>
      <c r="R28" s="88"/>
      <c r="S28" s="88"/>
      <c r="T28" s="88"/>
      <c r="U28" s="98"/>
      <c r="V28" s="98"/>
      <c r="W28" s="98"/>
      <c r="X28" s="99" t="s">
        <v>183</v>
      </c>
      <c r="Y28" s="98"/>
      <c r="Z28" s="98"/>
      <c r="AA28" s="98"/>
      <c r="AB28" s="88"/>
      <c r="AC28" s="88"/>
    </row>
    <row r="29" spans="1:29" ht="25.5" thickTop="1" thickBot="1" x14ac:dyDescent="0.3">
      <c r="A29" s="97" t="s">
        <v>342</v>
      </c>
      <c r="B29" s="88">
        <v>4</v>
      </c>
      <c r="C29" s="88"/>
      <c r="D29" s="88"/>
      <c r="E29" s="88"/>
      <c r="F29" s="88"/>
      <c r="G29" s="88"/>
      <c r="H29" s="88"/>
      <c r="I29" s="88"/>
      <c r="J29" s="88"/>
      <c r="K29" s="97" t="s">
        <v>342</v>
      </c>
      <c r="L29" s="88">
        <v>3</v>
      </c>
      <c r="M29" s="88"/>
      <c r="N29" s="88"/>
      <c r="O29" s="88"/>
      <c r="P29" s="88"/>
      <c r="Q29" s="88"/>
      <c r="R29" s="88"/>
      <c r="S29" s="88"/>
      <c r="T29" s="88"/>
      <c r="U29" s="100" t="s">
        <v>170</v>
      </c>
      <c r="V29" s="101" t="s">
        <v>171</v>
      </c>
      <c r="W29" s="101" t="s">
        <v>172</v>
      </c>
      <c r="X29" s="101" t="s">
        <v>173</v>
      </c>
      <c r="Y29" s="101" t="s">
        <v>174</v>
      </c>
      <c r="Z29" s="101" t="s">
        <v>175</v>
      </c>
      <c r="AA29" s="102" t="s">
        <v>176</v>
      </c>
      <c r="AB29" s="88"/>
      <c r="AC29" s="88"/>
    </row>
    <row r="30" spans="1:29" ht="16.5" thickTop="1" thickBot="1" x14ac:dyDescent="0.3">
      <c r="A30" s="97" t="s">
        <v>343</v>
      </c>
      <c r="B30" s="97" t="s">
        <v>344</v>
      </c>
      <c r="C30" s="97" t="s">
        <v>345</v>
      </c>
      <c r="D30" s="97" t="s">
        <v>346</v>
      </c>
      <c r="E30" s="97" t="s">
        <v>347</v>
      </c>
      <c r="F30" s="97" t="s">
        <v>344</v>
      </c>
      <c r="G30" s="97" t="s">
        <v>348</v>
      </c>
      <c r="H30" s="97" t="s">
        <v>346</v>
      </c>
      <c r="I30" s="97" t="s">
        <v>347</v>
      </c>
      <c r="J30" s="88"/>
      <c r="K30" s="97" t="s">
        <v>343</v>
      </c>
      <c r="L30" s="97" t="s">
        <v>344</v>
      </c>
      <c r="M30" s="97" t="s">
        <v>345</v>
      </c>
      <c r="N30" s="97" t="s">
        <v>346</v>
      </c>
      <c r="O30" s="97" t="s">
        <v>347</v>
      </c>
      <c r="P30" s="97" t="s">
        <v>344</v>
      </c>
      <c r="Q30" s="97" t="s">
        <v>348</v>
      </c>
      <c r="R30" s="97" t="s">
        <v>346</v>
      </c>
      <c r="S30" s="97" t="s">
        <v>347</v>
      </c>
      <c r="T30" s="88"/>
      <c r="U30" s="103" t="s">
        <v>177</v>
      </c>
      <c r="V30" s="104">
        <f>'5Rx0L'!H7</f>
        <v>24.380689031578942</v>
      </c>
      <c r="W30" s="104" t="s">
        <v>178</v>
      </c>
      <c r="X30" s="104">
        <f>'5Rx5L'!H7</f>
        <v>25.619937631578942</v>
      </c>
      <c r="Y30" s="104">
        <f>'5Rx5L'!H31</f>
        <v>13.955191378947369</v>
      </c>
      <c r="Z30" s="104">
        <f>'5Rx5L'!H55</f>
        <v>45.758522947368427</v>
      </c>
      <c r="AA30" s="105">
        <f>'5Rx5L'!H79</f>
        <v>38.393467052631571</v>
      </c>
      <c r="AB30" s="88"/>
      <c r="AC30" s="88"/>
    </row>
    <row r="31" spans="1:29" ht="15.75" thickBot="1" x14ac:dyDescent="0.3">
      <c r="A31" s="106" t="s">
        <v>232</v>
      </c>
      <c r="B31" s="88" t="s">
        <v>369</v>
      </c>
      <c r="C31" s="88" t="s">
        <v>365</v>
      </c>
      <c r="D31" s="88">
        <v>5</v>
      </c>
      <c r="E31" s="88">
        <v>205</v>
      </c>
      <c r="F31" s="88" t="s">
        <v>369</v>
      </c>
      <c r="G31" s="88" t="s">
        <v>357</v>
      </c>
      <c r="H31" s="88">
        <v>5</v>
      </c>
      <c r="I31" s="88">
        <v>205</v>
      </c>
      <c r="J31" s="88"/>
      <c r="K31" s="106" t="s">
        <v>232</v>
      </c>
      <c r="L31" s="88" t="s">
        <v>353</v>
      </c>
      <c r="M31" s="88" t="s">
        <v>352</v>
      </c>
      <c r="N31" s="88">
        <v>5</v>
      </c>
      <c r="O31" s="88">
        <v>103</v>
      </c>
      <c r="P31" s="88" t="s">
        <v>353</v>
      </c>
      <c r="Q31" s="88" t="s">
        <v>354</v>
      </c>
      <c r="R31" s="88">
        <v>5</v>
      </c>
      <c r="S31" s="88">
        <v>103</v>
      </c>
      <c r="T31" s="88"/>
      <c r="U31" s="103" t="s">
        <v>179</v>
      </c>
      <c r="V31" s="104">
        <f>'5Rx0L'!H31</f>
        <v>74.498011894736834</v>
      </c>
      <c r="W31" s="104">
        <f>'5Rx5L'!H103</f>
        <v>52.335085105263161</v>
      </c>
      <c r="X31" s="104">
        <f>'5Rx5L'!H127</f>
        <v>64.579774578947365</v>
      </c>
      <c r="Y31" s="104">
        <f>'5Rx5L'!H151</f>
        <v>60.649717368421058</v>
      </c>
      <c r="Z31" s="104">
        <f>'5Rx5L'!H175</f>
        <v>67.505769105263141</v>
      </c>
      <c r="AA31" s="105">
        <f>'5Rx5L'!H199</f>
        <v>59.041221157894739</v>
      </c>
      <c r="AB31" s="88"/>
      <c r="AC31" s="88"/>
    </row>
    <row r="32" spans="1:29" ht="15.75" thickBot="1" x14ac:dyDescent="0.3">
      <c r="A32" s="106" t="s">
        <v>245</v>
      </c>
      <c r="B32" s="88" t="s">
        <v>369</v>
      </c>
      <c r="C32" s="88" t="s">
        <v>365</v>
      </c>
      <c r="D32" s="88">
        <v>5</v>
      </c>
      <c r="E32" s="88">
        <v>205</v>
      </c>
      <c r="F32" s="88" t="s">
        <v>369</v>
      </c>
      <c r="G32" s="88" t="s">
        <v>370</v>
      </c>
      <c r="H32" s="88">
        <v>5</v>
      </c>
      <c r="I32" s="88">
        <v>205</v>
      </c>
      <c r="J32" s="88"/>
      <c r="K32" s="106" t="s">
        <v>245</v>
      </c>
      <c r="L32" s="88" t="s">
        <v>353</v>
      </c>
      <c r="M32" s="88" t="s">
        <v>371</v>
      </c>
      <c r="N32" s="88">
        <v>5</v>
      </c>
      <c r="O32" s="88">
        <v>103</v>
      </c>
      <c r="P32" s="88" t="s">
        <v>353</v>
      </c>
      <c r="Q32" s="88" t="s">
        <v>372</v>
      </c>
      <c r="R32" s="88">
        <v>5</v>
      </c>
      <c r="S32" s="88">
        <v>103</v>
      </c>
      <c r="T32" s="88"/>
      <c r="U32" s="103" t="s">
        <v>180</v>
      </c>
      <c r="V32" s="104">
        <f>'5Rx0L'!H55</f>
        <v>83.697404631578962</v>
      </c>
      <c r="W32" s="104">
        <f>'5Rx5L'!H223</f>
        <v>46.167377421052628</v>
      </c>
      <c r="X32" s="104">
        <f>'5Rx5L'!H247</f>
        <v>68.406773210526325</v>
      </c>
      <c r="Y32" s="104">
        <f>'5Rx5L'!H271</f>
        <v>56.436704368421054</v>
      </c>
      <c r="Z32" s="104">
        <f>'5Rx5L'!H295</f>
        <v>66.112299052631585</v>
      </c>
      <c r="AA32" s="105">
        <f>'5Rx5L'!H319</f>
        <v>54.800601263157887</v>
      </c>
      <c r="AB32" s="88"/>
      <c r="AC32" s="88"/>
    </row>
    <row r="33" spans="1:29" ht="15.75" thickBot="1" x14ac:dyDescent="0.3">
      <c r="A33" s="106" t="s">
        <v>246</v>
      </c>
      <c r="B33" s="88" t="s">
        <v>369</v>
      </c>
      <c r="C33" s="88" t="s">
        <v>365</v>
      </c>
      <c r="D33" s="88">
        <v>5</v>
      </c>
      <c r="E33" s="88">
        <v>205</v>
      </c>
      <c r="F33" s="88" t="s">
        <v>369</v>
      </c>
      <c r="G33" s="88" t="s">
        <v>351</v>
      </c>
      <c r="H33" s="88">
        <v>5</v>
      </c>
      <c r="I33" s="88">
        <v>205</v>
      </c>
      <c r="J33" s="88"/>
      <c r="K33" s="106" t="s">
        <v>246</v>
      </c>
      <c r="L33" s="88" t="s">
        <v>353</v>
      </c>
      <c r="M33" s="88" t="s">
        <v>366</v>
      </c>
      <c r="N33" s="88">
        <v>5</v>
      </c>
      <c r="O33" s="88">
        <v>103</v>
      </c>
      <c r="P33" s="88" t="s">
        <v>353</v>
      </c>
      <c r="Q33" s="88" t="s">
        <v>360</v>
      </c>
      <c r="R33" s="88">
        <v>5</v>
      </c>
      <c r="S33" s="88">
        <v>103</v>
      </c>
      <c r="T33" s="88"/>
      <c r="U33" s="103" t="s">
        <v>181</v>
      </c>
      <c r="V33" s="104">
        <f>'5Rx0L'!H79</f>
        <v>106.873683</v>
      </c>
      <c r="W33" s="104">
        <f>'5Rx5L'!H343</f>
        <v>91.912921736842122</v>
      </c>
      <c r="X33" s="104">
        <f>'5Rx5L'!H367</f>
        <v>93.341968736842105</v>
      </c>
      <c r="Y33" s="104">
        <f>'5Rx5L'!H391</f>
        <v>92.991218210526313</v>
      </c>
      <c r="Z33" s="104">
        <f>'5Rx5L'!H415</f>
        <v>100.48295973684212</v>
      </c>
      <c r="AA33" s="105">
        <f>'5Rx5L'!H439</f>
        <v>96.644213789473682</v>
      </c>
      <c r="AB33" s="88"/>
      <c r="AC33" s="88"/>
    </row>
    <row r="34" spans="1:29" ht="15.75" thickBot="1" x14ac:dyDescent="0.3">
      <c r="A34" s="106" t="s">
        <v>247</v>
      </c>
      <c r="B34" s="88" t="s">
        <v>369</v>
      </c>
      <c r="C34" s="88" t="s">
        <v>365</v>
      </c>
      <c r="D34" s="88">
        <v>5</v>
      </c>
      <c r="E34" s="88">
        <v>205</v>
      </c>
      <c r="F34" s="88" t="s">
        <v>369</v>
      </c>
      <c r="G34" s="88" t="s">
        <v>352</v>
      </c>
      <c r="H34" s="88">
        <v>5</v>
      </c>
      <c r="I34" s="88">
        <v>205</v>
      </c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107" t="s">
        <v>182</v>
      </c>
      <c r="V34" s="108">
        <f>'5Rx0L'!H103</f>
        <v>157.40366736842103</v>
      </c>
      <c r="W34" s="108">
        <f>'5Rx5L'!H463</f>
        <v>106.94882505263159</v>
      </c>
      <c r="X34" s="108">
        <f>'5Rx5L'!H487</f>
        <v>87.664867947368435</v>
      </c>
      <c r="Y34" s="108">
        <f>'5Rx5L'!H511</f>
        <v>89.510153789473691</v>
      </c>
      <c r="Z34" s="108">
        <f>'5Rx5L'!H535</f>
        <v>99.903887263157884</v>
      </c>
      <c r="AA34" s="109">
        <f>'5Rx5L'!H559</f>
        <v>93.046923631578949</v>
      </c>
      <c r="AB34" s="88"/>
      <c r="AC34" s="88"/>
    </row>
    <row r="35" spans="1:29" ht="15.75" thickTop="1" x14ac:dyDescent="0.2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</row>
    <row r="36" spans="1:29" x14ac:dyDescent="0.25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240"/>
  <sheetViews>
    <sheetView topLeftCell="A5" zoomScaleNormal="100" workbookViewId="0">
      <selection activeCell="S9" sqref="S9"/>
    </sheetView>
  </sheetViews>
  <sheetFormatPr defaultRowHeight="15" x14ac:dyDescent="0.25"/>
  <cols>
    <col min="1" max="1" width="13.7109375" style="40" customWidth="1"/>
    <col min="2" max="3" width="9.140625" style="88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6" customWidth="1"/>
    <col min="13" max="13" width="13.7109375" style="40" customWidth="1"/>
    <col min="14" max="15" width="9.140625" style="88"/>
    <col min="16" max="16" width="2" style="19" customWidth="1"/>
    <col min="17" max="17" width="10.7109375" style="5" customWidth="1"/>
    <col min="18" max="19" width="10.7109375" style="6" customWidth="1"/>
    <col min="20" max="20" width="10.7109375" style="5" customWidth="1"/>
    <col min="21" max="21" width="10.7109375" style="6" customWidth="1"/>
    <col min="22" max="22" width="10.7109375" style="5" customWidth="1"/>
    <col min="23" max="23" width="10.7109375" style="6" customWidth="1"/>
    <col min="24" max="24" width="10.7109375" style="86" customWidth="1"/>
    <col min="25" max="25" width="2" style="19" customWidth="1"/>
    <col min="26" max="16384" width="9.140625" style="3"/>
  </cols>
  <sheetData>
    <row r="1" spans="1:25" x14ac:dyDescent="0.25">
      <c r="B1" s="88" t="s">
        <v>95</v>
      </c>
      <c r="E1" s="5" t="s">
        <v>1</v>
      </c>
      <c r="I1" s="31" t="s">
        <v>16</v>
      </c>
      <c r="N1" s="88" t="s">
        <v>95</v>
      </c>
      <c r="Q1" s="5" t="s">
        <v>1</v>
      </c>
      <c r="U1" s="31" t="s">
        <v>17</v>
      </c>
    </row>
    <row r="2" spans="1:25" x14ac:dyDescent="0.25">
      <c r="A2" s="39" t="s">
        <v>106</v>
      </c>
      <c r="B2" s="88" t="s">
        <v>256</v>
      </c>
      <c r="C2" s="88" t="s">
        <v>270</v>
      </c>
      <c r="F2" s="70" t="s">
        <v>232</v>
      </c>
      <c r="G2" s="70" t="s">
        <v>245</v>
      </c>
      <c r="H2" s="70" t="s">
        <v>246</v>
      </c>
      <c r="I2" s="70" t="s">
        <v>247</v>
      </c>
      <c r="J2" s="70" t="s">
        <v>248</v>
      </c>
      <c r="K2" s="70" t="s">
        <v>265</v>
      </c>
      <c r="L2" s="70" t="s">
        <v>229</v>
      </c>
      <c r="M2" s="39" t="s">
        <v>107</v>
      </c>
      <c r="N2" s="88" t="s">
        <v>256</v>
      </c>
      <c r="O2" s="88" t="s">
        <v>270</v>
      </c>
      <c r="R2" s="70" t="s">
        <v>232</v>
      </c>
      <c r="S2" s="70" t="s">
        <v>245</v>
      </c>
      <c r="T2" s="70" t="s">
        <v>246</v>
      </c>
      <c r="U2" s="70" t="s">
        <v>247</v>
      </c>
      <c r="V2" s="70" t="s">
        <v>248</v>
      </c>
      <c r="W2" s="70" t="s">
        <v>265</v>
      </c>
      <c r="X2" s="70" t="s">
        <v>229</v>
      </c>
      <c r="Y2" s="70" t="s">
        <v>229</v>
      </c>
    </row>
    <row r="3" spans="1:25" x14ac:dyDescent="0.25">
      <c r="B3" s="88" t="s">
        <v>215</v>
      </c>
      <c r="C3" s="88" t="s">
        <v>271</v>
      </c>
      <c r="F3" s="44" t="str">
        <f>C8</f>
        <v>+13dBm CL Log Mag(dB)</v>
      </c>
      <c r="G3" s="44" t="str">
        <f>C214</f>
        <v>+11dBm Log Mag(dB)</v>
      </c>
      <c r="H3" s="44" t="str">
        <f>C420</f>
        <v>+9dBm Log Mag(dB)</v>
      </c>
      <c r="I3" s="44" t="str">
        <f>C626</f>
        <v>+7dBm Log Mag(dB)</v>
      </c>
      <c r="J3" s="44" t="str">
        <f>C832</f>
        <v>+5dBm Log Mag(dB)</v>
      </c>
      <c r="K3" s="44" t="str">
        <f>C1038</f>
        <v>+3dBm Log Mag(dB)</v>
      </c>
      <c r="L3" s="44">
        <f>C1244</f>
        <v>0</v>
      </c>
      <c r="N3" s="88" t="s">
        <v>215</v>
      </c>
      <c r="O3" s="88" t="s">
        <v>271</v>
      </c>
      <c r="R3" s="44" t="str">
        <f>O8</f>
        <v>+13dBm CL Log Mag(dB)</v>
      </c>
      <c r="S3" s="44" t="str">
        <f>O214</f>
        <v>+11dBm Log Mag(dB)</v>
      </c>
      <c r="T3" s="44" t="str">
        <f>O420</f>
        <v>+9dBm Log Mag(dB)</v>
      </c>
      <c r="U3" s="44" t="str">
        <f>O626</f>
        <v>+7dBm Log Mag(dB)</v>
      </c>
      <c r="V3" s="44" t="str">
        <f>O832</f>
        <v>+5dBm Log Mag(dB)</v>
      </c>
      <c r="W3" s="44" t="str">
        <f>O1038</f>
        <v>+3dBm Log Mag(dB)</v>
      </c>
      <c r="X3" s="44">
        <f>O1244</f>
        <v>0</v>
      </c>
    </row>
    <row r="4" spans="1:25" x14ac:dyDescent="0.25">
      <c r="B4" s="88" t="s">
        <v>98</v>
      </c>
      <c r="H4" s="6"/>
      <c r="J4" s="6"/>
      <c r="N4" s="88" t="s">
        <v>98</v>
      </c>
      <c r="T4" s="6"/>
      <c r="V4" s="6"/>
    </row>
    <row r="5" spans="1:25" x14ac:dyDescent="0.25">
      <c r="D5" s="20"/>
      <c r="E5" s="6">
        <f t="shared" ref="E5:E68" si="0">B9/1000000000</f>
        <v>6</v>
      </c>
      <c r="F5" s="6">
        <f t="shared" ref="F5:F68" si="1">C9</f>
        <v>-20.036246999999999</v>
      </c>
      <c r="G5" s="44">
        <f t="shared" ref="G5:G68" si="2">C215</f>
        <v>-20.851020999999999</v>
      </c>
      <c r="H5" s="44">
        <f t="shared" ref="H5:H68" si="3">C421</f>
        <v>-22.111619999999998</v>
      </c>
      <c r="I5" s="44">
        <f t="shared" ref="I5:I68" si="4">C627</f>
        <v>-24.864367000000001</v>
      </c>
      <c r="J5" s="44">
        <f t="shared" ref="J5:J68" si="5">C833</f>
        <v>-30.245004999999999</v>
      </c>
      <c r="K5" s="44">
        <f t="shared" ref="K5:K68" si="6">C1039</f>
        <v>-37.788189000000003</v>
      </c>
      <c r="L5" s="44">
        <f>C1245</f>
        <v>0</v>
      </c>
      <c r="P5" s="20"/>
      <c r="Q5" s="6">
        <f>N9/1000000000</f>
        <v>6</v>
      </c>
      <c r="R5" s="6">
        <f>O9</f>
        <v>-17.641434</v>
      </c>
      <c r="S5" s="44">
        <f>O215</f>
        <v>-22.096741000000002</v>
      </c>
      <c r="T5" s="44">
        <f>O421</f>
        <v>-28.597486</v>
      </c>
      <c r="U5" s="44">
        <f>O627</f>
        <v>-36.445675000000001</v>
      </c>
      <c r="V5" s="44">
        <f>O833</f>
        <v>-43.846214000000003</v>
      </c>
      <c r="W5" s="44">
        <f>O1039</f>
        <v>-50.290610999999998</v>
      </c>
      <c r="X5" s="44">
        <f>O1245</f>
        <v>0</v>
      </c>
      <c r="Y5" s="20"/>
    </row>
    <row r="6" spans="1:25" x14ac:dyDescent="0.25">
      <c r="D6" s="20"/>
      <c r="E6" s="6">
        <f t="shared" si="0"/>
        <v>6.1950000000000003</v>
      </c>
      <c r="F6" s="6">
        <f t="shared" si="1"/>
        <v>-19.708134000000001</v>
      </c>
      <c r="G6" s="44">
        <f t="shared" si="2"/>
        <v>-20.244724000000001</v>
      </c>
      <c r="H6" s="44">
        <f t="shared" si="3"/>
        <v>-21.310144000000001</v>
      </c>
      <c r="I6" s="44">
        <f t="shared" si="4"/>
        <v>-23.578717999999999</v>
      </c>
      <c r="J6" s="44">
        <f t="shared" si="5"/>
        <v>-28.248884</v>
      </c>
      <c r="K6" s="44">
        <f t="shared" si="6"/>
        <v>-35.459575999999998</v>
      </c>
      <c r="L6" s="44">
        <f t="shared" ref="L6:L69" si="7">C1246</f>
        <v>0</v>
      </c>
      <c r="P6" s="20"/>
      <c r="Q6" s="6">
        <f t="shared" ref="Q6:Q69" si="8">N10/1000000000</f>
        <v>6.1950000000000003</v>
      </c>
      <c r="R6" s="6">
        <f t="shared" ref="R6:R69" si="9">O10</f>
        <v>-17.062947999999999</v>
      </c>
      <c r="S6" s="44">
        <f t="shared" ref="S6:S69" si="10">O216</f>
        <v>-19.758261000000001</v>
      </c>
      <c r="T6" s="44">
        <f t="shared" ref="T6:T69" si="11">O422</f>
        <v>-25.011309000000001</v>
      </c>
      <c r="U6" s="44">
        <f t="shared" ref="U6:U69" si="12">O628</f>
        <v>-32.500149</v>
      </c>
      <c r="V6" s="44">
        <f t="shared" ref="V6:V69" si="13">O834</f>
        <v>-40.420738</v>
      </c>
      <c r="W6" s="44">
        <f t="shared" ref="W6:W69" si="14">O1040</f>
        <v>-47.411282</v>
      </c>
      <c r="X6" s="44">
        <f t="shared" ref="X6:X69" si="15">O1246</f>
        <v>0</v>
      </c>
      <c r="Y6" s="20"/>
    </row>
    <row r="7" spans="1:25" x14ac:dyDescent="0.25">
      <c r="B7" s="88" t="s">
        <v>99</v>
      </c>
      <c r="D7" s="20"/>
      <c r="E7" s="6">
        <f t="shared" si="0"/>
        <v>6.39</v>
      </c>
      <c r="F7" s="6">
        <f t="shared" si="1"/>
        <v>-19.294958000000001</v>
      </c>
      <c r="G7" s="44">
        <f t="shared" si="2"/>
        <v>-19.759197</v>
      </c>
      <c r="H7" s="44">
        <f t="shared" si="3"/>
        <v>-20.542534</v>
      </c>
      <c r="I7" s="44">
        <f t="shared" si="4"/>
        <v>-22.253836</v>
      </c>
      <c r="J7" s="44">
        <f t="shared" si="5"/>
        <v>-26.045895000000002</v>
      </c>
      <c r="K7" s="44">
        <f t="shared" si="6"/>
        <v>-32.696064</v>
      </c>
      <c r="L7" s="44">
        <f t="shared" si="7"/>
        <v>0</v>
      </c>
      <c r="N7" s="88" t="s">
        <v>99</v>
      </c>
      <c r="P7" s="20"/>
      <c r="Q7" s="6">
        <f t="shared" si="8"/>
        <v>6.39</v>
      </c>
      <c r="R7" s="6">
        <f t="shared" si="9"/>
        <v>-16.479132</v>
      </c>
      <c r="S7" s="44">
        <f t="shared" si="10"/>
        <v>-18.679055999999999</v>
      </c>
      <c r="T7" s="44">
        <f t="shared" si="11"/>
        <v>-23.405488999999999</v>
      </c>
      <c r="U7" s="44">
        <f t="shared" si="12"/>
        <v>-30.583321000000002</v>
      </c>
      <c r="V7" s="44">
        <f t="shared" si="13"/>
        <v>-38.362991000000001</v>
      </c>
      <c r="W7" s="44">
        <f t="shared" si="14"/>
        <v>-45.319786000000001</v>
      </c>
      <c r="X7" s="44">
        <f t="shared" si="15"/>
        <v>0</v>
      </c>
      <c r="Y7" s="20"/>
    </row>
    <row r="8" spans="1:25" x14ac:dyDescent="0.25">
      <c r="B8" s="88" t="s">
        <v>19</v>
      </c>
      <c r="C8" s="88" t="s">
        <v>272</v>
      </c>
      <c r="D8" s="20"/>
      <c r="E8" s="6">
        <f t="shared" si="0"/>
        <v>6.585</v>
      </c>
      <c r="F8" s="6">
        <f t="shared" si="1"/>
        <v>-18.777514</v>
      </c>
      <c r="G8" s="44">
        <f t="shared" si="2"/>
        <v>-18.936449</v>
      </c>
      <c r="H8" s="44">
        <f t="shared" si="3"/>
        <v>-19.586137999999998</v>
      </c>
      <c r="I8" s="44">
        <f t="shared" si="4"/>
        <v>-21.026793000000001</v>
      </c>
      <c r="J8" s="44">
        <f t="shared" si="5"/>
        <v>-24.306366000000001</v>
      </c>
      <c r="K8" s="44">
        <f t="shared" si="6"/>
        <v>-30.515025999999999</v>
      </c>
      <c r="L8" s="44">
        <f t="shared" si="7"/>
        <v>0</v>
      </c>
      <c r="N8" s="88" t="s">
        <v>19</v>
      </c>
      <c r="O8" s="88" t="s">
        <v>272</v>
      </c>
      <c r="P8" s="20"/>
      <c r="Q8" s="6">
        <f t="shared" si="8"/>
        <v>6.585</v>
      </c>
      <c r="R8" s="6">
        <f t="shared" si="9"/>
        <v>-15.865935</v>
      </c>
      <c r="S8" s="44">
        <f t="shared" si="10"/>
        <v>-16.577545000000001</v>
      </c>
      <c r="T8" s="44">
        <f t="shared" si="11"/>
        <v>-19.392313000000001</v>
      </c>
      <c r="U8" s="44">
        <f t="shared" si="12"/>
        <v>-25.048777000000001</v>
      </c>
      <c r="V8" s="44">
        <f t="shared" si="13"/>
        <v>-32.617001000000002</v>
      </c>
      <c r="W8" s="44">
        <f t="shared" si="14"/>
        <v>-40.084324000000002</v>
      </c>
      <c r="X8" s="44">
        <f t="shared" si="15"/>
        <v>0</v>
      </c>
      <c r="Y8" s="20"/>
    </row>
    <row r="9" spans="1:25" x14ac:dyDescent="0.25">
      <c r="B9" s="88">
        <v>6000000000</v>
      </c>
      <c r="C9" s="88">
        <v>-20.036246999999999</v>
      </c>
      <c r="D9" s="20"/>
      <c r="E9" s="6">
        <f t="shared" si="0"/>
        <v>6.78</v>
      </c>
      <c r="F9" s="6">
        <f t="shared" si="1"/>
        <v>-18.303357999999999</v>
      </c>
      <c r="G9" s="44">
        <f t="shared" si="2"/>
        <v>-18.615793</v>
      </c>
      <c r="H9" s="44">
        <f t="shared" si="3"/>
        <v>-19.33061</v>
      </c>
      <c r="I9" s="44">
        <f t="shared" si="4"/>
        <v>-20.652581999999999</v>
      </c>
      <c r="J9" s="44">
        <f t="shared" si="5"/>
        <v>-23.382121999999999</v>
      </c>
      <c r="K9" s="44">
        <f t="shared" si="6"/>
        <v>-28.926262000000001</v>
      </c>
      <c r="L9" s="44">
        <f t="shared" si="7"/>
        <v>0</v>
      </c>
      <c r="N9" s="88">
        <v>6000000000</v>
      </c>
      <c r="O9" s="88">
        <v>-17.641434</v>
      </c>
      <c r="P9" s="20"/>
      <c r="Q9" s="6">
        <f t="shared" si="8"/>
        <v>6.78</v>
      </c>
      <c r="R9" s="6">
        <f t="shared" si="9"/>
        <v>-15.382692</v>
      </c>
      <c r="S9" s="44">
        <f t="shared" si="10"/>
        <v>-16.343311</v>
      </c>
      <c r="T9" s="44">
        <f t="shared" si="11"/>
        <v>-18.575966000000001</v>
      </c>
      <c r="U9" s="44">
        <f t="shared" si="12"/>
        <v>-23.390514</v>
      </c>
      <c r="V9" s="44">
        <f t="shared" si="13"/>
        <v>-30.661028000000002</v>
      </c>
      <c r="W9" s="44">
        <f t="shared" si="14"/>
        <v>-38.345146</v>
      </c>
      <c r="X9" s="44">
        <f t="shared" si="15"/>
        <v>0</v>
      </c>
      <c r="Y9" s="20"/>
    </row>
    <row r="10" spans="1:25" x14ac:dyDescent="0.25">
      <c r="B10" s="88">
        <v>6195000000</v>
      </c>
      <c r="C10" s="88">
        <v>-19.708134000000001</v>
      </c>
      <c r="D10" s="20"/>
      <c r="E10" s="6">
        <f t="shared" si="0"/>
        <v>6.9749999999999996</v>
      </c>
      <c r="F10" s="6">
        <f t="shared" si="1"/>
        <v>-17.833155000000001</v>
      </c>
      <c r="G10" s="44">
        <f t="shared" si="2"/>
        <v>-18.04439</v>
      </c>
      <c r="H10" s="44">
        <f t="shared" si="3"/>
        <v>-18.571397999999999</v>
      </c>
      <c r="I10" s="44">
        <f t="shared" si="4"/>
        <v>-19.433971</v>
      </c>
      <c r="J10" s="44">
        <f t="shared" si="5"/>
        <v>-21.074791000000001</v>
      </c>
      <c r="K10" s="44">
        <f t="shared" si="6"/>
        <v>-24.544004000000001</v>
      </c>
      <c r="L10" s="44">
        <f t="shared" si="7"/>
        <v>0</v>
      </c>
      <c r="N10" s="88">
        <v>6195000000</v>
      </c>
      <c r="O10" s="88">
        <v>-17.062947999999999</v>
      </c>
      <c r="P10" s="20"/>
      <c r="Q10" s="6">
        <f t="shared" si="8"/>
        <v>6.9749999999999996</v>
      </c>
      <c r="R10" s="6">
        <f t="shared" si="9"/>
        <v>-15.022798</v>
      </c>
      <c r="S10" s="44">
        <f t="shared" si="10"/>
        <v>-16.350918</v>
      </c>
      <c r="T10" s="44">
        <f t="shared" si="11"/>
        <v>-18.527854999999999</v>
      </c>
      <c r="U10" s="44">
        <f t="shared" si="12"/>
        <v>-22.885197000000002</v>
      </c>
      <c r="V10" s="44">
        <f t="shared" si="13"/>
        <v>-29.758082999999999</v>
      </c>
      <c r="W10" s="44">
        <f t="shared" si="14"/>
        <v>-37.470860000000002</v>
      </c>
      <c r="X10" s="44">
        <f t="shared" si="15"/>
        <v>0</v>
      </c>
      <c r="Y10" s="20"/>
    </row>
    <row r="11" spans="1:25" x14ac:dyDescent="0.25">
      <c r="B11" s="88">
        <v>6390000000</v>
      </c>
      <c r="C11" s="88">
        <v>-19.294958000000001</v>
      </c>
      <c r="D11" s="20"/>
      <c r="E11" s="6">
        <f t="shared" si="0"/>
        <v>7.17</v>
      </c>
      <c r="F11" s="6">
        <f t="shared" si="1"/>
        <v>-17.370750000000001</v>
      </c>
      <c r="G11" s="44">
        <f t="shared" si="2"/>
        <v>-17.865770000000001</v>
      </c>
      <c r="H11" s="44">
        <f t="shared" si="3"/>
        <v>-18.612117999999999</v>
      </c>
      <c r="I11" s="44">
        <f t="shared" si="4"/>
        <v>-19.910893999999999</v>
      </c>
      <c r="J11" s="44">
        <f t="shared" si="5"/>
        <v>-22.063046</v>
      </c>
      <c r="K11" s="44">
        <f t="shared" si="6"/>
        <v>-26.353439000000002</v>
      </c>
      <c r="L11" s="44">
        <f t="shared" si="7"/>
        <v>0</v>
      </c>
      <c r="N11" s="88">
        <v>6390000000</v>
      </c>
      <c r="O11" s="88">
        <v>-16.479132</v>
      </c>
      <c r="P11" s="20"/>
      <c r="Q11" s="6">
        <f t="shared" si="8"/>
        <v>7.17</v>
      </c>
      <c r="R11" s="6">
        <f t="shared" si="9"/>
        <v>-14.795558</v>
      </c>
      <c r="S11" s="44">
        <f t="shared" si="10"/>
        <v>-15.380426</v>
      </c>
      <c r="T11" s="44">
        <f t="shared" si="11"/>
        <v>-16.520288000000001</v>
      </c>
      <c r="U11" s="44">
        <f t="shared" si="12"/>
        <v>-18.615974000000001</v>
      </c>
      <c r="V11" s="44">
        <f t="shared" si="13"/>
        <v>-22.546361999999998</v>
      </c>
      <c r="W11" s="44">
        <f t="shared" si="14"/>
        <v>-29.145503999999999</v>
      </c>
      <c r="X11" s="44">
        <f t="shared" si="15"/>
        <v>0</v>
      </c>
      <c r="Y11" s="20"/>
    </row>
    <row r="12" spans="1:25" x14ac:dyDescent="0.25">
      <c r="B12" s="88">
        <v>6585000000</v>
      </c>
      <c r="C12" s="88">
        <v>-18.777514</v>
      </c>
      <c r="D12" s="20"/>
      <c r="E12" s="6">
        <f t="shared" si="0"/>
        <v>7.3650000000000002</v>
      </c>
      <c r="F12" s="6">
        <f t="shared" si="1"/>
        <v>-16.821539000000001</v>
      </c>
      <c r="G12" s="44">
        <f t="shared" si="2"/>
        <v>-17.452079999999999</v>
      </c>
      <c r="H12" s="44">
        <f t="shared" si="3"/>
        <v>-18.156041999999999</v>
      </c>
      <c r="I12" s="44">
        <f t="shared" si="4"/>
        <v>-19.210681999999998</v>
      </c>
      <c r="J12" s="44">
        <f t="shared" si="5"/>
        <v>-20.844349000000001</v>
      </c>
      <c r="K12" s="44">
        <f t="shared" si="6"/>
        <v>-23.803612000000001</v>
      </c>
      <c r="L12" s="44">
        <f t="shared" si="7"/>
        <v>0</v>
      </c>
      <c r="N12" s="88">
        <v>6585000000</v>
      </c>
      <c r="O12" s="88">
        <v>-15.865935</v>
      </c>
      <c r="P12" s="20"/>
      <c r="Q12" s="6">
        <f t="shared" si="8"/>
        <v>7.3650000000000002</v>
      </c>
      <c r="R12" s="6">
        <f t="shared" si="9"/>
        <v>-14.549645</v>
      </c>
      <c r="S12" s="44">
        <f t="shared" si="10"/>
        <v>-15.293115999999999</v>
      </c>
      <c r="T12" s="44">
        <f t="shared" si="11"/>
        <v>-16.656931</v>
      </c>
      <c r="U12" s="44">
        <f t="shared" si="12"/>
        <v>-19.154301</v>
      </c>
      <c r="V12" s="44">
        <f t="shared" si="13"/>
        <v>-23.483004000000001</v>
      </c>
      <c r="W12" s="44">
        <f t="shared" si="14"/>
        <v>-30.149350999999999</v>
      </c>
      <c r="X12" s="44">
        <f t="shared" si="15"/>
        <v>0</v>
      </c>
      <c r="Y12" s="20"/>
    </row>
    <row r="13" spans="1:25" x14ac:dyDescent="0.25">
      <c r="B13" s="88">
        <v>6780000000</v>
      </c>
      <c r="C13" s="88">
        <v>-18.303357999999999</v>
      </c>
      <c r="D13" s="20"/>
      <c r="E13" s="6">
        <f t="shared" si="0"/>
        <v>7.56</v>
      </c>
      <c r="F13" s="6">
        <f t="shared" si="1"/>
        <v>-16.283529000000001</v>
      </c>
      <c r="G13" s="44">
        <f t="shared" si="2"/>
        <v>-16.744890000000002</v>
      </c>
      <c r="H13" s="44">
        <f t="shared" si="3"/>
        <v>-17.345244999999998</v>
      </c>
      <c r="I13" s="44">
        <f t="shared" si="4"/>
        <v>-18.359625000000001</v>
      </c>
      <c r="J13" s="44">
        <f t="shared" si="5"/>
        <v>-20.069997999999998</v>
      </c>
      <c r="K13" s="44">
        <f t="shared" si="6"/>
        <v>-22.867363000000001</v>
      </c>
      <c r="L13" s="44">
        <f t="shared" si="7"/>
        <v>0</v>
      </c>
      <c r="N13" s="88">
        <v>6780000000</v>
      </c>
      <c r="O13" s="88">
        <v>-15.382692</v>
      </c>
      <c r="P13" s="20"/>
      <c r="Q13" s="6">
        <f t="shared" si="8"/>
        <v>7.56</v>
      </c>
      <c r="R13" s="6">
        <f t="shared" si="9"/>
        <v>-14.196622</v>
      </c>
      <c r="S13" s="44">
        <f t="shared" si="10"/>
        <v>-14.865743999999999</v>
      </c>
      <c r="T13" s="44">
        <f t="shared" si="11"/>
        <v>-15.882830999999999</v>
      </c>
      <c r="U13" s="44">
        <f t="shared" si="12"/>
        <v>-17.556726000000001</v>
      </c>
      <c r="V13" s="44">
        <f t="shared" si="13"/>
        <v>-20.148821000000002</v>
      </c>
      <c r="W13" s="44">
        <f t="shared" si="14"/>
        <v>-24.814544999999999</v>
      </c>
      <c r="X13" s="44">
        <f t="shared" si="15"/>
        <v>0</v>
      </c>
      <c r="Y13" s="20"/>
    </row>
    <row r="14" spans="1:25" x14ac:dyDescent="0.25">
      <c r="B14" s="88">
        <v>6975000000</v>
      </c>
      <c r="C14" s="88">
        <v>-17.833155000000001</v>
      </c>
      <c r="D14" s="20"/>
      <c r="E14" s="6">
        <f t="shared" si="0"/>
        <v>7.7549999999999999</v>
      </c>
      <c r="F14" s="6">
        <f t="shared" si="1"/>
        <v>-15.602093999999999</v>
      </c>
      <c r="G14" s="44">
        <f t="shared" si="2"/>
        <v>-15.929201000000001</v>
      </c>
      <c r="H14" s="44">
        <f t="shared" si="3"/>
        <v>-16.561191999999998</v>
      </c>
      <c r="I14" s="44">
        <f t="shared" si="4"/>
        <v>-17.597474999999999</v>
      </c>
      <c r="J14" s="44">
        <f t="shared" si="5"/>
        <v>-19.311896999999998</v>
      </c>
      <c r="K14" s="44">
        <f t="shared" si="6"/>
        <v>-21.845732000000002</v>
      </c>
      <c r="L14" s="44">
        <f t="shared" si="7"/>
        <v>0</v>
      </c>
      <c r="N14" s="88">
        <v>6975000000</v>
      </c>
      <c r="O14" s="88">
        <v>-15.022798</v>
      </c>
      <c r="P14" s="20"/>
      <c r="Q14" s="6">
        <f t="shared" si="8"/>
        <v>7.7549999999999999</v>
      </c>
      <c r="R14" s="6">
        <f t="shared" si="9"/>
        <v>-13.863801</v>
      </c>
      <c r="S14" s="44">
        <f t="shared" si="10"/>
        <v>-14.710425000000001</v>
      </c>
      <c r="T14" s="44">
        <f t="shared" si="11"/>
        <v>-15.721709000000001</v>
      </c>
      <c r="U14" s="44">
        <f t="shared" si="12"/>
        <v>-17.411358</v>
      </c>
      <c r="V14" s="44">
        <f t="shared" si="13"/>
        <v>-20.017605</v>
      </c>
      <c r="W14" s="44">
        <f t="shared" si="14"/>
        <v>-24.278673000000001</v>
      </c>
      <c r="X14" s="44">
        <f t="shared" si="15"/>
        <v>0</v>
      </c>
      <c r="Y14" s="20"/>
    </row>
    <row r="15" spans="1:25" x14ac:dyDescent="0.25">
      <c r="B15" s="88">
        <v>7170000000</v>
      </c>
      <c r="C15" s="88">
        <v>-17.370750000000001</v>
      </c>
      <c r="D15" s="20"/>
      <c r="E15" s="6">
        <f t="shared" si="0"/>
        <v>7.95</v>
      </c>
      <c r="F15" s="6">
        <f t="shared" si="1"/>
        <v>-14.836612000000001</v>
      </c>
      <c r="G15" s="44">
        <f t="shared" si="2"/>
        <v>-15.557892000000001</v>
      </c>
      <c r="H15" s="44">
        <f t="shared" si="3"/>
        <v>-16.301493000000001</v>
      </c>
      <c r="I15" s="44">
        <f t="shared" si="4"/>
        <v>-17.529795</v>
      </c>
      <c r="J15" s="44">
        <f t="shared" si="5"/>
        <v>-19.472564999999999</v>
      </c>
      <c r="K15" s="44">
        <f t="shared" si="6"/>
        <v>-22.200209000000001</v>
      </c>
      <c r="L15" s="44">
        <f t="shared" si="7"/>
        <v>0</v>
      </c>
      <c r="N15" s="88">
        <v>7170000000</v>
      </c>
      <c r="O15" s="88">
        <v>-14.795558</v>
      </c>
      <c r="P15" s="20"/>
      <c r="Q15" s="6">
        <f t="shared" si="8"/>
        <v>7.95</v>
      </c>
      <c r="R15" s="6">
        <f t="shared" si="9"/>
        <v>-13.513868</v>
      </c>
      <c r="S15" s="44">
        <f t="shared" si="10"/>
        <v>-13.965401999999999</v>
      </c>
      <c r="T15" s="44">
        <f t="shared" si="11"/>
        <v>-14.808228</v>
      </c>
      <c r="U15" s="44">
        <f t="shared" si="12"/>
        <v>-16.192041</v>
      </c>
      <c r="V15" s="44">
        <f t="shared" si="13"/>
        <v>-18.36035</v>
      </c>
      <c r="W15" s="44">
        <f t="shared" si="14"/>
        <v>-21.403549000000002</v>
      </c>
      <c r="X15" s="44">
        <f t="shared" si="15"/>
        <v>0</v>
      </c>
      <c r="Y15" s="20"/>
    </row>
    <row r="16" spans="1:25" x14ac:dyDescent="0.25">
      <c r="B16" s="88">
        <v>7365000000</v>
      </c>
      <c r="C16" s="88">
        <v>-16.821539000000001</v>
      </c>
      <c r="D16" s="20"/>
      <c r="E16" s="6">
        <f t="shared" si="0"/>
        <v>8.1449999999999996</v>
      </c>
      <c r="F16" s="6">
        <f t="shared" si="1"/>
        <v>-14.05898</v>
      </c>
      <c r="G16" s="44">
        <f t="shared" si="2"/>
        <v>-14.458693999999999</v>
      </c>
      <c r="H16" s="44">
        <f t="shared" si="3"/>
        <v>-15.113193000000001</v>
      </c>
      <c r="I16" s="44">
        <f t="shared" si="4"/>
        <v>-16.254984</v>
      </c>
      <c r="J16" s="44">
        <f t="shared" si="5"/>
        <v>-18.159365000000001</v>
      </c>
      <c r="K16" s="44">
        <f t="shared" si="6"/>
        <v>-21.034399000000001</v>
      </c>
      <c r="L16" s="44">
        <f t="shared" si="7"/>
        <v>0</v>
      </c>
      <c r="N16" s="88">
        <v>7365000000</v>
      </c>
      <c r="O16" s="88">
        <v>-14.549645</v>
      </c>
      <c r="P16" s="20"/>
      <c r="Q16" s="6">
        <f t="shared" si="8"/>
        <v>8.1449999999999996</v>
      </c>
      <c r="R16" s="6">
        <f t="shared" si="9"/>
        <v>-13.070612000000001</v>
      </c>
      <c r="S16" s="44">
        <f t="shared" si="10"/>
        <v>-13.549813</v>
      </c>
      <c r="T16" s="44">
        <f t="shared" si="11"/>
        <v>-14.367266000000001</v>
      </c>
      <c r="U16" s="44">
        <f t="shared" si="12"/>
        <v>-15.743008</v>
      </c>
      <c r="V16" s="44">
        <f t="shared" si="13"/>
        <v>-18.046386999999999</v>
      </c>
      <c r="W16" s="44">
        <f t="shared" si="14"/>
        <v>-21.306699999999999</v>
      </c>
      <c r="X16" s="44">
        <f t="shared" si="15"/>
        <v>0</v>
      </c>
      <c r="Y16" s="20"/>
    </row>
    <row r="17" spans="2:25" x14ac:dyDescent="0.25">
      <c r="B17" s="88">
        <v>7560000000</v>
      </c>
      <c r="C17" s="88">
        <v>-16.283529000000001</v>
      </c>
      <c r="D17" s="20"/>
      <c r="E17" s="6">
        <f t="shared" si="0"/>
        <v>8.34</v>
      </c>
      <c r="F17" s="6">
        <f t="shared" si="1"/>
        <v>-13.265337000000001</v>
      </c>
      <c r="G17" s="44">
        <f t="shared" si="2"/>
        <v>-13.589873000000001</v>
      </c>
      <c r="H17" s="44">
        <f t="shared" si="3"/>
        <v>-14.215932</v>
      </c>
      <c r="I17" s="44">
        <f t="shared" si="4"/>
        <v>-15.279195</v>
      </c>
      <c r="J17" s="44">
        <f t="shared" si="5"/>
        <v>-17.151644000000001</v>
      </c>
      <c r="K17" s="44">
        <f t="shared" si="6"/>
        <v>-20.210878000000001</v>
      </c>
      <c r="L17" s="44">
        <f t="shared" si="7"/>
        <v>0</v>
      </c>
      <c r="N17" s="88">
        <v>7560000000</v>
      </c>
      <c r="O17" s="88">
        <v>-14.196622</v>
      </c>
      <c r="P17" s="20"/>
      <c r="Q17" s="6">
        <f t="shared" si="8"/>
        <v>8.34</v>
      </c>
      <c r="R17" s="6">
        <f t="shared" si="9"/>
        <v>-12.592139</v>
      </c>
      <c r="S17" s="44">
        <f t="shared" si="10"/>
        <v>-13.434774000000001</v>
      </c>
      <c r="T17" s="44">
        <f t="shared" si="11"/>
        <v>-14.316699</v>
      </c>
      <c r="U17" s="44">
        <f t="shared" si="12"/>
        <v>-15.611798</v>
      </c>
      <c r="V17" s="44">
        <f t="shared" si="13"/>
        <v>-17.60284</v>
      </c>
      <c r="W17" s="44">
        <f t="shared" si="14"/>
        <v>-20.434446000000001</v>
      </c>
      <c r="X17" s="44">
        <f t="shared" si="15"/>
        <v>0</v>
      </c>
      <c r="Y17" s="20"/>
    </row>
    <row r="18" spans="2:25" x14ac:dyDescent="0.25">
      <c r="B18" s="88">
        <v>7755000000</v>
      </c>
      <c r="C18" s="88">
        <v>-15.602093999999999</v>
      </c>
      <c r="D18" s="20"/>
      <c r="E18" s="6">
        <f t="shared" si="0"/>
        <v>8.5350000000000001</v>
      </c>
      <c r="F18" s="6">
        <f t="shared" si="1"/>
        <v>-12.401623000000001</v>
      </c>
      <c r="G18" s="44">
        <f t="shared" si="2"/>
        <v>-12.881555000000001</v>
      </c>
      <c r="H18" s="44">
        <f t="shared" si="3"/>
        <v>-13.485751</v>
      </c>
      <c r="I18" s="44">
        <f t="shared" si="4"/>
        <v>-14.463806</v>
      </c>
      <c r="J18" s="44">
        <f t="shared" si="5"/>
        <v>-16.09516</v>
      </c>
      <c r="K18" s="44">
        <f t="shared" si="6"/>
        <v>-18.668559999999999</v>
      </c>
      <c r="L18" s="44">
        <f t="shared" si="7"/>
        <v>0</v>
      </c>
      <c r="N18" s="88">
        <v>7755000000</v>
      </c>
      <c r="O18" s="88">
        <v>-13.863801</v>
      </c>
      <c r="P18" s="20"/>
      <c r="Q18" s="6">
        <f t="shared" si="8"/>
        <v>8.5350000000000001</v>
      </c>
      <c r="R18" s="6">
        <f t="shared" si="9"/>
        <v>-12.107352000000001</v>
      </c>
      <c r="S18" s="44">
        <f t="shared" si="10"/>
        <v>-12.43191</v>
      </c>
      <c r="T18" s="44">
        <f t="shared" si="11"/>
        <v>-13.077382</v>
      </c>
      <c r="U18" s="44">
        <f t="shared" si="12"/>
        <v>-14.058419000000001</v>
      </c>
      <c r="V18" s="44">
        <f t="shared" si="13"/>
        <v>-15.706417999999999</v>
      </c>
      <c r="W18" s="44">
        <f t="shared" si="14"/>
        <v>-18.308506000000001</v>
      </c>
      <c r="X18" s="44">
        <f t="shared" si="15"/>
        <v>0</v>
      </c>
      <c r="Y18" s="20"/>
    </row>
    <row r="19" spans="2:25" x14ac:dyDescent="0.25">
      <c r="B19" s="88">
        <v>7950000000</v>
      </c>
      <c r="C19" s="88">
        <v>-14.836612000000001</v>
      </c>
      <c r="D19" s="20"/>
      <c r="E19" s="6">
        <f t="shared" si="0"/>
        <v>8.73</v>
      </c>
      <c r="F19" s="6">
        <f t="shared" si="1"/>
        <v>-11.574861</v>
      </c>
      <c r="G19" s="44">
        <f t="shared" si="2"/>
        <v>-11.926423</v>
      </c>
      <c r="H19" s="44">
        <f t="shared" si="3"/>
        <v>-12.499335</v>
      </c>
      <c r="I19" s="44">
        <f t="shared" si="4"/>
        <v>-13.466004999999999</v>
      </c>
      <c r="J19" s="44">
        <f t="shared" si="5"/>
        <v>-15.117929</v>
      </c>
      <c r="K19" s="44">
        <f t="shared" si="6"/>
        <v>-17.800491000000001</v>
      </c>
      <c r="L19" s="44">
        <f t="shared" si="7"/>
        <v>0</v>
      </c>
      <c r="N19" s="88">
        <v>7950000000</v>
      </c>
      <c r="O19" s="88">
        <v>-13.513868</v>
      </c>
      <c r="P19" s="20"/>
      <c r="Q19" s="6">
        <f t="shared" si="8"/>
        <v>8.73</v>
      </c>
      <c r="R19" s="6">
        <f t="shared" si="9"/>
        <v>-11.615015</v>
      </c>
      <c r="S19" s="44">
        <f t="shared" si="10"/>
        <v>-12.129253</v>
      </c>
      <c r="T19" s="44">
        <f t="shared" si="11"/>
        <v>-12.760857</v>
      </c>
      <c r="U19" s="44">
        <f t="shared" si="12"/>
        <v>-13.734018000000001</v>
      </c>
      <c r="V19" s="44">
        <f t="shared" si="13"/>
        <v>-15.244921</v>
      </c>
      <c r="W19" s="44">
        <f t="shared" si="14"/>
        <v>-17.590527999999999</v>
      </c>
      <c r="X19" s="44">
        <f t="shared" si="15"/>
        <v>0</v>
      </c>
      <c r="Y19" s="20"/>
    </row>
    <row r="20" spans="2:25" x14ac:dyDescent="0.25">
      <c r="B20" s="88">
        <v>8145000000</v>
      </c>
      <c r="C20" s="88">
        <v>-14.05898</v>
      </c>
      <c r="D20" s="20"/>
      <c r="E20" s="6">
        <f t="shared" si="0"/>
        <v>8.9250000000000007</v>
      </c>
      <c r="F20" s="6">
        <f t="shared" si="1"/>
        <v>-10.75403</v>
      </c>
      <c r="G20" s="44">
        <f t="shared" si="2"/>
        <v>-11.064629</v>
      </c>
      <c r="H20" s="44">
        <f t="shared" si="3"/>
        <v>-11.555866</v>
      </c>
      <c r="I20" s="44">
        <f t="shared" si="4"/>
        <v>-12.337424</v>
      </c>
      <c r="J20" s="44">
        <f t="shared" si="5"/>
        <v>-13.596302</v>
      </c>
      <c r="K20" s="44">
        <f t="shared" si="6"/>
        <v>-15.574059</v>
      </c>
      <c r="L20" s="44">
        <f t="shared" si="7"/>
        <v>0</v>
      </c>
      <c r="N20" s="88">
        <v>8145000000</v>
      </c>
      <c r="O20" s="88">
        <v>-13.070612000000001</v>
      </c>
      <c r="P20" s="20"/>
      <c r="Q20" s="6">
        <f t="shared" si="8"/>
        <v>8.9250000000000007</v>
      </c>
      <c r="R20" s="6">
        <f t="shared" si="9"/>
        <v>-11.083405000000001</v>
      </c>
      <c r="S20" s="44">
        <f t="shared" si="10"/>
        <v>-11.299191</v>
      </c>
      <c r="T20" s="44">
        <f t="shared" si="11"/>
        <v>-11.749172</v>
      </c>
      <c r="U20" s="44">
        <f t="shared" si="12"/>
        <v>-12.412288</v>
      </c>
      <c r="V20" s="44">
        <f t="shared" si="13"/>
        <v>-13.439970000000001</v>
      </c>
      <c r="W20" s="44">
        <f t="shared" si="14"/>
        <v>-15.135439999999999</v>
      </c>
      <c r="X20" s="44">
        <f t="shared" si="15"/>
        <v>0</v>
      </c>
      <c r="Y20" s="20"/>
    </row>
    <row r="21" spans="2:25" x14ac:dyDescent="0.25">
      <c r="B21" s="88">
        <v>8340000000</v>
      </c>
      <c r="C21" s="88">
        <v>-13.265337000000001</v>
      </c>
      <c r="D21" s="20"/>
      <c r="E21" s="6">
        <f t="shared" si="0"/>
        <v>9.1199999999999992</v>
      </c>
      <c r="F21" s="6">
        <f t="shared" si="1"/>
        <v>-9.9587803000000008</v>
      </c>
      <c r="G21" s="44">
        <f t="shared" si="2"/>
        <v>-10.137349</v>
      </c>
      <c r="H21" s="44">
        <f t="shared" si="3"/>
        <v>-10.534419</v>
      </c>
      <c r="I21" s="44">
        <f t="shared" si="4"/>
        <v>-11.205318</v>
      </c>
      <c r="J21" s="44">
        <f t="shared" si="5"/>
        <v>-12.360089</v>
      </c>
      <c r="K21" s="44">
        <f t="shared" si="6"/>
        <v>-14.241880999999999</v>
      </c>
      <c r="L21" s="44">
        <f t="shared" si="7"/>
        <v>0</v>
      </c>
      <c r="N21" s="88">
        <v>8340000000</v>
      </c>
      <c r="O21" s="88">
        <v>-12.592139</v>
      </c>
      <c r="P21" s="20"/>
      <c r="Q21" s="6">
        <f t="shared" si="8"/>
        <v>9.1199999999999992</v>
      </c>
      <c r="R21" s="6">
        <f t="shared" si="9"/>
        <v>-10.625197999999999</v>
      </c>
      <c r="S21" s="44">
        <f t="shared" si="10"/>
        <v>-10.892362</v>
      </c>
      <c r="T21" s="44">
        <f t="shared" si="11"/>
        <v>-11.335765</v>
      </c>
      <c r="U21" s="44">
        <f t="shared" si="12"/>
        <v>-11.964722999999999</v>
      </c>
      <c r="V21" s="44">
        <f t="shared" si="13"/>
        <v>-12.897627</v>
      </c>
      <c r="W21" s="44">
        <f t="shared" si="14"/>
        <v>-14.275824</v>
      </c>
      <c r="X21" s="44">
        <f t="shared" si="15"/>
        <v>0</v>
      </c>
      <c r="Y21" s="20"/>
    </row>
    <row r="22" spans="2:25" x14ac:dyDescent="0.25">
      <c r="B22" s="88">
        <v>8535000000</v>
      </c>
      <c r="C22" s="88">
        <v>-12.401623000000001</v>
      </c>
      <c r="D22" s="20"/>
      <c r="E22" s="6">
        <f t="shared" si="0"/>
        <v>9.3149999999999995</v>
      </c>
      <c r="F22" s="6">
        <f t="shared" si="1"/>
        <v>-9.2350273000000005</v>
      </c>
      <c r="G22" s="44">
        <f t="shared" si="2"/>
        <v>-9.2894086999999992</v>
      </c>
      <c r="H22" s="44">
        <f t="shared" si="3"/>
        <v>-9.5989933000000001</v>
      </c>
      <c r="I22" s="44">
        <f t="shared" si="4"/>
        <v>-10.116035999999999</v>
      </c>
      <c r="J22" s="44">
        <f t="shared" si="5"/>
        <v>-10.990857</v>
      </c>
      <c r="K22" s="44">
        <f t="shared" si="6"/>
        <v>-12.417631999999999</v>
      </c>
      <c r="L22" s="44">
        <f t="shared" si="7"/>
        <v>0</v>
      </c>
      <c r="N22" s="88">
        <v>8535000000</v>
      </c>
      <c r="O22" s="88">
        <v>-12.107352000000001</v>
      </c>
      <c r="P22" s="20"/>
      <c r="Q22" s="6">
        <f t="shared" si="8"/>
        <v>9.3149999999999995</v>
      </c>
      <c r="R22" s="6">
        <f t="shared" si="9"/>
        <v>-10.144239000000001</v>
      </c>
      <c r="S22" s="44">
        <f t="shared" si="10"/>
        <v>-10.476875</v>
      </c>
      <c r="T22" s="44">
        <f t="shared" si="11"/>
        <v>-10.907284000000001</v>
      </c>
      <c r="U22" s="44">
        <f t="shared" si="12"/>
        <v>-11.497232</v>
      </c>
      <c r="V22" s="44">
        <f t="shared" si="13"/>
        <v>-12.334318</v>
      </c>
      <c r="W22" s="44">
        <f t="shared" si="14"/>
        <v>-13.509254</v>
      </c>
      <c r="X22" s="44">
        <f t="shared" si="15"/>
        <v>0</v>
      </c>
      <c r="Y22" s="20"/>
    </row>
    <row r="23" spans="2:25" x14ac:dyDescent="0.25">
      <c r="B23" s="88">
        <v>8730000000</v>
      </c>
      <c r="C23" s="88">
        <v>-11.574861</v>
      </c>
      <c r="D23" s="20"/>
      <c r="E23" s="6">
        <f t="shared" si="0"/>
        <v>9.51</v>
      </c>
      <c r="F23" s="6">
        <f t="shared" si="1"/>
        <v>-8.5629997000000007</v>
      </c>
      <c r="G23" s="44">
        <f t="shared" si="2"/>
        <v>-8.6974973999999996</v>
      </c>
      <c r="H23" s="44">
        <f t="shared" si="3"/>
        <v>-8.9984207000000005</v>
      </c>
      <c r="I23" s="44">
        <f t="shared" si="4"/>
        <v>-9.4787158999999992</v>
      </c>
      <c r="J23" s="44">
        <f t="shared" si="5"/>
        <v>-10.277226000000001</v>
      </c>
      <c r="K23" s="44">
        <f t="shared" si="6"/>
        <v>-11.470279</v>
      </c>
      <c r="L23" s="44">
        <f t="shared" si="7"/>
        <v>0</v>
      </c>
      <c r="N23" s="88">
        <v>8730000000</v>
      </c>
      <c r="O23" s="88">
        <v>-11.615015</v>
      </c>
      <c r="P23" s="20"/>
      <c r="Q23" s="6">
        <f t="shared" si="8"/>
        <v>9.51</v>
      </c>
      <c r="R23" s="6">
        <f t="shared" si="9"/>
        <v>-9.7428074000000002</v>
      </c>
      <c r="S23" s="44">
        <f t="shared" si="10"/>
        <v>-9.9453268000000001</v>
      </c>
      <c r="T23" s="44">
        <f t="shared" si="11"/>
        <v>-10.264564</v>
      </c>
      <c r="U23" s="44">
        <f t="shared" si="12"/>
        <v>-10.711017</v>
      </c>
      <c r="V23" s="44">
        <f t="shared" si="13"/>
        <v>-11.358058</v>
      </c>
      <c r="W23" s="44">
        <f t="shared" si="14"/>
        <v>-12.288252</v>
      </c>
      <c r="X23" s="44">
        <f t="shared" si="15"/>
        <v>0</v>
      </c>
      <c r="Y23" s="20"/>
    </row>
    <row r="24" spans="2:25" x14ac:dyDescent="0.25">
      <c r="B24" s="88">
        <v>8925000000</v>
      </c>
      <c r="C24" s="88">
        <v>-10.75403</v>
      </c>
      <c r="D24" s="20"/>
      <c r="E24" s="6">
        <f t="shared" si="0"/>
        <v>9.7050000000000001</v>
      </c>
      <c r="F24" s="6">
        <f t="shared" si="1"/>
        <v>-7.9751468000000001</v>
      </c>
      <c r="G24" s="44">
        <f t="shared" si="2"/>
        <v>-8.1025504999999995</v>
      </c>
      <c r="H24" s="44">
        <f t="shared" si="3"/>
        <v>-8.3798504000000005</v>
      </c>
      <c r="I24" s="44">
        <f t="shared" si="4"/>
        <v>-8.8178395999999992</v>
      </c>
      <c r="J24" s="44">
        <f t="shared" si="5"/>
        <v>-9.4923190999999996</v>
      </c>
      <c r="K24" s="44">
        <f t="shared" si="6"/>
        <v>-10.506505000000001</v>
      </c>
      <c r="L24" s="44">
        <f t="shared" si="7"/>
        <v>0</v>
      </c>
      <c r="N24" s="88">
        <v>8925000000</v>
      </c>
      <c r="O24" s="88">
        <v>-11.083405000000001</v>
      </c>
      <c r="P24" s="20"/>
      <c r="Q24" s="6">
        <f t="shared" si="8"/>
        <v>9.7050000000000001</v>
      </c>
      <c r="R24" s="6">
        <f t="shared" si="9"/>
        <v>-9.3719500999999994</v>
      </c>
      <c r="S24" s="44">
        <f t="shared" si="10"/>
        <v>-9.4875764999999994</v>
      </c>
      <c r="T24" s="44">
        <f t="shared" si="11"/>
        <v>-9.7465057000000002</v>
      </c>
      <c r="U24" s="44">
        <f t="shared" si="12"/>
        <v>-10.112068000000001</v>
      </c>
      <c r="V24" s="44">
        <f t="shared" si="13"/>
        <v>-10.622725000000001</v>
      </c>
      <c r="W24" s="44">
        <f t="shared" si="14"/>
        <v>-11.335905</v>
      </c>
      <c r="X24" s="44">
        <f t="shared" si="15"/>
        <v>0</v>
      </c>
      <c r="Y24" s="20"/>
    </row>
    <row r="25" spans="2:25" x14ac:dyDescent="0.25">
      <c r="B25" s="88">
        <v>9120000000</v>
      </c>
      <c r="C25" s="88">
        <v>-9.9587803000000008</v>
      </c>
      <c r="D25" s="20"/>
      <c r="E25" s="6">
        <f t="shared" si="0"/>
        <v>9.9</v>
      </c>
      <c r="F25" s="6">
        <f t="shared" si="1"/>
        <v>-7.4936756999999998</v>
      </c>
      <c r="G25" s="44">
        <f t="shared" si="2"/>
        <v>-7.5044079000000004</v>
      </c>
      <c r="H25" s="44">
        <f t="shared" si="3"/>
        <v>-7.7245597999999998</v>
      </c>
      <c r="I25" s="44">
        <f t="shared" si="4"/>
        <v>-8.0786858000000006</v>
      </c>
      <c r="J25" s="44">
        <f t="shared" si="5"/>
        <v>-8.6286097000000002</v>
      </c>
      <c r="K25" s="44">
        <f t="shared" si="6"/>
        <v>-9.4738521999999996</v>
      </c>
      <c r="L25" s="44">
        <f t="shared" si="7"/>
        <v>0</v>
      </c>
      <c r="N25" s="88">
        <v>9120000000</v>
      </c>
      <c r="O25" s="88">
        <v>-10.625197999999999</v>
      </c>
      <c r="P25" s="20"/>
      <c r="Q25" s="6">
        <f t="shared" si="8"/>
        <v>9.9</v>
      </c>
      <c r="R25" s="6">
        <f t="shared" si="9"/>
        <v>-9.0193280999999992</v>
      </c>
      <c r="S25" s="44">
        <f t="shared" si="10"/>
        <v>-9.1337042000000004</v>
      </c>
      <c r="T25" s="44">
        <f t="shared" si="11"/>
        <v>-9.3649825999999994</v>
      </c>
      <c r="U25" s="44">
        <f t="shared" si="12"/>
        <v>-9.6794910000000005</v>
      </c>
      <c r="V25" s="44">
        <f t="shared" si="13"/>
        <v>-10.091018999999999</v>
      </c>
      <c r="W25" s="44">
        <f t="shared" si="14"/>
        <v>-10.69233</v>
      </c>
      <c r="X25" s="44">
        <f t="shared" si="15"/>
        <v>0</v>
      </c>
      <c r="Y25" s="20"/>
    </row>
    <row r="26" spans="2:25" x14ac:dyDescent="0.25">
      <c r="B26" s="88">
        <v>9315000000</v>
      </c>
      <c r="C26" s="88">
        <v>-9.2350273000000005</v>
      </c>
      <c r="D26" s="20"/>
      <c r="E26" s="6">
        <f t="shared" si="0"/>
        <v>10.095000000000001</v>
      </c>
      <c r="F26" s="6">
        <f t="shared" si="1"/>
        <v>-7.0966066999999997</v>
      </c>
      <c r="G26" s="44">
        <f t="shared" si="2"/>
        <v>-7.0377254000000002</v>
      </c>
      <c r="H26" s="44">
        <f t="shared" si="3"/>
        <v>-7.1993837000000003</v>
      </c>
      <c r="I26" s="44">
        <f t="shared" si="4"/>
        <v>-7.4726229000000002</v>
      </c>
      <c r="J26" s="44">
        <f t="shared" si="5"/>
        <v>-7.9057655000000002</v>
      </c>
      <c r="K26" s="44">
        <f t="shared" si="6"/>
        <v>-8.5799561000000004</v>
      </c>
      <c r="L26" s="44">
        <f t="shared" si="7"/>
        <v>0</v>
      </c>
      <c r="N26" s="88">
        <v>9315000000</v>
      </c>
      <c r="O26" s="88">
        <v>-10.144239000000001</v>
      </c>
      <c r="P26" s="20"/>
      <c r="Q26" s="6">
        <f t="shared" si="8"/>
        <v>10.095000000000001</v>
      </c>
      <c r="R26" s="6">
        <f t="shared" si="9"/>
        <v>-8.6985226000000004</v>
      </c>
      <c r="S26" s="44">
        <f t="shared" si="10"/>
        <v>-8.8807448999999998</v>
      </c>
      <c r="T26" s="44">
        <f t="shared" si="11"/>
        <v>-9.0965872000000001</v>
      </c>
      <c r="U26" s="44">
        <f t="shared" si="12"/>
        <v>-9.4066104999999993</v>
      </c>
      <c r="V26" s="44">
        <f t="shared" si="13"/>
        <v>-9.8261374999999997</v>
      </c>
      <c r="W26" s="44">
        <f t="shared" si="14"/>
        <v>-10.37466</v>
      </c>
      <c r="X26" s="44">
        <f t="shared" si="15"/>
        <v>0</v>
      </c>
      <c r="Y26" s="20"/>
    </row>
    <row r="27" spans="2:25" x14ac:dyDescent="0.25">
      <c r="B27" s="88">
        <v>9510000000</v>
      </c>
      <c r="C27" s="88">
        <v>-8.5629997000000007</v>
      </c>
      <c r="D27" s="20"/>
      <c r="E27" s="6">
        <f t="shared" si="0"/>
        <v>10.29</v>
      </c>
      <c r="F27" s="6">
        <f t="shared" si="1"/>
        <v>-6.7936645000000002</v>
      </c>
      <c r="G27" s="44">
        <f t="shared" si="2"/>
        <v>-6.7836508999999996</v>
      </c>
      <c r="H27" s="44">
        <f t="shared" si="3"/>
        <v>-6.9482498000000001</v>
      </c>
      <c r="I27" s="44">
        <f t="shared" si="4"/>
        <v>-7.1941695000000001</v>
      </c>
      <c r="J27" s="44">
        <f t="shared" si="5"/>
        <v>-7.5715465999999996</v>
      </c>
      <c r="K27" s="44">
        <f t="shared" si="6"/>
        <v>-8.1557493000000001</v>
      </c>
      <c r="L27" s="44">
        <f t="shared" si="7"/>
        <v>0</v>
      </c>
      <c r="N27" s="88">
        <v>9510000000</v>
      </c>
      <c r="O27" s="88">
        <v>-9.7428074000000002</v>
      </c>
      <c r="P27" s="20"/>
      <c r="Q27" s="6">
        <f t="shared" si="8"/>
        <v>10.29</v>
      </c>
      <c r="R27" s="6">
        <f t="shared" si="9"/>
        <v>-8.4167193999999999</v>
      </c>
      <c r="S27" s="44">
        <f t="shared" si="10"/>
        <v>-8.5383463000000006</v>
      </c>
      <c r="T27" s="44">
        <f t="shared" si="11"/>
        <v>-8.7403554999999997</v>
      </c>
      <c r="U27" s="44">
        <f t="shared" si="12"/>
        <v>-8.9975585999999996</v>
      </c>
      <c r="V27" s="44">
        <f t="shared" si="13"/>
        <v>-9.3598470999999996</v>
      </c>
      <c r="W27" s="44">
        <f t="shared" si="14"/>
        <v>-9.8265504999999997</v>
      </c>
      <c r="X27" s="44">
        <f t="shared" si="15"/>
        <v>0</v>
      </c>
      <c r="Y27" s="20"/>
    </row>
    <row r="28" spans="2:25" x14ac:dyDescent="0.25">
      <c r="B28" s="88">
        <v>9705000000</v>
      </c>
      <c r="C28" s="88">
        <v>-7.9751468000000001</v>
      </c>
      <c r="D28" s="20"/>
      <c r="E28" s="6">
        <f t="shared" si="0"/>
        <v>10.484999999999999</v>
      </c>
      <c r="F28" s="6">
        <f t="shared" si="1"/>
        <v>-6.5795168999999998</v>
      </c>
      <c r="G28" s="44">
        <f t="shared" si="2"/>
        <v>-6.6478127999999996</v>
      </c>
      <c r="H28" s="44">
        <f t="shared" si="3"/>
        <v>-6.8239020999999997</v>
      </c>
      <c r="I28" s="44">
        <f t="shared" si="4"/>
        <v>-7.0696973999999999</v>
      </c>
      <c r="J28" s="44">
        <f t="shared" si="5"/>
        <v>-7.4211787999999999</v>
      </c>
      <c r="K28" s="44">
        <f t="shared" si="6"/>
        <v>-7.9628171999999999</v>
      </c>
      <c r="L28" s="44">
        <f t="shared" si="7"/>
        <v>0</v>
      </c>
      <c r="N28" s="88">
        <v>9705000000</v>
      </c>
      <c r="O28" s="88">
        <v>-9.3719500999999994</v>
      </c>
      <c r="P28" s="20"/>
      <c r="Q28" s="6">
        <f t="shared" si="8"/>
        <v>10.484999999999999</v>
      </c>
      <c r="R28" s="6">
        <f t="shared" si="9"/>
        <v>-8.1613045</v>
      </c>
      <c r="S28" s="44">
        <f t="shared" si="10"/>
        <v>-8.2061986999999998</v>
      </c>
      <c r="T28" s="44">
        <f t="shared" si="11"/>
        <v>-8.3644704999999995</v>
      </c>
      <c r="U28" s="44">
        <f t="shared" si="12"/>
        <v>-8.5830850999999999</v>
      </c>
      <c r="V28" s="44">
        <f t="shared" si="13"/>
        <v>-8.8848599999999998</v>
      </c>
      <c r="W28" s="44">
        <f t="shared" si="14"/>
        <v>-9.2859449000000005</v>
      </c>
      <c r="X28" s="44">
        <f t="shared" si="15"/>
        <v>0</v>
      </c>
      <c r="Y28" s="20"/>
    </row>
    <row r="29" spans="2:25" x14ac:dyDescent="0.25">
      <c r="B29" s="88">
        <v>9900000000</v>
      </c>
      <c r="C29" s="88">
        <v>-7.4936756999999998</v>
      </c>
      <c r="D29" s="20"/>
      <c r="E29" s="6">
        <f t="shared" si="0"/>
        <v>10.68</v>
      </c>
      <c r="F29" s="6">
        <f t="shared" si="1"/>
        <v>-6.4518132000000001</v>
      </c>
      <c r="G29" s="44">
        <f t="shared" si="2"/>
        <v>-6.5489487999999998</v>
      </c>
      <c r="H29" s="44">
        <f t="shared" si="3"/>
        <v>-6.7127032</v>
      </c>
      <c r="I29" s="44">
        <f t="shared" si="4"/>
        <v>-6.9417577000000001</v>
      </c>
      <c r="J29" s="44">
        <f t="shared" si="5"/>
        <v>-7.2727665999999997</v>
      </c>
      <c r="K29" s="44">
        <f t="shared" si="6"/>
        <v>-7.7427086999999997</v>
      </c>
      <c r="L29" s="44">
        <f t="shared" si="7"/>
        <v>0</v>
      </c>
      <c r="N29" s="88">
        <v>9900000000</v>
      </c>
      <c r="O29" s="88">
        <v>-9.0193280999999992</v>
      </c>
      <c r="P29" s="20"/>
      <c r="Q29" s="6">
        <f t="shared" si="8"/>
        <v>10.68</v>
      </c>
      <c r="R29" s="6">
        <f t="shared" si="9"/>
        <v>-7.9258609</v>
      </c>
      <c r="S29" s="44">
        <f t="shared" si="10"/>
        <v>-7.9744177000000001</v>
      </c>
      <c r="T29" s="44">
        <f t="shared" si="11"/>
        <v>-8.1089058000000005</v>
      </c>
      <c r="U29" s="44">
        <f t="shared" si="12"/>
        <v>-8.2977705000000004</v>
      </c>
      <c r="V29" s="44">
        <f t="shared" si="13"/>
        <v>-8.5533438000000004</v>
      </c>
      <c r="W29" s="44">
        <f t="shared" si="14"/>
        <v>-8.9063444</v>
      </c>
      <c r="X29" s="44">
        <f t="shared" si="15"/>
        <v>0</v>
      </c>
      <c r="Y29" s="20"/>
    </row>
    <row r="30" spans="2:25" x14ac:dyDescent="0.25">
      <c r="B30" s="88">
        <v>10095000000</v>
      </c>
      <c r="C30" s="88">
        <v>-7.0966066999999997</v>
      </c>
      <c r="D30" s="20"/>
      <c r="E30" s="6">
        <f t="shared" si="0"/>
        <v>10.875</v>
      </c>
      <c r="F30" s="6">
        <f t="shared" si="1"/>
        <v>-6.3555446</v>
      </c>
      <c r="G30" s="44">
        <f t="shared" si="2"/>
        <v>-6.4239984000000003</v>
      </c>
      <c r="H30" s="44">
        <f t="shared" si="3"/>
        <v>-6.5816641000000002</v>
      </c>
      <c r="I30" s="44">
        <f t="shared" si="4"/>
        <v>-6.7778988</v>
      </c>
      <c r="J30" s="44">
        <f t="shared" si="5"/>
        <v>-7.0696916999999999</v>
      </c>
      <c r="K30" s="44">
        <f t="shared" si="6"/>
        <v>-7.4959487999999999</v>
      </c>
      <c r="L30" s="44">
        <f t="shared" si="7"/>
        <v>0</v>
      </c>
      <c r="N30" s="88">
        <v>10095000000</v>
      </c>
      <c r="O30" s="88">
        <v>-8.6985226000000004</v>
      </c>
      <c r="P30" s="20"/>
      <c r="Q30" s="6">
        <f t="shared" si="8"/>
        <v>10.875</v>
      </c>
      <c r="R30" s="6">
        <f t="shared" si="9"/>
        <v>-7.7322445000000002</v>
      </c>
      <c r="S30" s="44">
        <f t="shared" si="10"/>
        <v>-7.7931314</v>
      </c>
      <c r="T30" s="44">
        <f t="shared" si="11"/>
        <v>-7.9280328999999998</v>
      </c>
      <c r="U30" s="44">
        <f t="shared" si="12"/>
        <v>-8.1084194000000007</v>
      </c>
      <c r="V30" s="44">
        <f t="shared" si="13"/>
        <v>-8.3474559999999993</v>
      </c>
      <c r="W30" s="44">
        <f t="shared" si="14"/>
        <v>-8.6796006999999999</v>
      </c>
      <c r="X30" s="44">
        <f t="shared" si="15"/>
        <v>0</v>
      </c>
      <c r="Y30" s="20"/>
    </row>
    <row r="31" spans="2:25" x14ac:dyDescent="0.25">
      <c r="B31" s="88">
        <v>10290000000</v>
      </c>
      <c r="C31" s="88">
        <v>-6.7936645000000002</v>
      </c>
      <c r="D31" s="20"/>
      <c r="E31" s="6">
        <f t="shared" si="0"/>
        <v>11.07</v>
      </c>
      <c r="F31" s="6">
        <f t="shared" si="1"/>
        <v>-6.2770381000000004</v>
      </c>
      <c r="G31" s="44">
        <f t="shared" si="2"/>
        <v>-6.4353670999999997</v>
      </c>
      <c r="H31" s="44">
        <f t="shared" si="3"/>
        <v>-6.5969138000000003</v>
      </c>
      <c r="I31" s="44">
        <f t="shared" si="4"/>
        <v>-6.8107195000000003</v>
      </c>
      <c r="J31" s="44">
        <f t="shared" si="5"/>
        <v>-7.1114687999999999</v>
      </c>
      <c r="K31" s="44">
        <f t="shared" si="6"/>
        <v>-7.5398569000000002</v>
      </c>
      <c r="L31" s="44">
        <f t="shared" si="7"/>
        <v>0</v>
      </c>
      <c r="N31" s="88">
        <v>10290000000</v>
      </c>
      <c r="O31" s="88">
        <v>-8.4167193999999999</v>
      </c>
      <c r="P31" s="20"/>
      <c r="Q31" s="6">
        <f t="shared" si="8"/>
        <v>11.07</v>
      </c>
      <c r="R31" s="6">
        <f t="shared" si="9"/>
        <v>-7.5846267000000003</v>
      </c>
      <c r="S31" s="44">
        <f t="shared" si="10"/>
        <v>-7.6095098999999999</v>
      </c>
      <c r="T31" s="44">
        <f t="shared" si="11"/>
        <v>-7.7263073999999996</v>
      </c>
      <c r="U31" s="44">
        <f t="shared" si="12"/>
        <v>-7.8843369000000001</v>
      </c>
      <c r="V31" s="44">
        <f t="shared" si="13"/>
        <v>-8.1273785000000007</v>
      </c>
      <c r="W31" s="44">
        <f t="shared" si="14"/>
        <v>-8.4178008999999996</v>
      </c>
      <c r="X31" s="44">
        <f t="shared" si="15"/>
        <v>0</v>
      </c>
      <c r="Y31" s="20"/>
    </row>
    <row r="32" spans="2:25" x14ac:dyDescent="0.25">
      <c r="B32" s="88">
        <v>10485000000</v>
      </c>
      <c r="C32" s="88">
        <v>-6.5795168999999998</v>
      </c>
      <c r="D32" s="20"/>
      <c r="E32" s="6">
        <f t="shared" si="0"/>
        <v>11.265000000000001</v>
      </c>
      <c r="F32" s="6">
        <f t="shared" si="1"/>
        <v>-6.2107649</v>
      </c>
      <c r="G32" s="44">
        <f t="shared" si="2"/>
        <v>-6.3205093999999997</v>
      </c>
      <c r="H32" s="44">
        <f t="shared" si="3"/>
        <v>-6.4735842000000003</v>
      </c>
      <c r="I32" s="44">
        <f t="shared" si="4"/>
        <v>-6.6709208000000002</v>
      </c>
      <c r="J32" s="44">
        <f t="shared" si="5"/>
        <v>-6.9404807000000002</v>
      </c>
      <c r="K32" s="44">
        <f t="shared" si="6"/>
        <v>-7.3174782</v>
      </c>
      <c r="L32" s="44">
        <f t="shared" si="7"/>
        <v>0</v>
      </c>
      <c r="N32" s="88">
        <v>10485000000</v>
      </c>
      <c r="O32" s="88">
        <v>-8.1613045</v>
      </c>
      <c r="P32" s="20"/>
      <c r="Q32" s="6">
        <f t="shared" si="8"/>
        <v>11.265000000000001</v>
      </c>
      <c r="R32" s="6">
        <f t="shared" si="9"/>
        <v>-7.4664701999999998</v>
      </c>
      <c r="S32" s="44">
        <f t="shared" si="10"/>
        <v>-7.5216083999999999</v>
      </c>
      <c r="T32" s="44">
        <f t="shared" si="11"/>
        <v>-7.6308103000000003</v>
      </c>
      <c r="U32" s="44">
        <f t="shared" si="12"/>
        <v>-7.7738408999999997</v>
      </c>
      <c r="V32" s="44">
        <f t="shared" si="13"/>
        <v>-7.9882903000000001</v>
      </c>
      <c r="W32" s="44">
        <f t="shared" si="14"/>
        <v>-8.2697868000000003</v>
      </c>
      <c r="X32" s="44">
        <f t="shared" si="15"/>
        <v>0</v>
      </c>
      <c r="Y32" s="20"/>
    </row>
    <row r="33" spans="2:25" x14ac:dyDescent="0.25">
      <c r="B33" s="88">
        <v>10680000000</v>
      </c>
      <c r="C33" s="88">
        <v>-6.4518132000000001</v>
      </c>
      <c r="D33" s="20"/>
      <c r="E33" s="6">
        <f t="shared" si="0"/>
        <v>11.46</v>
      </c>
      <c r="F33" s="6">
        <f t="shared" si="1"/>
        <v>-6.1700109999999997</v>
      </c>
      <c r="G33" s="44">
        <f t="shared" si="2"/>
        <v>-6.2465042999999998</v>
      </c>
      <c r="H33" s="44">
        <f t="shared" si="3"/>
        <v>-6.3814634999999997</v>
      </c>
      <c r="I33" s="44">
        <f t="shared" si="4"/>
        <v>-6.5568556999999998</v>
      </c>
      <c r="J33" s="44">
        <f t="shared" si="5"/>
        <v>-6.8084397000000001</v>
      </c>
      <c r="K33" s="44">
        <f t="shared" si="6"/>
        <v>-7.1626839999999996</v>
      </c>
      <c r="L33" s="44">
        <f t="shared" si="7"/>
        <v>0</v>
      </c>
      <c r="N33" s="88">
        <v>10680000000</v>
      </c>
      <c r="O33" s="88">
        <v>-7.9258609</v>
      </c>
      <c r="P33" s="20"/>
      <c r="Q33" s="6">
        <f t="shared" si="8"/>
        <v>11.46</v>
      </c>
      <c r="R33" s="6">
        <f t="shared" si="9"/>
        <v>-7.3771253000000003</v>
      </c>
      <c r="S33" s="44">
        <f t="shared" si="10"/>
        <v>-7.4427323000000003</v>
      </c>
      <c r="T33" s="44">
        <f t="shared" si="11"/>
        <v>-7.5349712000000002</v>
      </c>
      <c r="U33" s="44">
        <f t="shared" si="12"/>
        <v>-7.6847805999999999</v>
      </c>
      <c r="V33" s="44">
        <f t="shared" si="13"/>
        <v>-7.8772054000000002</v>
      </c>
      <c r="W33" s="44">
        <f t="shared" si="14"/>
        <v>-8.1317453000000004</v>
      </c>
      <c r="X33" s="44">
        <f t="shared" si="15"/>
        <v>0</v>
      </c>
      <c r="Y33" s="20"/>
    </row>
    <row r="34" spans="2:25" x14ac:dyDescent="0.25">
      <c r="B34" s="88">
        <v>10875000000</v>
      </c>
      <c r="C34" s="88">
        <v>-6.3555446</v>
      </c>
      <c r="D34" s="20"/>
      <c r="E34" s="6">
        <f t="shared" si="0"/>
        <v>11.654999999999999</v>
      </c>
      <c r="F34" s="6">
        <f t="shared" si="1"/>
        <v>-6.1402717000000004</v>
      </c>
      <c r="G34" s="44">
        <f t="shared" si="2"/>
        <v>-6.1846237000000004</v>
      </c>
      <c r="H34" s="44">
        <f t="shared" si="3"/>
        <v>-6.3161510999999999</v>
      </c>
      <c r="I34" s="44">
        <f t="shared" si="4"/>
        <v>-6.4865788999999996</v>
      </c>
      <c r="J34" s="44">
        <f t="shared" si="5"/>
        <v>-6.7119068999999998</v>
      </c>
      <c r="K34" s="44">
        <f t="shared" si="6"/>
        <v>-7.0505899999999997</v>
      </c>
      <c r="L34" s="44">
        <f t="shared" si="7"/>
        <v>0</v>
      </c>
      <c r="N34" s="88">
        <v>10875000000</v>
      </c>
      <c r="O34" s="88">
        <v>-7.7322445000000002</v>
      </c>
      <c r="P34" s="20"/>
      <c r="Q34" s="6">
        <f t="shared" si="8"/>
        <v>11.654999999999999</v>
      </c>
      <c r="R34" s="6">
        <f t="shared" si="9"/>
        <v>-7.3083271999999999</v>
      </c>
      <c r="S34" s="44">
        <f t="shared" si="10"/>
        <v>-7.3640369999999997</v>
      </c>
      <c r="T34" s="44">
        <f t="shared" si="11"/>
        <v>-7.4767178999999997</v>
      </c>
      <c r="U34" s="44">
        <f t="shared" si="12"/>
        <v>-7.6140366000000004</v>
      </c>
      <c r="V34" s="44">
        <f t="shared" si="13"/>
        <v>-7.7978110000000003</v>
      </c>
      <c r="W34" s="44">
        <f t="shared" si="14"/>
        <v>-8.0597543999999992</v>
      </c>
      <c r="X34" s="44">
        <f t="shared" si="15"/>
        <v>0</v>
      </c>
      <c r="Y34" s="20"/>
    </row>
    <row r="35" spans="2:25" x14ac:dyDescent="0.25">
      <c r="B35" s="88">
        <v>11070000000</v>
      </c>
      <c r="C35" s="88">
        <v>-6.2770381000000004</v>
      </c>
      <c r="D35" s="20"/>
      <c r="E35" s="6">
        <f t="shared" si="0"/>
        <v>11.85</v>
      </c>
      <c r="F35" s="6">
        <f t="shared" si="1"/>
        <v>-6.1509185000000004</v>
      </c>
      <c r="G35" s="44">
        <f t="shared" si="2"/>
        <v>-6.1979116999999997</v>
      </c>
      <c r="H35" s="44">
        <f t="shared" si="3"/>
        <v>-6.3325032999999999</v>
      </c>
      <c r="I35" s="44">
        <f t="shared" si="4"/>
        <v>-6.5174121999999999</v>
      </c>
      <c r="J35" s="44">
        <f t="shared" si="5"/>
        <v>-6.7735357</v>
      </c>
      <c r="K35" s="44">
        <f t="shared" si="6"/>
        <v>-7.1316575999999996</v>
      </c>
      <c r="L35" s="44">
        <f t="shared" si="7"/>
        <v>0</v>
      </c>
      <c r="N35" s="88">
        <v>11070000000</v>
      </c>
      <c r="O35" s="88">
        <v>-7.5846267000000003</v>
      </c>
      <c r="P35" s="20"/>
      <c r="Q35" s="6">
        <f t="shared" si="8"/>
        <v>11.85</v>
      </c>
      <c r="R35" s="6">
        <f t="shared" si="9"/>
        <v>-7.2411256000000002</v>
      </c>
      <c r="S35" s="44">
        <f t="shared" si="10"/>
        <v>-7.3313341000000003</v>
      </c>
      <c r="T35" s="44">
        <f t="shared" si="11"/>
        <v>-7.4439998000000003</v>
      </c>
      <c r="U35" s="44">
        <f t="shared" si="12"/>
        <v>-7.5857592</v>
      </c>
      <c r="V35" s="44">
        <f t="shared" si="13"/>
        <v>-7.7764329999999999</v>
      </c>
      <c r="W35" s="44">
        <f t="shared" si="14"/>
        <v>-8.0391703000000003</v>
      </c>
      <c r="X35" s="44">
        <f t="shared" si="15"/>
        <v>0</v>
      </c>
      <c r="Y35" s="20"/>
    </row>
    <row r="36" spans="2:25" x14ac:dyDescent="0.25">
      <c r="B36" s="88">
        <v>11265000000</v>
      </c>
      <c r="C36" s="88">
        <v>-6.2107649</v>
      </c>
      <c r="D36" s="20"/>
      <c r="E36" s="6">
        <f t="shared" si="0"/>
        <v>12.045</v>
      </c>
      <c r="F36" s="6">
        <f t="shared" si="1"/>
        <v>-6.1869554999999998</v>
      </c>
      <c r="G36" s="44">
        <f t="shared" si="2"/>
        <v>-6.2615914000000004</v>
      </c>
      <c r="H36" s="44">
        <f t="shared" si="3"/>
        <v>-6.4006227999999998</v>
      </c>
      <c r="I36" s="44">
        <f t="shared" si="4"/>
        <v>-6.5832157000000002</v>
      </c>
      <c r="J36" s="44">
        <f t="shared" si="5"/>
        <v>-6.8333268</v>
      </c>
      <c r="K36" s="44">
        <f t="shared" si="6"/>
        <v>-7.1672124999999998</v>
      </c>
      <c r="L36" s="44">
        <f t="shared" si="7"/>
        <v>0</v>
      </c>
      <c r="N36" s="88">
        <v>11265000000</v>
      </c>
      <c r="O36" s="88">
        <v>-7.4664701999999998</v>
      </c>
      <c r="P36" s="20"/>
      <c r="Q36" s="6">
        <f t="shared" si="8"/>
        <v>12.045</v>
      </c>
      <c r="R36" s="6">
        <f t="shared" si="9"/>
        <v>-7.1779823</v>
      </c>
      <c r="S36" s="44">
        <f t="shared" si="10"/>
        <v>-7.2667289000000004</v>
      </c>
      <c r="T36" s="44">
        <f t="shared" si="11"/>
        <v>-7.3813995999999999</v>
      </c>
      <c r="U36" s="44">
        <f t="shared" si="12"/>
        <v>-7.5154576000000004</v>
      </c>
      <c r="V36" s="44">
        <f t="shared" si="13"/>
        <v>-7.7067819000000002</v>
      </c>
      <c r="W36" s="44">
        <f t="shared" si="14"/>
        <v>-7.9438081</v>
      </c>
      <c r="X36" s="44">
        <f t="shared" si="15"/>
        <v>0</v>
      </c>
      <c r="Y36" s="20"/>
    </row>
    <row r="37" spans="2:25" x14ac:dyDescent="0.25">
      <c r="B37" s="88">
        <v>11460000000</v>
      </c>
      <c r="C37" s="88">
        <v>-6.1700109999999997</v>
      </c>
      <c r="D37" s="20"/>
      <c r="E37" s="6">
        <f t="shared" si="0"/>
        <v>12.24</v>
      </c>
      <c r="F37" s="6">
        <f t="shared" si="1"/>
        <v>-6.2329879000000004</v>
      </c>
      <c r="G37" s="44">
        <f t="shared" si="2"/>
        <v>-6.3720464999999997</v>
      </c>
      <c r="H37" s="44">
        <f t="shared" si="3"/>
        <v>-6.5163650999999998</v>
      </c>
      <c r="I37" s="44">
        <f t="shared" si="4"/>
        <v>-6.7031368999999996</v>
      </c>
      <c r="J37" s="44">
        <f t="shared" si="5"/>
        <v>-6.9517354999999998</v>
      </c>
      <c r="K37" s="44">
        <f t="shared" si="6"/>
        <v>-7.2634372999999997</v>
      </c>
      <c r="L37" s="44">
        <f t="shared" si="7"/>
        <v>0</v>
      </c>
      <c r="N37" s="88">
        <v>11460000000</v>
      </c>
      <c r="O37" s="88">
        <v>-7.3771253000000003</v>
      </c>
      <c r="P37" s="20"/>
      <c r="Q37" s="6">
        <f t="shared" si="8"/>
        <v>12.24</v>
      </c>
      <c r="R37" s="6">
        <f t="shared" si="9"/>
        <v>-7.1257143000000003</v>
      </c>
      <c r="S37" s="44">
        <f t="shared" si="10"/>
        <v>-7.1787847999999999</v>
      </c>
      <c r="T37" s="44">
        <f t="shared" si="11"/>
        <v>-7.2654028000000004</v>
      </c>
      <c r="U37" s="44">
        <f t="shared" si="12"/>
        <v>-7.3968920999999996</v>
      </c>
      <c r="V37" s="44">
        <f t="shared" si="13"/>
        <v>-7.56074</v>
      </c>
      <c r="W37" s="44">
        <f t="shared" si="14"/>
        <v>-7.8053837000000001</v>
      </c>
      <c r="X37" s="44">
        <f t="shared" si="15"/>
        <v>0</v>
      </c>
      <c r="Y37" s="20"/>
    </row>
    <row r="38" spans="2:25" x14ac:dyDescent="0.25">
      <c r="B38" s="88">
        <v>11655000000</v>
      </c>
      <c r="C38" s="88">
        <v>-6.1402717000000004</v>
      </c>
      <c r="D38" s="20"/>
      <c r="E38" s="6">
        <f t="shared" si="0"/>
        <v>12.435</v>
      </c>
      <c r="F38" s="6">
        <f t="shared" si="1"/>
        <v>-6.2861133000000002</v>
      </c>
      <c r="G38" s="44">
        <f t="shared" si="2"/>
        <v>-6.4360638000000003</v>
      </c>
      <c r="H38" s="44">
        <f t="shared" si="3"/>
        <v>-6.5938968999999998</v>
      </c>
      <c r="I38" s="44">
        <f t="shared" si="4"/>
        <v>-6.7968450000000002</v>
      </c>
      <c r="J38" s="44">
        <f t="shared" si="5"/>
        <v>-7.0441823000000001</v>
      </c>
      <c r="K38" s="44">
        <f t="shared" si="6"/>
        <v>-7.3832320999999999</v>
      </c>
      <c r="L38" s="44">
        <f t="shared" si="7"/>
        <v>0</v>
      </c>
      <c r="N38" s="88">
        <v>11655000000</v>
      </c>
      <c r="O38" s="88">
        <v>-7.3083271999999999</v>
      </c>
      <c r="P38" s="20"/>
      <c r="Q38" s="6">
        <f t="shared" si="8"/>
        <v>12.435</v>
      </c>
      <c r="R38" s="6">
        <f t="shared" si="9"/>
        <v>-7.0763574</v>
      </c>
      <c r="S38" s="44">
        <f t="shared" si="10"/>
        <v>-7.1139026000000003</v>
      </c>
      <c r="T38" s="44">
        <f t="shared" si="11"/>
        <v>-7.2052731999999997</v>
      </c>
      <c r="U38" s="44">
        <f t="shared" si="12"/>
        <v>-7.3204321999999999</v>
      </c>
      <c r="V38" s="44">
        <f t="shared" si="13"/>
        <v>-7.4847741000000001</v>
      </c>
      <c r="W38" s="44">
        <f t="shared" si="14"/>
        <v>-7.7296443000000004</v>
      </c>
      <c r="X38" s="44">
        <f t="shared" si="15"/>
        <v>0</v>
      </c>
      <c r="Y38" s="20"/>
    </row>
    <row r="39" spans="2:25" x14ac:dyDescent="0.25">
      <c r="B39" s="88">
        <v>11850000000</v>
      </c>
      <c r="C39" s="88">
        <v>-6.1509185000000004</v>
      </c>
      <c r="D39" s="20"/>
      <c r="E39" s="6">
        <f t="shared" si="0"/>
        <v>12.63</v>
      </c>
      <c r="F39" s="6">
        <f t="shared" si="1"/>
        <v>-6.3350815999999996</v>
      </c>
      <c r="G39" s="44">
        <f t="shared" si="2"/>
        <v>-6.4393072</v>
      </c>
      <c r="H39" s="44">
        <f t="shared" si="3"/>
        <v>-6.5968255999999998</v>
      </c>
      <c r="I39" s="44">
        <f t="shared" si="4"/>
        <v>-6.7839451000000004</v>
      </c>
      <c r="J39" s="44">
        <f t="shared" si="5"/>
        <v>-7.0203876000000003</v>
      </c>
      <c r="K39" s="44">
        <f t="shared" si="6"/>
        <v>-7.3375954999999999</v>
      </c>
      <c r="L39" s="44">
        <f t="shared" si="7"/>
        <v>0</v>
      </c>
      <c r="N39" s="88">
        <v>11850000000</v>
      </c>
      <c r="O39" s="88">
        <v>-7.2411256000000002</v>
      </c>
      <c r="P39" s="20"/>
      <c r="Q39" s="6">
        <f t="shared" si="8"/>
        <v>12.63</v>
      </c>
      <c r="R39" s="6">
        <f t="shared" si="9"/>
        <v>-7.0440078000000002</v>
      </c>
      <c r="S39" s="44">
        <f t="shared" si="10"/>
        <v>-7.1083555</v>
      </c>
      <c r="T39" s="44">
        <f t="shared" si="11"/>
        <v>-7.1968794000000003</v>
      </c>
      <c r="U39" s="44">
        <f t="shared" si="12"/>
        <v>-7.3127246000000001</v>
      </c>
      <c r="V39" s="44">
        <f t="shared" si="13"/>
        <v>-7.4794612000000003</v>
      </c>
      <c r="W39" s="44">
        <f t="shared" si="14"/>
        <v>-7.7167759</v>
      </c>
      <c r="X39" s="44">
        <f t="shared" si="15"/>
        <v>0</v>
      </c>
      <c r="Y39" s="20"/>
    </row>
    <row r="40" spans="2:25" x14ac:dyDescent="0.25">
      <c r="B40" s="88">
        <v>12045000000</v>
      </c>
      <c r="C40" s="88">
        <v>-6.1869554999999998</v>
      </c>
      <c r="D40" s="20"/>
      <c r="E40" s="6">
        <f t="shared" si="0"/>
        <v>12.824999999999999</v>
      </c>
      <c r="F40" s="6">
        <f t="shared" si="1"/>
        <v>-6.3544635999999999</v>
      </c>
      <c r="G40" s="44">
        <f t="shared" si="2"/>
        <v>-6.4747275999999996</v>
      </c>
      <c r="H40" s="44">
        <f t="shared" si="3"/>
        <v>-6.6130629000000001</v>
      </c>
      <c r="I40" s="44">
        <f t="shared" si="4"/>
        <v>-6.7932296000000001</v>
      </c>
      <c r="J40" s="44">
        <f t="shared" si="5"/>
        <v>-7.0235871999999997</v>
      </c>
      <c r="K40" s="44">
        <f t="shared" si="6"/>
        <v>-7.3099556000000003</v>
      </c>
      <c r="L40" s="44">
        <f t="shared" si="7"/>
        <v>0</v>
      </c>
      <c r="N40" s="88">
        <v>12045000000</v>
      </c>
      <c r="O40" s="88">
        <v>-7.1779823</v>
      </c>
      <c r="P40" s="20"/>
      <c r="Q40" s="6">
        <f t="shared" si="8"/>
        <v>12.824999999999999</v>
      </c>
      <c r="R40" s="6">
        <f t="shared" si="9"/>
        <v>-7.0316504999999996</v>
      </c>
      <c r="S40" s="44">
        <f t="shared" si="10"/>
        <v>-7.0761022999999996</v>
      </c>
      <c r="T40" s="44">
        <f t="shared" si="11"/>
        <v>-7.1627048999999996</v>
      </c>
      <c r="U40" s="44">
        <f t="shared" si="12"/>
        <v>-7.2817353999999996</v>
      </c>
      <c r="V40" s="44">
        <f t="shared" si="13"/>
        <v>-7.4523305999999998</v>
      </c>
      <c r="W40" s="44">
        <f t="shared" si="14"/>
        <v>-7.6855248999999999</v>
      </c>
      <c r="X40" s="44">
        <f t="shared" si="15"/>
        <v>0</v>
      </c>
      <c r="Y40" s="20"/>
    </row>
    <row r="41" spans="2:25" x14ac:dyDescent="0.25">
      <c r="B41" s="88">
        <v>12240000000</v>
      </c>
      <c r="C41" s="88">
        <v>-6.2329879000000004</v>
      </c>
      <c r="D41" s="20"/>
      <c r="E41" s="6">
        <f t="shared" si="0"/>
        <v>13.02</v>
      </c>
      <c r="F41" s="6">
        <f t="shared" si="1"/>
        <v>-6.3673109999999999</v>
      </c>
      <c r="G41" s="44">
        <f t="shared" si="2"/>
        <v>-6.5076342</v>
      </c>
      <c r="H41" s="44">
        <f t="shared" si="3"/>
        <v>-6.6496757999999998</v>
      </c>
      <c r="I41" s="44">
        <f t="shared" si="4"/>
        <v>-6.8286319000000004</v>
      </c>
      <c r="J41" s="44">
        <f t="shared" si="5"/>
        <v>-7.0521878999999998</v>
      </c>
      <c r="K41" s="44">
        <f t="shared" si="6"/>
        <v>-7.3408116999999997</v>
      </c>
      <c r="L41" s="44">
        <f t="shared" si="7"/>
        <v>0</v>
      </c>
      <c r="N41" s="88">
        <v>12240000000</v>
      </c>
      <c r="O41" s="88">
        <v>-7.1257143000000003</v>
      </c>
      <c r="P41" s="20"/>
      <c r="Q41" s="6">
        <f t="shared" si="8"/>
        <v>13.02</v>
      </c>
      <c r="R41" s="6">
        <f t="shared" si="9"/>
        <v>-7.0330266999999997</v>
      </c>
      <c r="S41" s="44">
        <f t="shared" si="10"/>
        <v>-7.1034249999999997</v>
      </c>
      <c r="T41" s="44">
        <f t="shared" si="11"/>
        <v>-7.1891432000000002</v>
      </c>
      <c r="U41" s="44">
        <f t="shared" si="12"/>
        <v>-7.3111429000000001</v>
      </c>
      <c r="V41" s="44">
        <f t="shared" si="13"/>
        <v>-7.4826980000000001</v>
      </c>
      <c r="W41" s="44">
        <f t="shared" si="14"/>
        <v>-7.7311000999999999</v>
      </c>
      <c r="X41" s="44">
        <f t="shared" si="15"/>
        <v>0</v>
      </c>
      <c r="Y41" s="20"/>
    </row>
    <row r="42" spans="2:25" x14ac:dyDescent="0.25">
      <c r="B42" s="88">
        <v>12435000000</v>
      </c>
      <c r="C42" s="88">
        <v>-6.2861133000000002</v>
      </c>
      <c r="D42" s="20"/>
      <c r="E42" s="6">
        <f t="shared" si="0"/>
        <v>13.215</v>
      </c>
      <c r="F42" s="6">
        <f t="shared" si="1"/>
        <v>-6.3761128999999999</v>
      </c>
      <c r="G42" s="44">
        <f t="shared" si="2"/>
        <v>-6.4412159999999998</v>
      </c>
      <c r="H42" s="44">
        <f t="shared" si="3"/>
        <v>-6.5837588</v>
      </c>
      <c r="I42" s="44">
        <f t="shared" si="4"/>
        <v>-6.7437114999999999</v>
      </c>
      <c r="J42" s="44">
        <f t="shared" si="5"/>
        <v>-6.9583615999999999</v>
      </c>
      <c r="K42" s="44">
        <f t="shared" si="6"/>
        <v>-7.2285304000000004</v>
      </c>
      <c r="L42" s="44">
        <f t="shared" si="7"/>
        <v>0</v>
      </c>
      <c r="N42" s="88">
        <v>12435000000</v>
      </c>
      <c r="O42" s="88">
        <v>-7.0763574</v>
      </c>
      <c r="P42" s="20"/>
      <c r="Q42" s="6">
        <f t="shared" si="8"/>
        <v>13.215</v>
      </c>
      <c r="R42" s="6">
        <f t="shared" si="9"/>
        <v>-7.0488372000000004</v>
      </c>
      <c r="S42" s="44">
        <f t="shared" si="10"/>
        <v>-7.1082377000000001</v>
      </c>
      <c r="T42" s="44">
        <f t="shared" si="11"/>
        <v>-7.1965108000000004</v>
      </c>
      <c r="U42" s="44">
        <f t="shared" si="12"/>
        <v>-7.3181105000000004</v>
      </c>
      <c r="V42" s="44">
        <f t="shared" si="13"/>
        <v>-7.4834943000000003</v>
      </c>
      <c r="W42" s="44">
        <f t="shared" si="14"/>
        <v>-7.7286457999999998</v>
      </c>
      <c r="X42" s="44">
        <f t="shared" si="15"/>
        <v>0</v>
      </c>
      <c r="Y42" s="20"/>
    </row>
    <row r="43" spans="2:25" x14ac:dyDescent="0.25">
      <c r="B43" s="88">
        <v>12630000000</v>
      </c>
      <c r="C43" s="88">
        <v>-6.3350815999999996</v>
      </c>
      <c r="D43" s="20"/>
      <c r="E43" s="6">
        <f t="shared" si="0"/>
        <v>13.41</v>
      </c>
      <c r="F43" s="6">
        <f t="shared" si="1"/>
        <v>-6.3773236000000004</v>
      </c>
      <c r="G43" s="44">
        <f t="shared" si="2"/>
        <v>-6.4857887999999999</v>
      </c>
      <c r="H43" s="44">
        <f t="shared" si="3"/>
        <v>-6.6071887</v>
      </c>
      <c r="I43" s="44">
        <f t="shared" si="4"/>
        <v>-6.7580213999999996</v>
      </c>
      <c r="J43" s="44">
        <f t="shared" si="5"/>
        <v>-6.9582395999999997</v>
      </c>
      <c r="K43" s="44">
        <f t="shared" si="6"/>
        <v>-7.2262225000000004</v>
      </c>
      <c r="L43" s="44">
        <f t="shared" si="7"/>
        <v>0</v>
      </c>
      <c r="N43" s="88">
        <v>12630000000</v>
      </c>
      <c r="O43" s="88">
        <v>-7.0440078000000002</v>
      </c>
      <c r="P43" s="20"/>
      <c r="Q43" s="6">
        <f t="shared" si="8"/>
        <v>13.41</v>
      </c>
      <c r="R43" s="6">
        <f t="shared" si="9"/>
        <v>-7.0771556000000002</v>
      </c>
      <c r="S43" s="44">
        <f t="shared" si="10"/>
        <v>-7.1315388999999998</v>
      </c>
      <c r="T43" s="44">
        <f t="shared" si="11"/>
        <v>-7.2213297000000001</v>
      </c>
      <c r="U43" s="44">
        <f t="shared" si="12"/>
        <v>-7.3377438000000001</v>
      </c>
      <c r="V43" s="44">
        <f t="shared" si="13"/>
        <v>-7.5125675000000003</v>
      </c>
      <c r="W43" s="44">
        <f t="shared" si="14"/>
        <v>-7.7567247999999998</v>
      </c>
      <c r="X43" s="44">
        <f t="shared" si="15"/>
        <v>0</v>
      </c>
      <c r="Y43" s="20"/>
    </row>
    <row r="44" spans="2:25" x14ac:dyDescent="0.25">
      <c r="B44" s="88">
        <v>12825000000</v>
      </c>
      <c r="C44" s="88">
        <v>-6.3544635999999999</v>
      </c>
      <c r="D44" s="20"/>
      <c r="E44" s="6">
        <f t="shared" si="0"/>
        <v>13.605</v>
      </c>
      <c r="F44" s="6">
        <f t="shared" si="1"/>
        <v>-6.3644299999999996</v>
      </c>
      <c r="G44" s="44">
        <f t="shared" si="2"/>
        <v>-6.4547834000000002</v>
      </c>
      <c r="H44" s="44">
        <f t="shared" si="3"/>
        <v>-6.5585617999999997</v>
      </c>
      <c r="I44" s="44">
        <f t="shared" si="4"/>
        <v>-6.6907582000000003</v>
      </c>
      <c r="J44" s="44">
        <f t="shared" si="5"/>
        <v>-6.8721528000000003</v>
      </c>
      <c r="K44" s="44">
        <f t="shared" si="6"/>
        <v>-7.1424121999999999</v>
      </c>
      <c r="L44" s="44">
        <f t="shared" si="7"/>
        <v>0</v>
      </c>
      <c r="N44" s="88">
        <v>12825000000</v>
      </c>
      <c r="O44" s="88">
        <v>-7.0316504999999996</v>
      </c>
      <c r="P44" s="20"/>
      <c r="Q44" s="6">
        <f t="shared" si="8"/>
        <v>13.605</v>
      </c>
      <c r="R44" s="6">
        <f t="shared" si="9"/>
        <v>-7.1087154999999997</v>
      </c>
      <c r="S44" s="44">
        <f t="shared" si="10"/>
        <v>-7.1809210999999999</v>
      </c>
      <c r="T44" s="44">
        <f t="shared" si="11"/>
        <v>-7.2656026000000002</v>
      </c>
      <c r="U44" s="44">
        <f t="shared" si="12"/>
        <v>-7.3679252000000002</v>
      </c>
      <c r="V44" s="44">
        <f t="shared" si="13"/>
        <v>-7.5222348999999999</v>
      </c>
      <c r="W44" s="44">
        <f t="shared" si="14"/>
        <v>-7.7350683</v>
      </c>
      <c r="X44" s="44">
        <f t="shared" si="15"/>
        <v>0</v>
      </c>
      <c r="Y44" s="20"/>
    </row>
    <row r="45" spans="2:25" x14ac:dyDescent="0.25">
      <c r="B45" s="88">
        <v>13020000000</v>
      </c>
      <c r="C45" s="88">
        <v>-6.3673109999999999</v>
      </c>
      <c r="D45" s="20"/>
      <c r="E45" s="6">
        <f t="shared" si="0"/>
        <v>13.8</v>
      </c>
      <c r="F45" s="6">
        <f t="shared" si="1"/>
        <v>-6.3571191000000002</v>
      </c>
      <c r="G45" s="44">
        <f t="shared" si="2"/>
        <v>-6.4624186000000003</v>
      </c>
      <c r="H45" s="44">
        <f t="shared" si="3"/>
        <v>-6.5768713999999999</v>
      </c>
      <c r="I45" s="44">
        <f t="shared" si="4"/>
        <v>-6.7246432</v>
      </c>
      <c r="J45" s="44">
        <f t="shared" si="5"/>
        <v>-6.9317427</v>
      </c>
      <c r="K45" s="44">
        <f t="shared" si="6"/>
        <v>-7.2143120999999999</v>
      </c>
      <c r="L45" s="44">
        <f t="shared" si="7"/>
        <v>0</v>
      </c>
      <c r="N45" s="88">
        <v>13020000000</v>
      </c>
      <c r="O45" s="88">
        <v>-7.0330266999999997</v>
      </c>
      <c r="P45" s="20"/>
      <c r="Q45" s="6">
        <f t="shared" si="8"/>
        <v>13.8</v>
      </c>
      <c r="R45" s="6">
        <f t="shared" si="9"/>
        <v>-7.1435088999999996</v>
      </c>
      <c r="S45" s="44">
        <f t="shared" si="10"/>
        <v>-7.2027283000000004</v>
      </c>
      <c r="T45" s="44">
        <f t="shared" si="11"/>
        <v>-7.2881942000000004</v>
      </c>
      <c r="U45" s="44">
        <f t="shared" si="12"/>
        <v>-7.3910793999999997</v>
      </c>
      <c r="V45" s="44">
        <f t="shared" si="13"/>
        <v>-7.5476850999999998</v>
      </c>
      <c r="W45" s="44">
        <f t="shared" si="14"/>
        <v>-7.7873945000000004</v>
      </c>
      <c r="X45" s="44">
        <f t="shared" si="15"/>
        <v>0</v>
      </c>
      <c r="Y45" s="20"/>
    </row>
    <row r="46" spans="2:25" x14ac:dyDescent="0.25">
      <c r="B46" s="88">
        <v>13215000000</v>
      </c>
      <c r="C46" s="88">
        <v>-6.3761128999999999</v>
      </c>
      <c r="D46" s="20"/>
      <c r="E46" s="6">
        <f t="shared" si="0"/>
        <v>13.994999999999999</v>
      </c>
      <c r="F46" s="6">
        <f t="shared" si="1"/>
        <v>-6.3403168000000001</v>
      </c>
      <c r="G46" s="44">
        <f t="shared" si="2"/>
        <v>-6.4173684</v>
      </c>
      <c r="H46" s="44">
        <f t="shared" si="3"/>
        <v>-6.5351672000000001</v>
      </c>
      <c r="I46" s="44">
        <f t="shared" si="4"/>
        <v>-6.6933116999999998</v>
      </c>
      <c r="J46" s="44">
        <f t="shared" si="5"/>
        <v>-6.9120784000000004</v>
      </c>
      <c r="K46" s="44">
        <f t="shared" si="6"/>
        <v>-7.2139262999999998</v>
      </c>
      <c r="L46" s="44">
        <f t="shared" si="7"/>
        <v>0</v>
      </c>
      <c r="N46" s="88">
        <v>13215000000</v>
      </c>
      <c r="O46" s="88">
        <v>-7.0488372000000004</v>
      </c>
      <c r="P46" s="20"/>
      <c r="Q46" s="6">
        <f t="shared" si="8"/>
        <v>13.994999999999999</v>
      </c>
      <c r="R46" s="6">
        <f t="shared" si="9"/>
        <v>-7.1822162000000001</v>
      </c>
      <c r="S46" s="44">
        <f t="shared" si="10"/>
        <v>-7.2368006999999999</v>
      </c>
      <c r="T46" s="44">
        <f t="shared" si="11"/>
        <v>-7.3090033999999999</v>
      </c>
      <c r="U46" s="44">
        <f t="shared" si="12"/>
        <v>-7.3883761999999997</v>
      </c>
      <c r="V46" s="44">
        <f t="shared" si="13"/>
        <v>-7.5363121</v>
      </c>
      <c r="W46" s="44">
        <f t="shared" si="14"/>
        <v>-7.7379087999999996</v>
      </c>
      <c r="X46" s="44">
        <f t="shared" si="15"/>
        <v>0</v>
      </c>
      <c r="Y46" s="20"/>
    </row>
    <row r="47" spans="2:25" x14ac:dyDescent="0.25">
      <c r="B47" s="88">
        <v>13410000000</v>
      </c>
      <c r="C47" s="88">
        <v>-6.3773236000000004</v>
      </c>
      <c r="D47" s="20"/>
      <c r="E47" s="6">
        <f t="shared" si="0"/>
        <v>14.19</v>
      </c>
      <c r="F47" s="6">
        <f t="shared" si="1"/>
        <v>-6.3151859999999997</v>
      </c>
      <c r="G47" s="44">
        <f t="shared" si="2"/>
        <v>-6.4042263000000004</v>
      </c>
      <c r="H47" s="44">
        <f t="shared" si="3"/>
        <v>-6.5172461999999998</v>
      </c>
      <c r="I47" s="44">
        <f t="shared" si="4"/>
        <v>-6.6817130999999996</v>
      </c>
      <c r="J47" s="44">
        <f t="shared" si="5"/>
        <v>-6.8991322999999998</v>
      </c>
      <c r="K47" s="44">
        <f t="shared" si="6"/>
        <v>-7.2122001999999998</v>
      </c>
      <c r="L47" s="44">
        <f t="shared" si="7"/>
        <v>0</v>
      </c>
      <c r="N47" s="88">
        <v>13410000000</v>
      </c>
      <c r="O47" s="88">
        <v>-7.0771556000000002</v>
      </c>
      <c r="P47" s="20"/>
      <c r="Q47" s="6">
        <f t="shared" si="8"/>
        <v>14.19</v>
      </c>
      <c r="R47" s="6">
        <f t="shared" si="9"/>
        <v>-7.2252159000000002</v>
      </c>
      <c r="S47" s="44">
        <f t="shared" si="10"/>
        <v>-7.2537203000000003</v>
      </c>
      <c r="T47" s="44">
        <f t="shared" si="11"/>
        <v>-7.3155270000000003</v>
      </c>
      <c r="U47" s="44">
        <f t="shared" si="12"/>
        <v>-7.4113932</v>
      </c>
      <c r="V47" s="44">
        <f t="shared" si="13"/>
        <v>-7.5451579000000004</v>
      </c>
      <c r="W47" s="44">
        <f t="shared" si="14"/>
        <v>-7.7581829999999998</v>
      </c>
      <c r="X47" s="44">
        <f t="shared" si="15"/>
        <v>0</v>
      </c>
      <c r="Y47" s="20"/>
    </row>
    <row r="48" spans="2:25" x14ac:dyDescent="0.25">
      <c r="B48" s="88">
        <v>13605000000</v>
      </c>
      <c r="C48" s="88">
        <v>-6.3644299999999996</v>
      </c>
      <c r="D48" s="20"/>
      <c r="E48" s="6">
        <f t="shared" si="0"/>
        <v>14.385</v>
      </c>
      <c r="F48" s="6">
        <f t="shared" si="1"/>
        <v>-6.2928471999999998</v>
      </c>
      <c r="G48" s="44">
        <f t="shared" si="2"/>
        <v>-6.3916162999999999</v>
      </c>
      <c r="H48" s="44">
        <f t="shared" si="3"/>
        <v>-6.5102677</v>
      </c>
      <c r="I48" s="44">
        <f t="shared" si="4"/>
        <v>-6.6799683999999999</v>
      </c>
      <c r="J48" s="44">
        <f t="shared" si="5"/>
        <v>-6.9062685999999998</v>
      </c>
      <c r="K48" s="44">
        <f t="shared" si="6"/>
        <v>-7.2249030999999997</v>
      </c>
      <c r="L48" s="44">
        <f t="shared" si="7"/>
        <v>0</v>
      </c>
      <c r="N48" s="88">
        <v>13605000000</v>
      </c>
      <c r="O48" s="88">
        <v>-7.1087154999999997</v>
      </c>
      <c r="P48" s="20"/>
      <c r="Q48" s="6">
        <f t="shared" si="8"/>
        <v>14.385</v>
      </c>
      <c r="R48" s="6">
        <f t="shared" si="9"/>
        <v>-7.2673173000000002</v>
      </c>
      <c r="S48" s="44">
        <f t="shared" si="10"/>
        <v>-7.2985797000000003</v>
      </c>
      <c r="T48" s="44">
        <f t="shared" si="11"/>
        <v>-7.3537264000000002</v>
      </c>
      <c r="U48" s="44">
        <f t="shared" si="12"/>
        <v>-7.4458751999999997</v>
      </c>
      <c r="V48" s="44">
        <f t="shared" si="13"/>
        <v>-7.5847987999999997</v>
      </c>
      <c r="W48" s="44">
        <f t="shared" si="14"/>
        <v>-7.8079672000000002</v>
      </c>
      <c r="X48" s="44">
        <f t="shared" si="15"/>
        <v>0</v>
      </c>
      <c r="Y48" s="20"/>
    </row>
    <row r="49" spans="2:25" x14ac:dyDescent="0.25">
      <c r="B49" s="88">
        <v>13800000000</v>
      </c>
      <c r="C49" s="88">
        <v>-6.3571191000000002</v>
      </c>
      <c r="D49" s="20"/>
      <c r="E49" s="6">
        <f t="shared" si="0"/>
        <v>14.58</v>
      </c>
      <c r="F49" s="6">
        <f t="shared" si="1"/>
        <v>-6.2721914999999999</v>
      </c>
      <c r="G49" s="44">
        <f t="shared" si="2"/>
        <v>-6.3103743000000003</v>
      </c>
      <c r="H49" s="44">
        <f t="shared" si="3"/>
        <v>-6.4124793999999996</v>
      </c>
      <c r="I49" s="44">
        <f t="shared" si="4"/>
        <v>-6.5541587000000003</v>
      </c>
      <c r="J49" s="44">
        <f t="shared" si="5"/>
        <v>-6.7691816999999999</v>
      </c>
      <c r="K49" s="44">
        <f t="shared" si="6"/>
        <v>-7.0715718000000001</v>
      </c>
      <c r="L49" s="44">
        <f t="shared" si="7"/>
        <v>0</v>
      </c>
      <c r="N49" s="88">
        <v>13800000000</v>
      </c>
      <c r="O49" s="88">
        <v>-7.1435088999999996</v>
      </c>
      <c r="P49" s="20"/>
      <c r="Q49" s="6">
        <f t="shared" si="8"/>
        <v>14.58</v>
      </c>
      <c r="R49" s="6">
        <f t="shared" si="9"/>
        <v>-7.3206262999999998</v>
      </c>
      <c r="S49" s="44">
        <f t="shared" si="10"/>
        <v>-7.3732920000000002</v>
      </c>
      <c r="T49" s="44">
        <f t="shared" si="11"/>
        <v>-7.4355688000000004</v>
      </c>
      <c r="U49" s="44">
        <f t="shared" si="12"/>
        <v>-7.5235681999999997</v>
      </c>
      <c r="V49" s="44">
        <f t="shared" si="13"/>
        <v>-7.6549592000000004</v>
      </c>
      <c r="W49" s="44">
        <f t="shared" si="14"/>
        <v>-7.855988</v>
      </c>
      <c r="X49" s="44">
        <f t="shared" si="15"/>
        <v>0</v>
      </c>
      <c r="Y49" s="20"/>
    </row>
    <row r="50" spans="2:25" x14ac:dyDescent="0.25">
      <c r="B50" s="88">
        <v>13995000000</v>
      </c>
      <c r="C50" s="88">
        <v>-6.3403168000000001</v>
      </c>
      <c r="D50" s="20"/>
      <c r="E50" s="6">
        <f t="shared" si="0"/>
        <v>14.775</v>
      </c>
      <c r="F50" s="6">
        <f t="shared" si="1"/>
        <v>-6.2551183999999997</v>
      </c>
      <c r="G50" s="44">
        <f t="shared" si="2"/>
        <v>-6.3333640000000004</v>
      </c>
      <c r="H50" s="44">
        <f t="shared" si="3"/>
        <v>-6.4418363999999997</v>
      </c>
      <c r="I50" s="44">
        <f t="shared" si="4"/>
        <v>-6.5879569</v>
      </c>
      <c r="J50" s="44">
        <f t="shared" si="5"/>
        <v>-6.7991656999999996</v>
      </c>
      <c r="K50" s="44">
        <f t="shared" si="6"/>
        <v>-7.1144394999999996</v>
      </c>
      <c r="L50" s="44">
        <f t="shared" si="7"/>
        <v>0</v>
      </c>
      <c r="N50" s="88">
        <v>13995000000</v>
      </c>
      <c r="O50" s="88">
        <v>-7.1822162000000001</v>
      </c>
      <c r="P50" s="20"/>
      <c r="Q50" s="6">
        <f t="shared" si="8"/>
        <v>14.775</v>
      </c>
      <c r="R50" s="6">
        <f t="shared" si="9"/>
        <v>-7.3787756</v>
      </c>
      <c r="S50" s="44">
        <f t="shared" si="10"/>
        <v>-7.4033470000000001</v>
      </c>
      <c r="T50" s="44">
        <f t="shared" si="11"/>
        <v>-7.4662986</v>
      </c>
      <c r="U50" s="44">
        <f t="shared" si="12"/>
        <v>-7.5697140999999997</v>
      </c>
      <c r="V50" s="44">
        <f t="shared" si="13"/>
        <v>-7.7221422000000004</v>
      </c>
      <c r="W50" s="44">
        <f t="shared" si="14"/>
        <v>-7.9561013999999997</v>
      </c>
      <c r="X50" s="44">
        <f t="shared" si="15"/>
        <v>0</v>
      </c>
      <c r="Y50" s="20"/>
    </row>
    <row r="51" spans="2:25" x14ac:dyDescent="0.25">
      <c r="B51" s="88">
        <v>14190000000</v>
      </c>
      <c r="C51" s="88">
        <v>-6.3151859999999997</v>
      </c>
      <c r="D51" s="20"/>
      <c r="E51" s="6">
        <f t="shared" si="0"/>
        <v>14.97</v>
      </c>
      <c r="F51" s="6">
        <f t="shared" si="1"/>
        <v>-6.2371001000000001</v>
      </c>
      <c r="G51" s="44">
        <f t="shared" si="2"/>
        <v>-6.2896441999999997</v>
      </c>
      <c r="H51" s="44">
        <f t="shared" si="3"/>
        <v>-6.3875064999999998</v>
      </c>
      <c r="I51" s="44">
        <f t="shared" si="4"/>
        <v>-6.5110197000000003</v>
      </c>
      <c r="J51" s="44">
        <f t="shared" si="5"/>
        <v>-6.7201304000000004</v>
      </c>
      <c r="K51" s="44">
        <f t="shared" si="6"/>
        <v>-7.0220279999999997</v>
      </c>
      <c r="L51" s="44">
        <f t="shared" si="7"/>
        <v>0</v>
      </c>
      <c r="N51" s="88">
        <v>14190000000</v>
      </c>
      <c r="O51" s="88">
        <v>-7.2252159000000002</v>
      </c>
      <c r="P51" s="20"/>
      <c r="Q51" s="6">
        <f t="shared" si="8"/>
        <v>14.97</v>
      </c>
      <c r="R51" s="6">
        <f t="shared" si="9"/>
        <v>-7.4338331000000002</v>
      </c>
      <c r="S51" s="44">
        <f t="shared" si="10"/>
        <v>-7.4931045000000003</v>
      </c>
      <c r="T51" s="44">
        <f t="shared" si="11"/>
        <v>-7.5493655000000004</v>
      </c>
      <c r="U51" s="44">
        <f t="shared" si="12"/>
        <v>-7.6366557999999998</v>
      </c>
      <c r="V51" s="44">
        <f t="shared" si="13"/>
        <v>-7.7740973999999996</v>
      </c>
      <c r="W51" s="44">
        <f t="shared" si="14"/>
        <v>-7.9881449</v>
      </c>
      <c r="X51" s="44">
        <f t="shared" si="15"/>
        <v>0</v>
      </c>
      <c r="Y51" s="20"/>
    </row>
    <row r="52" spans="2:25" x14ac:dyDescent="0.25">
      <c r="B52" s="88">
        <v>14385000000</v>
      </c>
      <c r="C52" s="88">
        <v>-6.2928471999999998</v>
      </c>
      <c r="D52" s="20"/>
      <c r="E52" s="6">
        <f t="shared" si="0"/>
        <v>15.164999999999999</v>
      </c>
      <c r="F52" s="6">
        <f t="shared" si="1"/>
        <v>-6.2345414000000003</v>
      </c>
      <c r="G52" s="44">
        <f t="shared" si="2"/>
        <v>-6.2697778</v>
      </c>
      <c r="H52" s="44">
        <f t="shared" si="3"/>
        <v>-6.3560490999999999</v>
      </c>
      <c r="I52" s="44">
        <f t="shared" si="4"/>
        <v>-6.4706035000000002</v>
      </c>
      <c r="J52" s="44">
        <f t="shared" si="5"/>
        <v>-6.6561189000000001</v>
      </c>
      <c r="K52" s="44">
        <f t="shared" si="6"/>
        <v>-6.9588628000000003</v>
      </c>
      <c r="L52" s="44">
        <f t="shared" si="7"/>
        <v>0</v>
      </c>
      <c r="N52" s="88">
        <v>14385000000</v>
      </c>
      <c r="O52" s="88">
        <v>-7.2673173000000002</v>
      </c>
      <c r="P52" s="20"/>
      <c r="Q52" s="6">
        <f t="shared" si="8"/>
        <v>15.164999999999999</v>
      </c>
      <c r="R52" s="6">
        <f t="shared" si="9"/>
        <v>-7.4811635000000001</v>
      </c>
      <c r="S52" s="44">
        <f t="shared" si="10"/>
        <v>-7.5421452999999996</v>
      </c>
      <c r="T52" s="44">
        <f t="shared" si="11"/>
        <v>-7.6017041000000001</v>
      </c>
      <c r="U52" s="44">
        <f t="shared" si="12"/>
        <v>-7.6889186</v>
      </c>
      <c r="V52" s="44">
        <f t="shared" si="13"/>
        <v>-7.8129621</v>
      </c>
      <c r="W52" s="44">
        <f t="shared" si="14"/>
        <v>-8.0176686999999998</v>
      </c>
      <c r="X52" s="44">
        <f t="shared" si="15"/>
        <v>0</v>
      </c>
      <c r="Y52" s="20"/>
    </row>
    <row r="53" spans="2:25" x14ac:dyDescent="0.25">
      <c r="B53" s="88">
        <v>14580000000</v>
      </c>
      <c r="C53" s="88">
        <v>-6.2721914999999999</v>
      </c>
      <c r="D53" s="20"/>
      <c r="E53" s="6">
        <f t="shared" si="0"/>
        <v>15.36</v>
      </c>
      <c r="F53" s="6">
        <f t="shared" si="1"/>
        <v>-6.2324733999999999</v>
      </c>
      <c r="G53" s="44">
        <f t="shared" si="2"/>
        <v>-6.2589388000000001</v>
      </c>
      <c r="H53" s="44">
        <f t="shared" si="3"/>
        <v>-6.3422885000000004</v>
      </c>
      <c r="I53" s="44">
        <f t="shared" si="4"/>
        <v>-6.4675311999999998</v>
      </c>
      <c r="J53" s="44">
        <f t="shared" si="5"/>
        <v>-6.6731277000000002</v>
      </c>
      <c r="K53" s="44">
        <f t="shared" si="6"/>
        <v>-6.9829306999999998</v>
      </c>
      <c r="L53" s="44">
        <f t="shared" si="7"/>
        <v>0</v>
      </c>
      <c r="N53" s="88">
        <v>14580000000</v>
      </c>
      <c r="O53" s="88">
        <v>-7.3206262999999998</v>
      </c>
      <c r="P53" s="20"/>
      <c r="Q53" s="6">
        <f t="shared" si="8"/>
        <v>15.36</v>
      </c>
      <c r="R53" s="6">
        <f t="shared" si="9"/>
        <v>-7.5185703999999998</v>
      </c>
      <c r="S53" s="44">
        <f t="shared" si="10"/>
        <v>-7.5508289</v>
      </c>
      <c r="T53" s="44">
        <f t="shared" si="11"/>
        <v>-7.5944580999999998</v>
      </c>
      <c r="U53" s="44">
        <f t="shared" si="12"/>
        <v>-7.6655078000000003</v>
      </c>
      <c r="V53" s="44">
        <f t="shared" si="13"/>
        <v>-7.7800770000000004</v>
      </c>
      <c r="W53" s="44">
        <f t="shared" si="14"/>
        <v>-7.9901771999999998</v>
      </c>
      <c r="X53" s="44">
        <f t="shared" si="15"/>
        <v>0</v>
      </c>
      <c r="Y53" s="20"/>
    </row>
    <row r="54" spans="2:25" x14ac:dyDescent="0.25">
      <c r="B54" s="88">
        <v>14775000000</v>
      </c>
      <c r="C54" s="88">
        <v>-6.2551183999999997</v>
      </c>
      <c r="D54" s="20"/>
      <c r="E54" s="6">
        <f t="shared" si="0"/>
        <v>15.555</v>
      </c>
      <c r="F54" s="6">
        <f t="shared" si="1"/>
        <v>-6.2354082999999996</v>
      </c>
      <c r="G54" s="44">
        <f t="shared" si="2"/>
        <v>-6.2791971999999996</v>
      </c>
      <c r="H54" s="44">
        <f t="shared" si="3"/>
        <v>-6.3683795999999999</v>
      </c>
      <c r="I54" s="44">
        <f t="shared" si="4"/>
        <v>-6.5052490000000001</v>
      </c>
      <c r="J54" s="44">
        <f t="shared" si="5"/>
        <v>-6.7195640000000001</v>
      </c>
      <c r="K54" s="44">
        <f t="shared" si="6"/>
        <v>-7.0317540000000003</v>
      </c>
      <c r="L54" s="44">
        <f t="shared" si="7"/>
        <v>0</v>
      </c>
      <c r="N54" s="88">
        <v>14775000000</v>
      </c>
      <c r="O54" s="88">
        <v>-7.3787756</v>
      </c>
      <c r="P54" s="20"/>
      <c r="Q54" s="6">
        <f t="shared" si="8"/>
        <v>15.555</v>
      </c>
      <c r="R54" s="6">
        <f t="shared" si="9"/>
        <v>-7.5440129999999996</v>
      </c>
      <c r="S54" s="44">
        <f t="shared" si="10"/>
        <v>-7.5853013999999996</v>
      </c>
      <c r="T54" s="44">
        <f t="shared" si="11"/>
        <v>-7.6196909000000002</v>
      </c>
      <c r="U54" s="44">
        <f t="shared" si="12"/>
        <v>-7.6937246000000004</v>
      </c>
      <c r="V54" s="44">
        <f t="shared" si="13"/>
        <v>-7.8039594000000001</v>
      </c>
      <c r="W54" s="44">
        <f t="shared" si="14"/>
        <v>-8.0195273999999994</v>
      </c>
      <c r="X54" s="44">
        <f t="shared" si="15"/>
        <v>0</v>
      </c>
      <c r="Y54" s="20"/>
    </row>
    <row r="55" spans="2:25" x14ac:dyDescent="0.25">
      <c r="B55" s="88">
        <v>14970000000</v>
      </c>
      <c r="C55" s="88">
        <v>-6.2371001000000001</v>
      </c>
      <c r="D55" s="20"/>
      <c r="E55" s="6">
        <f t="shared" si="0"/>
        <v>15.75</v>
      </c>
      <c r="F55" s="6">
        <f t="shared" si="1"/>
        <v>-6.2419105000000004</v>
      </c>
      <c r="G55" s="44">
        <f t="shared" si="2"/>
        <v>-6.3090558000000003</v>
      </c>
      <c r="H55" s="44">
        <f t="shared" si="3"/>
        <v>-6.3964419000000001</v>
      </c>
      <c r="I55" s="44">
        <f t="shared" si="4"/>
        <v>-6.5233683999999998</v>
      </c>
      <c r="J55" s="44">
        <f t="shared" si="5"/>
        <v>-6.7295094000000004</v>
      </c>
      <c r="K55" s="44">
        <f t="shared" si="6"/>
        <v>-7.0639519999999996</v>
      </c>
      <c r="L55" s="44">
        <f t="shared" si="7"/>
        <v>0</v>
      </c>
      <c r="N55" s="88">
        <v>14970000000</v>
      </c>
      <c r="O55" s="88">
        <v>-7.4338331000000002</v>
      </c>
      <c r="P55" s="20"/>
      <c r="Q55" s="6">
        <f t="shared" si="8"/>
        <v>15.75</v>
      </c>
      <c r="R55" s="6">
        <f t="shared" si="9"/>
        <v>-7.5593890999999998</v>
      </c>
      <c r="S55" s="44">
        <f t="shared" si="10"/>
        <v>-7.5623883999999997</v>
      </c>
      <c r="T55" s="44">
        <f t="shared" si="11"/>
        <v>-7.6093520999999997</v>
      </c>
      <c r="U55" s="44">
        <f t="shared" si="12"/>
        <v>-7.6770744000000004</v>
      </c>
      <c r="V55" s="44">
        <f t="shared" si="13"/>
        <v>-7.8125505000000004</v>
      </c>
      <c r="W55" s="44">
        <f t="shared" si="14"/>
        <v>-8.0522995000000002</v>
      </c>
      <c r="X55" s="44">
        <f t="shared" si="15"/>
        <v>0</v>
      </c>
      <c r="Y55" s="20"/>
    </row>
    <row r="56" spans="2:25" x14ac:dyDescent="0.25">
      <c r="B56" s="88">
        <v>15165000000</v>
      </c>
      <c r="C56" s="88">
        <v>-6.2345414000000003</v>
      </c>
      <c r="E56" s="6">
        <f t="shared" si="0"/>
        <v>15.945</v>
      </c>
      <c r="F56" s="6">
        <f t="shared" si="1"/>
        <v>-6.2573514000000001</v>
      </c>
      <c r="G56" s="44">
        <f t="shared" si="2"/>
        <v>-6.2840729</v>
      </c>
      <c r="H56" s="44">
        <f t="shared" si="3"/>
        <v>-6.3605723000000003</v>
      </c>
      <c r="I56" s="44">
        <f t="shared" si="4"/>
        <v>-6.4742731999999998</v>
      </c>
      <c r="J56" s="44">
        <f t="shared" si="5"/>
        <v>-6.6783361000000001</v>
      </c>
      <c r="K56" s="44">
        <f t="shared" si="6"/>
        <v>-7.0162883000000003</v>
      </c>
      <c r="L56" s="44">
        <f t="shared" si="7"/>
        <v>0</v>
      </c>
      <c r="N56" s="88">
        <v>15165000000</v>
      </c>
      <c r="O56" s="88">
        <v>-7.4811635000000001</v>
      </c>
      <c r="Q56" s="6">
        <f t="shared" si="8"/>
        <v>15.945</v>
      </c>
      <c r="R56" s="6">
        <f t="shared" si="9"/>
        <v>-7.5758305000000004</v>
      </c>
      <c r="S56" s="44">
        <f t="shared" si="10"/>
        <v>-7.5976495999999996</v>
      </c>
      <c r="T56" s="44">
        <f t="shared" si="11"/>
        <v>-7.6220555000000001</v>
      </c>
      <c r="U56" s="44">
        <f t="shared" si="12"/>
        <v>-7.6965985000000003</v>
      </c>
      <c r="V56" s="44">
        <f t="shared" si="13"/>
        <v>-7.8236116999999998</v>
      </c>
      <c r="W56" s="44">
        <f t="shared" si="14"/>
        <v>-8.0568398999999999</v>
      </c>
      <c r="X56" s="44">
        <f t="shared" si="15"/>
        <v>0</v>
      </c>
    </row>
    <row r="57" spans="2:25" x14ac:dyDescent="0.25">
      <c r="B57" s="88">
        <v>15360000000</v>
      </c>
      <c r="C57" s="88">
        <v>-6.2324733999999999</v>
      </c>
      <c r="E57" s="6">
        <f t="shared" si="0"/>
        <v>16.14</v>
      </c>
      <c r="F57" s="6">
        <f t="shared" si="1"/>
        <v>-6.2708316000000002</v>
      </c>
      <c r="G57" s="44">
        <f t="shared" si="2"/>
        <v>-6.3019895999999997</v>
      </c>
      <c r="H57" s="44">
        <f t="shared" si="3"/>
        <v>-6.3747382000000004</v>
      </c>
      <c r="I57" s="44">
        <f t="shared" si="4"/>
        <v>-6.4950818999999997</v>
      </c>
      <c r="J57" s="44">
        <f t="shared" si="5"/>
        <v>-6.6950592999999996</v>
      </c>
      <c r="K57" s="44">
        <f t="shared" si="6"/>
        <v>-7.0415812000000004</v>
      </c>
      <c r="L57" s="44">
        <f t="shared" si="7"/>
        <v>0</v>
      </c>
      <c r="N57" s="88">
        <v>15360000000</v>
      </c>
      <c r="O57" s="88">
        <v>-7.5185703999999998</v>
      </c>
      <c r="Q57" s="6">
        <f t="shared" si="8"/>
        <v>16.14</v>
      </c>
      <c r="R57" s="6">
        <f t="shared" si="9"/>
        <v>-7.5978979999999998</v>
      </c>
      <c r="S57" s="44">
        <f t="shared" si="10"/>
        <v>-7.5957049999999997</v>
      </c>
      <c r="T57" s="44">
        <f t="shared" si="11"/>
        <v>-7.6378221999999996</v>
      </c>
      <c r="U57" s="44">
        <f t="shared" si="12"/>
        <v>-7.7174677999999997</v>
      </c>
      <c r="V57" s="44">
        <f t="shared" si="13"/>
        <v>-7.8704390999999996</v>
      </c>
      <c r="W57" s="44">
        <f t="shared" si="14"/>
        <v>-8.1400757000000006</v>
      </c>
      <c r="X57" s="44">
        <f t="shared" si="15"/>
        <v>0</v>
      </c>
    </row>
    <row r="58" spans="2:25" x14ac:dyDescent="0.25">
      <c r="B58" s="88">
        <v>15555000000</v>
      </c>
      <c r="C58" s="88">
        <v>-6.2354082999999996</v>
      </c>
      <c r="E58" s="6">
        <f t="shared" si="0"/>
        <v>16.335000000000001</v>
      </c>
      <c r="F58" s="6">
        <f t="shared" si="1"/>
        <v>-6.2793182999999999</v>
      </c>
      <c r="G58" s="44">
        <f t="shared" si="2"/>
        <v>-6.3180661000000002</v>
      </c>
      <c r="H58" s="44">
        <f t="shared" si="3"/>
        <v>-6.3892430999999998</v>
      </c>
      <c r="I58" s="44">
        <f t="shared" si="4"/>
        <v>-6.5217599999999996</v>
      </c>
      <c r="J58" s="44">
        <f t="shared" si="5"/>
        <v>-6.7214036000000004</v>
      </c>
      <c r="K58" s="44">
        <f t="shared" si="6"/>
        <v>-7.0497240999999997</v>
      </c>
      <c r="L58" s="44">
        <f t="shared" si="7"/>
        <v>0</v>
      </c>
      <c r="N58" s="88">
        <v>15555000000</v>
      </c>
      <c r="O58" s="88">
        <v>-7.5440129999999996</v>
      </c>
      <c r="Q58" s="6">
        <f t="shared" si="8"/>
        <v>16.335000000000001</v>
      </c>
      <c r="R58" s="6">
        <f t="shared" si="9"/>
        <v>-7.6252975000000003</v>
      </c>
      <c r="S58" s="44">
        <f t="shared" si="10"/>
        <v>-7.6286063000000004</v>
      </c>
      <c r="T58" s="44">
        <f t="shared" si="11"/>
        <v>-7.6718798000000001</v>
      </c>
      <c r="U58" s="44">
        <f t="shared" si="12"/>
        <v>-7.7547264</v>
      </c>
      <c r="V58" s="44">
        <f t="shared" si="13"/>
        <v>-7.9348478</v>
      </c>
      <c r="W58" s="44">
        <f t="shared" si="14"/>
        <v>-8.2345275999999998</v>
      </c>
      <c r="X58" s="44">
        <f t="shared" si="15"/>
        <v>0</v>
      </c>
    </row>
    <row r="59" spans="2:25" x14ac:dyDescent="0.25">
      <c r="B59" s="88">
        <v>15750000000</v>
      </c>
      <c r="C59" s="88">
        <v>-6.2419105000000004</v>
      </c>
      <c r="E59" s="6">
        <f t="shared" si="0"/>
        <v>16.53</v>
      </c>
      <c r="F59" s="6">
        <f t="shared" si="1"/>
        <v>-6.2889347000000004</v>
      </c>
      <c r="G59" s="44">
        <f t="shared" si="2"/>
        <v>-6.3381352</v>
      </c>
      <c r="H59" s="44">
        <f t="shared" si="3"/>
        <v>-6.4272422999999996</v>
      </c>
      <c r="I59" s="44">
        <f t="shared" si="4"/>
        <v>-6.5632348</v>
      </c>
      <c r="J59" s="44">
        <f t="shared" si="5"/>
        <v>-6.7831254000000003</v>
      </c>
      <c r="K59" s="44">
        <f t="shared" si="6"/>
        <v>-7.1502413999999996</v>
      </c>
      <c r="L59" s="44">
        <f t="shared" si="7"/>
        <v>0</v>
      </c>
      <c r="N59" s="88">
        <v>15750000000</v>
      </c>
      <c r="O59" s="88">
        <v>-7.5593890999999998</v>
      </c>
      <c r="Q59" s="6">
        <f t="shared" si="8"/>
        <v>16.53</v>
      </c>
      <c r="R59" s="6">
        <f t="shared" si="9"/>
        <v>-7.6602249000000002</v>
      </c>
      <c r="S59" s="44">
        <f t="shared" si="10"/>
        <v>-7.6912060000000002</v>
      </c>
      <c r="T59" s="44">
        <f t="shared" si="11"/>
        <v>-7.7275305000000003</v>
      </c>
      <c r="U59" s="44">
        <f t="shared" si="12"/>
        <v>-7.8053222</v>
      </c>
      <c r="V59" s="44">
        <f t="shared" si="13"/>
        <v>-7.9764385000000004</v>
      </c>
      <c r="W59" s="44">
        <f t="shared" si="14"/>
        <v>-8.2605400000000007</v>
      </c>
      <c r="X59" s="44">
        <f t="shared" si="15"/>
        <v>0</v>
      </c>
    </row>
    <row r="60" spans="2:25" x14ac:dyDescent="0.25">
      <c r="B60" s="88">
        <v>15945000000</v>
      </c>
      <c r="C60" s="88">
        <v>-6.2573514000000001</v>
      </c>
      <c r="E60" s="6">
        <f t="shared" si="0"/>
        <v>16.725000000000001</v>
      </c>
      <c r="F60" s="6">
        <f t="shared" si="1"/>
        <v>-6.2996625999999996</v>
      </c>
      <c r="G60" s="44">
        <f t="shared" si="2"/>
        <v>-6.3434528999999999</v>
      </c>
      <c r="H60" s="44">
        <f t="shared" si="3"/>
        <v>-6.4255323000000004</v>
      </c>
      <c r="I60" s="44">
        <f t="shared" si="4"/>
        <v>-6.5742345000000002</v>
      </c>
      <c r="J60" s="44">
        <f t="shared" si="5"/>
        <v>-6.8142524</v>
      </c>
      <c r="K60" s="44">
        <f t="shared" si="6"/>
        <v>-7.2275957999999996</v>
      </c>
      <c r="L60" s="44">
        <f t="shared" si="7"/>
        <v>0</v>
      </c>
      <c r="N60" s="88">
        <v>15945000000</v>
      </c>
      <c r="O60" s="88">
        <v>-7.5758305000000004</v>
      </c>
      <c r="Q60" s="6">
        <f t="shared" si="8"/>
        <v>16.725000000000001</v>
      </c>
      <c r="R60" s="6">
        <f t="shared" si="9"/>
        <v>-7.6960392000000004</v>
      </c>
      <c r="S60" s="44">
        <f t="shared" si="10"/>
        <v>-7.6977992000000004</v>
      </c>
      <c r="T60" s="44">
        <f t="shared" si="11"/>
        <v>-7.7328428999999996</v>
      </c>
      <c r="U60" s="44">
        <f t="shared" si="12"/>
        <v>-7.8123592999999998</v>
      </c>
      <c r="V60" s="44">
        <f t="shared" si="13"/>
        <v>-8.0037432000000006</v>
      </c>
      <c r="W60" s="44">
        <f t="shared" si="14"/>
        <v>-8.2993555000000008</v>
      </c>
      <c r="X60" s="44">
        <f t="shared" si="15"/>
        <v>0</v>
      </c>
    </row>
    <row r="61" spans="2:25" x14ac:dyDescent="0.25">
      <c r="B61" s="88">
        <v>16140000000</v>
      </c>
      <c r="C61" s="88">
        <v>-6.2708316000000002</v>
      </c>
      <c r="E61" s="6">
        <f t="shared" si="0"/>
        <v>16.920000000000002</v>
      </c>
      <c r="F61" s="6">
        <f t="shared" si="1"/>
        <v>-6.3098245000000004</v>
      </c>
      <c r="G61" s="44">
        <f t="shared" si="2"/>
        <v>-6.3474864999999996</v>
      </c>
      <c r="H61" s="44">
        <f t="shared" si="3"/>
        <v>-6.4384918000000004</v>
      </c>
      <c r="I61" s="44">
        <f t="shared" si="4"/>
        <v>-6.5898433000000001</v>
      </c>
      <c r="J61" s="44">
        <f t="shared" si="5"/>
        <v>-6.8300457000000003</v>
      </c>
      <c r="K61" s="44">
        <f t="shared" si="6"/>
        <v>-7.2216053000000002</v>
      </c>
      <c r="L61" s="44">
        <f t="shared" si="7"/>
        <v>0</v>
      </c>
      <c r="N61" s="88">
        <v>16140000000</v>
      </c>
      <c r="O61" s="88">
        <v>-7.5978979999999998</v>
      </c>
      <c r="Q61" s="6">
        <f t="shared" si="8"/>
        <v>16.920000000000002</v>
      </c>
      <c r="R61" s="6">
        <f t="shared" si="9"/>
        <v>-7.7283182000000004</v>
      </c>
      <c r="S61" s="44">
        <f t="shared" si="10"/>
        <v>-7.7452278000000003</v>
      </c>
      <c r="T61" s="44">
        <f t="shared" si="11"/>
        <v>-7.7779984000000004</v>
      </c>
      <c r="U61" s="44">
        <f t="shared" si="12"/>
        <v>-7.8739699999999999</v>
      </c>
      <c r="V61" s="44">
        <f t="shared" si="13"/>
        <v>-8.0447254000000008</v>
      </c>
      <c r="W61" s="44">
        <f t="shared" si="14"/>
        <v>-8.3512906999999998</v>
      </c>
      <c r="X61" s="44">
        <f t="shared" si="15"/>
        <v>0</v>
      </c>
    </row>
    <row r="62" spans="2:25" x14ac:dyDescent="0.25">
      <c r="B62" s="88">
        <v>16335000000</v>
      </c>
      <c r="C62" s="88">
        <v>-6.2793182999999999</v>
      </c>
      <c r="E62" s="6">
        <f t="shared" si="0"/>
        <v>17.114999999999998</v>
      </c>
      <c r="F62" s="6">
        <f t="shared" si="1"/>
        <v>-6.3168091999999998</v>
      </c>
      <c r="G62" s="44">
        <f t="shared" si="2"/>
        <v>-6.3671689000000002</v>
      </c>
      <c r="H62" s="44">
        <f t="shared" si="3"/>
        <v>-6.4711217999999997</v>
      </c>
      <c r="I62" s="44">
        <f t="shared" si="4"/>
        <v>-6.6339497999999999</v>
      </c>
      <c r="J62" s="44">
        <f t="shared" si="5"/>
        <v>-6.9011164000000003</v>
      </c>
      <c r="K62" s="44">
        <f t="shared" si="6"/>
        <v>-7.3334913000000004</v>
      </c>
      <c r="L62" s="44">
        <f t="shared" si="7"/>
        <v>0</v>
      </c>
      <c r="N62" s="88">
        <v>16335000000</v>
      </c>
      <c r="O62" s="88">
        <v>-7.6252975000000003</v>
      </c>
      <c r="Q62" s="6">
        <f t="shared" si="8"/>
        <v>17.114999999999998</v>
      </c>
      <c r="R62" s="6">
        <f t="shared" si="9"/>
        <v>-7.7509055</v>
      </c>
      <c r="S62" s="44">
        <f t="shared" si="10"/>
        <v>-7.7663507000000003</v>
      </c>
      <c r="T62" s="44">
        <f t="shared" si="11"/>
        <v>-7.8078823000000002</v>
      </c>
      <c r="U62" s="44">
        <f t="shared" si="12"/>
        <v>-7.9188689999999999</v>
      </c>
      <c r="V62" s="44">
        <f t="shared" si="13"/>
        <v>-8.1085957999999998</v>
      </c>
      <c r="W62" s="44">
        <f t="shared" si="14"/>
        <v>-8.4078312000000004</v>
      </c>
      <c r="X62" s="44">
        <f t="shared" si="15"/>
        <v>0</v>
      </c>
    </row>
    <row r="63" spans="2:25" x14ac:dyDescent="0.25">
      <c r="B63" s="88">
        <v>16530000000</v>
      </c>
      <c r="C63" s="88">
        <v>-6.2889347000000004</v>
      </c>
      <c r="E63" s="6">
        <f t="shared" si="0"/>
        <v>17.309999999999999</v>
      </c>
      <c r="F63" s="6">
        <f t="shared" si="1"/>
        <v>-6.3259983000000002</v>
      </c>
      <c r="G63" s="44">
        <f t="shared" si="2"/>
        <v>-6.3923354000000003</v>
      </c>
      <c r="H63" s="44">
        <f t="shared" si="3"/>
        <v>-6.4973273000000002</v>
      </c>
      <c r="I63" s="44">
        <f t="shared" si="4"/>
        <v>-6.6671367000000004</v>
      </c>
      <c r="J63" s="44">
        <f t="shared" si="5"/>
        <v>-6.9601797999999997</v>
      </c>
      <c r="K63" s="44">
        <f t="shared" si="6"/>
        <v>-7.4475154999999997</v>
      </c>
      <c r="L63" s="44">
        <f t="shared" si="7"/>
        <v>0</v>
      </c>
      <c r="N63" s="88">
        <v>16530000000</v>
      </c>
      <c r="O63" s="88">
        <v>-7.6602249000000002</v>
      </c>
      <c r="Q63" s="6">
        <f t="shared" si="8"/>
        <v>17.309999999999999</v>
      </c>
      <c r="R63" s="6">
        <f t="shared" si="9"/>
        <v>-7.7684908000000004</v>
      </c>
      <c r="S63" s="44">
        <f t="shared" si="10"/>
        <v>-7.7987685000000004</v>
      </c>
      <c r="T63" s="44">
        <f t="shared" si="11"/>
        <v>-7.8597545999999996</v>
      </c>
      <c r="U63" s="44">
        <f t="shared" si="12"/>
        <v>-7.9784740999999997</v>
      </c>
      <c r="V63" s="44">
        <f t="shared" si="13"/>
        <v>-8.1882534000000007</v>
      </c>
      <c r="W63" s="44">
        <f t="shared" si="14"/>
        <v>-8.4945468999999996</v>
      </c>
      <c r="X63" s="44">
        <f t="shared" si="15"/>
        <v>0</v>
      </c>
    </row>
    <row r="64" spans="2:25" x14ac:dyDescent="0.25">
      <c r="B64" s="88">
        <v>16725000000</v>
      </c>
      <c r="C64" s="88">
        <v>-6.2996625999999996</v>
      </c>
      <c r="E64" s="6">
        <f t="shared" si="0"/>
        <v>17.504999999999999</v>
      </c>
      <c r="F64" s="6">
        <f t="shared" si="1"/>
        <v>-6.3438058000000002</v>
      </c>
      <c r="G64" s="44">
        <f t="shared" si="2"/>
        <v>-6.3834413999999997</v>
      </c>
      <c r="H64" s="44">
        <f t="shared" si="3"/>
        <v>-6.4883946999999997</v>
      </c>
      <c r="I64" s="44">
        <f t="shared" si="4"/>
        <v>-6.6490878999999996</v>
      </c>
      <c r="J64" s="44">
        <f t="shared" si="5"/>
        <v>-6.9087129000000003</v>
      </c>
      <c r="K64" s="44">
        <f t="shared" si="6"/>
        <v>-7.3462052</v>
      </c>
      <c r="L64" s="44">
        <f t="shared" si="7"/>
        <v>0</v>
      </c>
      <c r="N64" s="88">
        <v>16725000000</v>
      </c>
      <c r="O64" s="88">
        <v>-7.6960392000000004</v>
      </c>
      <c r="Q64" s="6">
        <f t="shared" si="8"/>
        <v>17.504999999999999</v>
      </c>
      <c r="R64" s="6">
        <f t="shared" si="9"/>
        <v>-7.7801995000000002</v>
      </c>
      <c r="S64" s="44">
        <f t="shared" si="10"/>
        <v>-7.8203635</v>
      </c>
      <c r="T64" s="44">
        <f t="shared" si="11"/>
        <v>-7.8825135</v>
      </c>
      <c r="U64" s="44">
        <f t="shared" si="12"/>
        <v>-8.0258798999999996</v>
      </c>
      <c r="V64" s="44">
        <f t="shared" si="13"/>
        <v>-8.2572632000000006</v>
      </c>
      <c r="W64" s="44">
        <f t="shared" si="14"/>
        <v>-8.5890807999999996</v>
      </c>
      <c r="X64" s="44">
        <f t="shared" si="15"/>
        <v>0</v>
      </c>
    </row>
    <row r="65" spans="2:24" x14ac:dyDescent="0.25">
      <c r="B65" s="88">
        <v>16920000000</v>
      </c>
      <c r="C65" s="88">
        <v>-6.3098245000000004</v>
      </c>
      <c r="E65" s="6">
        <f t="shared" si="0"/>
        <v>17.7</v>
      </c>
      <c r="F65" s="6">
        <f t="shared" si="1"/>
        <v>-6.3645015000000003</v>
      </c>
      <c r="G65" s="44">
        <f t="shared" si="2"/>
        <v>-6.3875856000000004</v>
      </c>
      <c r="H65" s="44">
        <f t="shared" si="3"/>
        <v>-6.4770174000000003</v>
      </c>
      <c r="I65" s="44">
        <f t="shared" si="4"/>
        <v>-6.6307273000000002</v>
      </c>
      <c r="J65" s="44">
        <f t="shared" si="5"/>
        <v>-6.8778671999999998</v>
      </c>
      <c r="K65" s="44">
        <f t="shared" si="6"/>
        <v>-7.2966685</v>
      </c>
      <c r="L65" s="44">
        <f t="shared" si="7"/>
        <v>0</v>
      </c>
      <c r="N65" s="88">
        <v>16920000000</v>
      </c>
      <c r="O65" s="88">
        <v>-7.7283182000000004</v>
      </c>
      <c r="Q65" s="6">
        <f t="shared" si="8"/>
        <v>17.7</v>
      </c>
      <c r="R65" s="6">
        <f t="shared" si="9"/>
        <v>-7.7938746999999999</v>
      </c>
      <c r="S65" s="44">
        <f t="shared" si="10"/>
        <v>-7.8267002000000003</v>
      </c>
      <c r="T65" s="44">
        <f t="shared" si="11"/>
        <v>-7.9102879000000001</v>
      </c>
      <c r="U65" s="44">
        <f t="shared" si="12"/>
        <v>-8.0761117999999996</v>
      </c>
      <c r="V65" s="44">
        <f t="shared" si="13"/>
        <v>-8.3181876999999993</v>
      </c>
      <c r="W65" s="44">
        <f t="shared" si="14"/>
        <v>-8.6550694000000004</v>
      </c>
      <c r="X65" s="44">
        <f t="shared" si="15"/>
        <v>0</v>
      </c>
    </row>
    <row r="66" spans="2:24" x14ac:dyDescent="0.25">
      <c r="B66" s="88">
        <v>17115000000</v>
      </c>
      <c r="C66" s="88">
        <v>-6.3168091999999998</v>
      </c>
      <c r="E66" s="6">
        <f t="shared" si="0"/>
        <v>17.895</v>
      </c>
      <c r="F66" s="6">
        <f t="shared" si="1"/>
        <v>-6.3932414</v>
      </c>
      <c r="G66" s="44">
        <f t="shared" si="2"/>
        <v>-6.4364141999999998</v>
      </c>
      <c r="H66" s="44">
        <f t="shared" si="3"/>
        <v>-6.5477470999999996</v>
      </c>
      <c r="I66" s="44">
        <f t="shared" si="4"/>
        <v>-6.7100077000000002</v>
      </c>
      <c r="J66" s="44">
        <f t="shared" si="5"/>
        <v>-6.9936781000000003</v>
      </c>
      <c r="K66" s="44">
        <f t="shared" si="6"/>
        <v>-7.4473348000000001</v>
      </c>
      <c r="L66" s="44">
        <f t="shared" si="7"/>
        <v>0</v>
      </c>
      <c r="N66" s="88">
        <v>17115000000</v>
      </c>
      <c r="O66" s="88">
        <v>-7.7509055</v>
      </c>
      <c r="Q66" s="6">
        <f t="shared" si="8"/>
        <v>17.895</v>
      </c>
      <c r="R66" s="6">
        <f t="shared" si="9"/>
        <v>-7.8116330999999999</v>
      </c>
      <c r="S66" s="44">
        <f t="shared" si="10"/>
        <v>-7.8789939999999996</v>
      </c>
      <c r="T66" s="44">
        <f t="shared" si="11"/>
        <v>-7.9665898999999998</v>
      </c>
      <c r="U66" s="44">
        <f t="shared" si="12"/>
        <v>-8.1278752999999995</v>
      </c>
      <c r="V66" s="44">
        <f t="shared" si="13"/>
        <v>-8.3785857999999998</v>
      </c>
      <c r="W66" s="44">
        <f t="shared" si="14"/>
        <v>-8.7236214000000007</v>
      </c>
      <c r="X66" s="44">
        <f t="shared" si="15"/>
        <v>0</v>
      </c>
    </row>
    <row r="67" spans="2:24" x14ac:dyDescent="0.25">
      <c r="B67" s="88">
        <v>17310000000</v>
      </c>
      <c r="C67" s="88">
        <v>-6.3259983000000002</v>
      </c>
      <c r="E67" s="6">
        <f t="shared" si="0"/>
        <v>18.09</v>
      </c>
      <c r="F67" s="6">
        <f t="shared" si="1"/>
        <v>-6.4307523</v>
      </c>
      <c r="G67" s="44">
        <f t="shared" si="2"/>
        <v>-6.4767755999999999</v>
      </c>
      <c r="H67" s="44">
        <f t="shared" si="3"/>
        <v>-6.5815330000000003</v>
      </c>
      <c r="I67" s="44">
        <f t="shared" si="4"/>
        <v>-6.7616614999999998</v>
      </c>
      <c r="J67" s="44">
        <f t="shared" si="5"/>
        <v>-7.0685815999999999</v>
      </c>
      <c r="K67" s="44">
        <f t="shared" si="6"/>
        <v>-7.5537929999999998</v>
      </c>
      <c r="L67" s="44">
        <f t="shared" si="7"/>
        <v>0</v>
      </c>
      <c r="N67" s="88">
        <v>17310000000</v>
      </c>
      <c r="O67" s="88">
        <v>-7.7684908000000004</v>
      </c>
      <c r="Q67" s="6">
        <f t="shared" si="8"/>
        <v>18.09</v>
      </c>
      <c r="R67" s="6">
        <f t="shared" si="9"/>
        <v>-7.8268732999999999</v>
      </c>
      <c r="S67" s="44">
        <f t="shared" si="10"/>
        <v>-7.8924345999999996</v>
      </c>
      <c r="T67" s="44">
        <f t="shared" si="11"/>
        <v>-8.0031184999999994</v>
      </c>
      <c r="U67" s="44">
        <f t="shared" si="12"/>
        <v>-8.1762934000000005</v>
      </c>
      <c r="V67" s="44">
        <f t="shared" si="13"/>
        <v>-8.4344759000000007</v>
      </c>
      <c r="W67" s="44">
        <f t="shared" si="14"/>
        <v>-8.7863320999999992</v>
      </c>
      <c r="X67" s="44">
        <f t="shared" si="15"/>
        <v>0</v>
      </c>
    </row>
    <row r="68" spans="2:24" x14ac:dyDescent="0.25">
      <c r="B68" s="88">
        <v>17505000000</v>
      </c>
      <c r="C68" s="88">
        <v>-6.3438058000000002</v>
      </c>
      <c r="E68" s="6">
        <f t="shared" si="0"/>
        <v>18.285</v>
      </c>
      <c r="F68" s="6">
        <f t="shared" si="1"/>
        <v>-6.4698076000000002</v>
      </c>
      <c r="G68" s="44">
        <f t="shared" si="2"/>
        <v>-6.5501246000000002</v>
      </c>
      <c r="H68" s="44">
        <f t="shared" si="3"/>
        <v>-6.6692929000000003</v>
      </c>
      <c r="I68" s="44">
        <f t="shared" si="4"/>
        <v>-6.8746223000000004</v>
      </c>
      <c r="J68" s="44">
        <f t="shared" si="5"/>
        <v>-7.1950726999999999</v>
      </c>
      <c r="K68" s="44">
        <f t="shared" si="6"/>
        <v>-7.6801176</v>
      </c>
      <c r="L68" s="44">
        <f t="shared" si="7"/>
        <v>0</v>
      </c>
      <c r="N68" s="88">
        <v>17505000000</v>
      </c>
      <c r="O68" s="88">
        <v>-7.7801995000000002</v>
      </c>
      <c r="Q68" s="6">
        <f t="shared" si="8"/>
        <v>18.285</v>
      </c>
      <c r="R68" s="6">
        <f t="shared" si="9"/>
        <v>-7.8308520000000001</v>
      </c>
      <c r="S68" s="44">
        <f t="shared" si="10"/>
        <v>-7.9339279999999999</v>
      </c>
      <c r="T68" s="44">
        <f t="shared" si="11"/>
        <v>-8.0522585000000007</v>
      </c>
      <c r="U68" s="44">
        <f t="shared" si="12"/>
        <v>-8.2189721999999996</v>
      </c>
      <c r="V68" s="44">
        <f t="shared" si="13"/>
        <v>-8.4642248000000002</v>
      </c>
      <c r="W68" s="44">
        <f t="shared" si="14"/>
        <v>-8.8086833999999996</v>
      </c>
      <c r="X68" s="44">
        <f t="shared" si="15"/>
        <v>0</v>
      </c>
    </row>
    <row r="69" spans="2:24" x14ac:dyDescent="0.25">
      <c r="B69" s="88">
        <v>17700000000</v>
      </c>
      <c r="C69" s="88">
        <v>-6.3645015000000003</v>
      </c>
      <c r="E69" s="6">
        <f t="shared" ref="E69:E132" si="16">B73/1000000000</f>
        <v>18.48</v>
      </c>
      <c r="F69" s="6">
        <f t="shared" ref="F69:F132" si="17">C73</f>
        <v>-6.5102377000000002</v>
      </c>
      <c r="G69" s="44">
        <f t="shared" ref="G69:G132" si="18">C279</f>
        <v>-6.5993009000000002</v>
      </c>
      <c r="H69" s="44">
        <f t="shared" ref="H69:H132" si="19">C485</f>
        <v>-6.7250724000000002</v>
      </c>
      <c r="I69" s="44">
        <f t="shared" ref="I69:I132" si="20">C691</f>
        <v>-6.9280796000000002</v>
      </c>
      <c r="J69" s="44">
        <f t="shared" ref="J69:J132" si="21">C897</f>
        <v>-7.2405996000000004</v>
      </c>
      <c r="K69" s="44">
        <f t="shared" ref="K69:K132" si="22">C1103</f>
        <v>-7.7139683000000003</v>
      </c>
      <c r="L69" s="44">
        <f t="shared" si="7"/>
        <v>0</v>
      </c>
      <c r="N69" s="88">
        <v>17700000000</v>
      </c>
      <c r="O69" s="88">
        <v>-7.7938746999999999</v>
      </c>
      <c r="Q69" s="6">
        <f t="shared" si="8"/>
        <v>18.48</v>
      </c>
      <c r="R69" s="6">
        <f t="shared" si="9"/>
        <v>-7.8248180999999999</v>
      </c>
      <c r="S69" s="44">
        <f t="shared" si="10"/>
        <v>-7.9179038999999998</v>
      </c>
      <c r="T69" s="44">
        <f t="shared" si="11"/>
        <v>-8.0065717999999997</v>
      </c>
      <c r="U69" s="44">
        <f t="shared" si="12"/>
        <v>-8.1638669999999998</v>
      </c>
      <c r="V69" s="44">
        <f t="shared" si="13"/>
        <v>-8.4009131999999997</v>
      </c>
      <c r="W69" s="44">
        <f t="shared" si="14"/>
        <v>-8.7486572000000002</v>
      </c>
      <c r="X69" s="44">
        <f t="shared" si="15"/>
        <v>0</v>
      </c>
    </row>
    <row r="70" spans="2:24" x14ac:dyDescent="0.25">
      <c r="B70" s="88">
        <v>17895000000</v>
      </c>
      <c r="C70" s="88">
        <v>-6.3932414</v>
      </c>
      <c r="E70" s="6">
        <f t="shared" si="16"/>
        <v>18.675000000000001</v>
      </c>
      <c r="F70" s="6">
        <f t="shared" si="17"/>
        <v>-6.5474576999999998</v>
      </c>
      <c r="G70" s="44">
        <f t="shared" si="18"/>
        <v>-6.6002922000000002</v>
      </c>
      <c r="H70" s="44">
        <f t="shared" si="19"/>
        <v>-6.7177857999999997</v>
      </c>
      <c r="I70" s="44">
        <f t="shared" si="20"/>
        <v>-6.8965106</v>
      </c>
      <c r="J70" s="44">
        <f t="shared" si="21"/>
        <v>-7.1956085999999999</v>
      </c>
      <c r="K70" s="44">
        <f t="shared" si="22"/>
        <v>-7.6551403999999996</v>
      </c>
      <c r="L70" s="44">
        <f t="shared" ref="L70:L133" si="23">C1310</f>
        <v>0</v>
      </c>
      <c r="N70" s="88">
        <v>17895000000</v>
      </c>
      <c r="O70" s="88">
        <v>-7.8116330999999999</v>
      </c>
      <c r="Q70" s="6">
        <f t="shared" ref="Q70:Q133" si="24">N74/1000000000</f>
        <v>18.675000000000001</v>
      </c>
      <c r="R70" s="6">
        <f t="shared" ref="R70:R133" si="25">O74</f>
        <v>-7.8146051999999999</v>
      </c>
      <c r="S70" s="44">
        <f t="shared" ref="S70:S133" si="26">O280</f>
        <v>-7.8482709000000002</v>
      </c>
      <c r="T70" s="44">
        <f t="shared" ref="T70:T133" si="27">O486</f>
        <v>-7.9377794000000002</v>
      </c>
      <c r="U70" s="44">
        <f t="shared" ref="U70:U133" si="28">O692</f>
        <v>-8.0929927999999993</v>
      </c>
      <c r="V70" s="44">
        <f t="shared" ref="V70:V133" si="29">O898</f>
        <v>-8.3292084000000006</v>
      </c>
      <c r="W70" s="44">
        <f t="shared" ref="W70:W133" si="30">O1104</f>
        <v>-8.6673880000000008</v>
      </c>
      <c r="X70" s="44">
        <f t="shared" ref="X70:X133" si="31">O1310</f>
        <v>0</v>
      </c>
    </row>
    <row r="71" spans="2:24" x14ac:dyDescent="0.25">
      <c r="B71" s="88">
        <v>18090000000</v>
      </c>
      <c r="C71" s="88">
        <v>-6.4307523</v>
      </c>
      <c r="E71" s="6">
        <f t="shared" si="16"/>
        <v>18.87</v>
      </c>
      <c r="F71" s="6">
        <f t="shared" si="17"/>
        <v>-6.5732441000000001</v>
      </c>
      <c r="G71" s="44">
        <f t="shared" si="18"/>
        <v>-6.6490383</v>
      </c>
      <c r="H71" s="44">
        <f t="shared" si="19"/>
        <v>-6.7608790000000001</v>
      </c>
      <c r="I71" s="44">
        <f t="shared" si="20"/>
        <v>-6.9357791000000004</v>
      </c>
      <c r="J71" s="44">
        <f t="shared" si="21"/>
        <v>-7.2278142000000001</v>
      </c>
      <c r="K71" s="44">
        <f t="shared" si="22"/>
        <v>-7.7192283000000002</v>
      </c>
      <c r="L71" s="44">
        <f t="shared" si="23"/>
        <v>0</v>
      </c>
      <c r="N71" s="88">
        <v>18090000000</v>
      </c>
      <c r="O71" s="88">
        <v>-7.8268732999999999</v>
      </c>
      <c r="Q71" s="6">
        <f t="shared" si="24"/>
        <v>18.87</v>
      </c>
      <c r="R71" s="6">
        <f t="shared" si="25"/>
        <v>-7.7982310999999997</v>
      </c>
      <c r="S71" s="44">
        <f t="shared" si="26"/>
        <v>-7.8352141</v>
      </c>
      <c r="T71" s="44">
        <f t="shared" si="27"/>
        <v>-7.9476385000000001</v>
      </c>
      <c r="U71" s="44">
        <f t="shared" si="28"/>
        <v>-8.1008472000000005</v>
      </c>
      <c r="V71" s="44">
        <f t="shared" si="29"/>
        <v>-8.3399286000000004</v>
      </c>
      <c r="W71" s="44">
        <f t="shared" si="30"/>
        <v>-8.7058400999999996</v>
      </c>
      <c r="X71" s="44">
        <f t="shared" si="31"/>
        <v>0</v>
      </c>
    </row>
    <row r="72" spans="2:24" x14ac:dyDescent="0.25">
      <c r="B72" s="88">
        <v>18285000000</v>
      </c>
      <c r="C72" s="88">
        <v>-6.4698076000000002</v>
      </c>
      <c r="E72" s="6">
        <f t="shared" si="16"/>
        <v>19.065000000000001</v>
      </c>
      <c r="F72" s="6">
        <f t="shared" si="17"/>
        <v>-6.5995692999999997</v>
      </c>
      <c r="G72" s="44">
        <f t="shared" si="18"/>
        <v>-6.6655883999999999</v>
      </c>
      <c r="H72" s="44">
        <f t="shared" si="19"/>
        <v>-6.7648001000000004</v>
      </c>
      <c r="I72" s="44">
        <f t="shared" si="20"/>
        <v>-6.9519304999999996</v>
      </c>
      <c r="J72" s="44">
        <f t="shared" si="21"/>
        <v>-7.2533821999999999</v>
      </c>
      <c r="K72" s="44">
        <f t="shared" si="22"/>
        <v>-7.7628288000000003</v>
      </c>
      <c r="L72" s="44">
        <f t="shared" si="23"/>
        <v>0</v>
      </c>
      <c r="N72" s="88">
        <v>18285000000</v>
      </c>
      <c r="O72" s="88">
        <v>-7.8308520000000001</v>
      </c>
      <c r="Q72" s="6">
        <f t="shared" si="24"/>
        <v>19.065000000000001</v>
      </c>
      <c r="R72" s="6">
        <f t="shared" si="25"/>
        <v>-7.7780889999999996</v>
      </c>
      <c r="S72" s="44">
        <f t="shared" si="26"/>
        <v>-7.8608551000000002</v>
      </c>
      <c r="T72" s="44">
        <f t="shared" si="27"/>
        <v>-7.9911075</v>
      </c>
      <c r="U72" s="44">
        <f t="shared" si="28"/>
        <v>-8.1596203000000003</v>
      </c>
      <c r="V72" s="44">
        <f t="shared" si="29"/>
        <v>-8.4278087999999993</v>
      </c>
      <c r="W72" s="44">
        <f t="shared" si="30"/>
        <v>-8.8140926000000004</v>
      </c>
      <c r="X72" s="44">
        <f t="shared" si="31"/>
        <v>0</v>
      </c>
    </row>
    <row r="73" spans="2:24" x14ac:dyDescent="0.25">
      <c r="B73" s="88">
        <v>18480000000</v>
      </c>
      <c r="C73" s="88">
        <v>-6.5102377000000002</v>
      </c>
      <c r="E73" s="6">
        <f t="shared" si="16"/>
        <v>19.260000000000002</v>
      </c>
      <c r="F73" s="6">
        <f t="shared" si="17"/>
        <v>-6.6224375000000002</v>
      </c>
      <c r="G73" s="44">
        <f t="shared" si="18"/>
        <v>-6.6837993000000004</v>
      </c>
      <c r="H73" s="44">
        <f t="shared" si="19"/>
        <v>-6.8047924000000002</v>
      </c>
      <c r="I73" s="44">
        <f t="shared" si="20"/>
        <v>-6.9944357999999998</v>
      </c>
      <c r="J73" s="44">
        <f t="shared" si="21"/>
        <v>-7.3240027000000003</v>
      </c>
      <c r="K73" s="44">
        <f t="shared" si="22"/>
        <v>-7.8572321000000001</v>
      </c>
      <c r="L73" s="44">
        <f t="shared" si="23"/>
        <v>0</v>
      </c>
      <c r="N73" s="88">
        <v>18480000000</v>
      </c>
      <c r="O73" s="88">
        <v>-7.8248180999999999</v>
      </c>
      <c r="Q73" s="6">
        <f t="shared" si="24"/>
        <v>19.260000000000002</v>
      </c>
      <c r="R73" s="6">
        <f t="shared" si="25"/>
        <v>-7.7701754999999997</v>
      </c>
      <c r="S73" s="44">
        <f t="shared" si="26"/>
        <v>-7.8745241000000004</v>
      </c>
      <c r="T73" s="44">
        <f t="shared" si="27"/>
        <v>-8.0006436999999995</v>
      </c>
      <c r="U73" s="44">
        <f t="shared" si="28"/>
        <v>-8.2022952999999994</v>
      </c>
      <c r="V73" s="44">
        <f t="shared" si="29"/>
        <v>-8.4818630000000006</v>
      </c>
      <c r="W73" s="44">
        <f t="shared" si="30"/>
        <v>-8.8851271000000001</v>
      </c>
      <c r="X73" s="44">
        <f t="shared" si="31"/>
        <v>0</v>
      </c>
    </row>
    <row r="74" spans="2:24" x14ac:dyDescent="0.25">
      <c r="B74" s="88">
        <v>18675000000</v>
      </c>
      <c r="C74" s="88">
        <v>-6.5474576999999998</v>
      </c>
      <c r="E74" s="6">
        <f t="shared" si="16"/>
        <v>19.454999999999998</v>
      </c>
      <c r="F74" s="6">
        <f t="shared" si="17"/>
        <v>-6.6457423999999996</v>
      </c>
      <c r="G74" s="44">
        <f t="shared" si="18"/>
        <v>-6.7250589999999999</v>
      </c>
      <c r="H74" s="44">
        <f t="shared" si="19"/>
        <v>-6.8342495000000003</v>
      </c>
      <c r="I74" s="44">
        <f t="shared" si="20"/>
        <v>-7.0207075999999997</v>
      </c>
      <c r="J74" s="44">
        <f t="shared" si="21"/>
        <v>-7.3369355000000001</v>
      </c>
      <c r="K74" s="44">
        <f t="shared" si="22"/>
        <v>-7.8616790999999999</v>
      </c>
      <c r="L74" s="44">
        <f t="shared" si="23"/>
        <v>0</v>
      </c>
      <c r="N74" s="88">
        <v>18675000000</v>
      </c>
      <c r="O74" s="88">
        <v>-7.8146051999999999</v>
      </c>
      <c r="Q74" s="6">
        <f t="shared" si="24"/>
        <v>19.454999999999998</v>
      </c>
      <c r="R74" s="6">
        <f t="shared" si="25"/>
        <v>-7.7686466999999997</v>
      </c>
      <c r="S74" s="44">
        <f t="shared" si="26"/>
        <v>-7.8478111999999998</v>
      </c>
      <c r="T74" s="44">
        <f t="shared" si="27"/>
        <v>-7.9781947000000004</v>
      </c>
      <c r="U74" s="44">
        <f t="shared" si="28"/>
        <v>-8.1821651000000006</v>
      </c>
      <c r="V74" s="44">
        <f t="shared" si="29"/>
        <v>-8.4821080999999996</v>
      </c>
      <c r="W74" s="44">
        <f t="shared" si="30"/>
        <v>-8.9373702999999995</v>
      </c>
      <c r="X74" s="44">
        <f t="shared" si="31"/>
        <v>0</v>
      </c>
    </row>
    <row r="75" spans="2:24" x14ac:dyDescent="0.25">
      <c r="B75" s="88">
        <v>18870000000</v>
      </c>
      <c r="C75" s="88">
        <v>-6.5732441000000001</v>
      </c>
      <c r="E75" s="6">
        <f t="shared" si="16"/>
        <v>19.649999999999999</v>
      </c>
      <c r="F75" s="6">
        <f t="shared" si="17"/>
        <v>-6.6778326000000003</v>
      </c>
      <c r="G75" s="44">
        <f t="shared" si="18"/>
        <v>-6.7281585000000002</v>
      </c>
      <c r="H75" s="44">
        <f t="shared" si="19"/>
        <v>-6.8490963000000002</v>
      </c>
      <c r="I75" s="44">
        <f t="shared" si="20"/>
        <v>-7.0529966000000002</v>
      </c>
      <c r="J75" s="44">
        <f t="shared" si="21"/>
        <v>-7.4106755</v>
      </c>
      <c r="K75" s="44">
        <f t="shared" si="22"/>
        <v>-8.0065659999999994</v>
      </c>
      <c r="L75" s="44">
        <f t="shared" si="23"/>
        <v>0</v>
      </c>
      <c r="N75" s="88">
        <v>18870000000</v>
      </c>
      <c r="O75" s="88">
        <v>-7.7982310999999997</v>
      </c>
      <c r="Q75" s="6">
        <f t="shared" si="24"/>
        <v>19.649999999999999</v>
      </c>
      <c r="R75" s="6">
        <f t="shared" si="25"/>
        <v>-7.7763761999999996</v>
      </c>
      <c r="S75" s="44">
        <f t="shared" si="26"/>
        <v>-7.8472442999999998</v>
      </c>
      <c r="T75" s="44">
        <f t="shared" si="27"/>
        <v>-7.9949284</v>
      </c>
      <c r="U75" s="44">
        <f t="shared" si="28"/>
        <v>-8.2121057999999998</v>
      </c>
      <c r="V75" s="44">
        <f t="shared" si="29"/>
        <v>-8.5145158999999992</v>
      </c>
      <c r="W75" s="44">
        <f t="shared" si="30"/>
        <v>-8.9641047</v>
      </c>
      <c r="X75" s="44">
        <f t="shared" si="31"/>
        <v>0</v>
      </c>
    </row>
    <row r="76" spans="2:24" x14ac:dyDescent="0.25">
      <c r="B76" s="88">
        <v>19065000000</v>
      </c>
      <c r="C76" s="88">
        <v>-6.5995692999999997</v>
      </c>
      <c r="E76" s="6">
        <f t="shared" si="16"/>
        <v>19.844999999999999</v>
      </c>
      <c r="F76" s="6">
        <f t="shared" si="17"/>
        <v>-6.7155246999999996</v>
      </c>
      <c r="G76" s="44">
        <f t="shared" si="18"/>
        <v>-6.7947454</v>
      </c>
      <c r="H76" s="44">
        <f t="shared" si="19"/>
        <v>-6.9290532999999996</v>
      </c>
      <c r="I76" s="44">
        <f t="shared" si="20"/>
        <v>-7.1554551000000002</v>
      </c>
      <c r="J76" s="44">
        <f t="shared" si="21"/>
        <v>-7.5347413999999997</v>
      </c>
      <c r="K76" s="44">
        <f t="shared" si="22"/>
        <v>-8.1315737000000006</v>
      </c>
      <c r="L76" s="44">
        <f t="shared" si="23"/>
        <v>0</v>
      </c>
      <c r="N76" s="88">
        <v>19065000000</v>
      </c>
      <c r="O76" s="88">
        <v>-7.7780889999999996</v>
      </c>
      <c r="Q76" s="6">
        <f t="shared" si="24"/>
        <v>19.844999999999999</v>
      </c>
      <c r="R76" s="6">
        <f t="shared" si="25"/>
        <v>-7.7887440000000003</v>
      </c>
      <c r="S76" s="44">
        <f t="shared" si="26"/>
        <v>-7.8867735999999997</v>
      </c>
      <c r="T76" s="44">
        <f t="shared" si="27"/>
        <v>-8.0552597000000006</v>
      </c>
      <c r="U76" s="44">
        <f t="shared" si="28"/>
        <v>-8.2938022999999994</v>
      </c>
      <c r="V76" s="44">
        <f t="shared" si="29"/>
        <v>-8.6536960999999994</v>
      </c>
      <c r="W76" s="44">
        <f t="shared" si="30"/>
        <v>-9.1250409999999995</v>
      </c>
      <c r="X76" s="44">
        <f t="shared" si="31"/>
        <v>0</v>
      </c>
    </row>
    <row r="77" spans="2:24" x14ac:dyDescent="0.25">
      <c r="B77" s="88">
        <v>19260000000</v>
      </c>
      <c r="C77" s="88">
        <v>-6.6224375000000002</v>
      </c>
      <c r="E77" s="6">
        <f t="shared" si="16"/>
        <v>20.04</v>
      </c>
      <c r="F77" s="6">
        <f t="shared" si="17"/>
        <v>-6.7496228</v>
      </c>
      <c r="G77" s="44">
        <f t="shared" si="18"/>
        <v>-6.8610867999999998</v>
      </c>
      <c r="H77" s="44">
        <f t="shared" si="19"/>
        <v>-7.0055356</v>
      </c>
      <c r="I77" s="44">
        <f t="shared" si="20"/>
        <v>-7.2442244999999996</v>
      </c>
      <c r="J77" s="44">
        <f t="shared" si="21"/>
        <v>-7.6226672999999998</v>
      </c>
      <c r="K77" s="44">
        <f t="shared" si="22"/>
        <v>-8.2210988999999994</v>
      </c>
      <c r="L77" s="44">
        <f t="shared" si="23"/>
        <v>0</v>
      </c>
      <c r="N77" s="88">
        <v>19260000000</v>
      </c>
      <c r="O77" s="88">
        <v>-7.7701754999999997</v>
      </c>
      <c r="Q77" s="6">
        <f t="shared" si="24"/>
        <v>20.04</v>
      </c>
      <c r="R77" s="6">
        <f t="shared" si="25"/>
        <v>-7.8122014999999996</v>
      </c>
      <c r="S77" s="44">
        <f t="shared" si="26"/>
        <v>-7.9348574000000003</v>
      </c>
      <c r="T77" s="44">
        <f t="shared" si="27"/>
        <v>-8.1043509999999994</v>
      </c>
      <c r="U77" s="44">
        <f t="shared" si="28"/>
        <v>-8.3664454999999993</v>
      </c>
      <c r="V77" s="44">
        <f t="shared" si="29"/>
        <v>-8.7335796000000006</v>
      </c>
      <c r="W77" s="44">
        <f t="shared" si="30"/>
        <v>-9.2258644000000007</v>
      </c>
      <c r="X77" s="44">
        <f t="shared" si="31"/>
        <v>0</v>
      </c>
    </row>
    <row r="78" spans="2:24" x14ac:dyDescent="0.25">
      <c r="B78" s="88">
        <v>19455000000</v>
      </c>
      <c r="C78" s="88">
        <v>-6.6457423999999996</v>
      </c>
      <c r="E78" s="6">
        <f t="shared" si="16"/>
        <v>20.234999999999999</v>
      </c>
      <c r="F78" s="6">
        <f t="shared" si="17"/>
        <v>-6.7899523000000004</v>
      </c>
      <c r="G78" s="44">
        <f t="shared" si="18"/>
        <v>-6.8953962000000004</v>
      </c>
      <c r="H78" s="44">
        <f t="shared" si="19"/>
        <v>-7.0499333999999996</v>
      </c>
      <c r="I78" s="44">
        <f t="shared" si="20"/>
        <v>-7.2878876000000004</v>
      </c>
      <c r="J78" s="44">
        <f t="shared" si="21"/>
        <v>-7.6590495000000001</v>
      </c>
      <c r="K78" s="44">
        <f t="shared" si="22"/>
        <v>-8.2185687999999999</v>
      </c>
      <c r="L78" s="44">
        <f t="shared" si="23"/>
        <v>0</v>
      </c>
      <c r="N78" s="88">
        <v>19455000000</v>
      </c>
      <c r="O78" s="88">
        <v>-7.7686466999999997</v>
      </c>
      <c r="Q78" s="6">
        <f t="shared" si="24"/>
        <v>20.234999999999999</v>
      </c>
      <c r="R78" s="6">
        <f t="shared" si="25"/>
        <v>-7.8451513999999998</v>
      </c>
      <c r="S78" s="44">
        <f t="shared" si="26"/>
        <v>-7.9689154999999996</v>
      </c>
      <c r="T78" s="44">
        <f t="shared" si="27"/>
        <v>-8.1644220000000001</v>
      </c>
      <c r="U78" s="44">
        <f t="shared" si="28"/>
        <v>-8.4322634000000001</v>
      </c>
      <c r="V78" s="44">
        <f t="shared" si="29"/>
        <v>-8.8090439000000007</v>
      </c>
      <c r="W78" s="44">
        <f t="shared" si="30"/>
        <v>-9.3224516000000008</v>
      </c>
      <c r="X78" s="44">
        <f t="shared" si="31"/>
        <v>0</v>
      </c>
    </row>
    <row r="79" spans="2:24" x14ac:dyDescent="0.25">
      <c r="B79" s="88">
        <v>19650000000</v>
      </c>
      <c r="C79" s="88">
        <v>-6.6778326000000003</v>
      </c>
      <c r="E79" s="6">
        <f t="shared" si="16"/>
        <v>20.43</v>
      </c>
      <c r="F79" s="6">
        <f t="shared" si="17"/>
        <v>-6.8339132999999999</v>
      </c>
      <c r="G79" s="44">
        <f t="shared" si="18"/>
        <v>-6.9160408999999996</v>
      </c>
      <c r="H79" s="44">
        <f t="shared" si="19"/>
        <v>-7.0670175999999998</v>
      </c>
      <c r="I79" s="44">
        <f t="shared" si="20"/>
        <v>-7.3147063000000001</v>
      </c>
      <c r="J79" s="44">
        <f t="shared" si="21"/>
        <v>-7.6892328000000001</v>
      </c>
      <c r="K79" s="44">
        <f t="shared" si="22"/>
        <v>-8.2640781000000008</v>
      </c>
      <c r="L79" s="44">
        <f t="shared" si="23"/>
        <v>0</v>
      </c>
      <c r="N79" s="88">
        <v>19650000000</v>
      </c>
      <c r="O79" s="88">
        <v>-7.7763761999999996</v>
      </c>
      <c r="Q79" s="6">
        <f t="shared" si="24"/>
        <v>20.43</v>
      </c>
      <c r="R79" s="6">
        <f t="shared" si="25"/>
        <v>-7.8761267999999998</v>
      </c>
      <c r="S79" s="44">
        <f t="shared" si="26"/>
        <v>-8.0230694000000007</v>
      </c>
      <c r="T79" s="44">
        <f t="shared" si="27"/>
        <v>-8.2136516999999998</v>
      </c>
      <c r="U79" s="44">
        <f t="shared" si="28"/>
        <v>-8.4883556000000002</v>
      </c>
      <c r="V79" s="44">
        <f t="shared" si="29"/>
        <v>-8.8495731000000006</v>
      </c>
      <c r="W79" s="44">
        <f t="shared" si="30"/>
        <v>-9.2973175000000001</v>
      </c>
      <c r="X79" s="44">
        <f t="shared" si="31"/>
        <v>0</v>
      </c>
    </row>
    <row r="80" spans="2:24" x14ac:dyDescent="0.25">
      <c r="B80" s="88">
        <v>19845000000</v>
      </c>
      <c r="C80" s="88">
        <v>-6.7155246999999996</v>
      </c>
      <c r="E80" s="6">
        <f t="shared" si="16"/>
        <v>20.625</v>
      </c>
      <c r="F80" s="6">
        <f t="shared" si="17"/>
        <v>-6.8858676000000001</v>
      </c>
      <c r="G80" s="44">
        <f t="shared" si="18"/>
        <v>-6.9365801999999999</v>
      </c>
      <c r="H80" s="44">
        <f t="shared" si="19"/>
        <v>-7.0851692999999996</v>
      </c>
      <c r="I80" s="44">
        <f t="shared" si="20"/>
        <v>-7.2983722999999996</v>
      </c>
      <c r="J80" s="44">
        <f t="shared" si="21"/>
        <v>-7.6352105000000003</v>
      </c>
      <c r="K80" s="44">
        <f t="shared" si="22"/>
        <v>-8.1417169999999999</v>
      </c>
      <c r="L80" s="44">
        <f t="shared" si="23"/>
        <v>0</v>
      </c>
      <c r="N80" s="88">
        <v>19845000000</v>
      </c>
      <c r="O80" s="88">
        <v>-7.7887440000000003</v>
      </c>
      <c r="Q80" s="6">
        <f t="shared" si="24"/>
        <v>20.625</v>
      </c>
      <c r="R80" s="6">
        <f t="shared" si="25"/>
        <v>-7.9018306999999997</v>
      </c>
      <c r="S80" s="44">
        <f t="shared" si="26"/>
        <v>-8.0602722</v>
      </c>
      <c r="T80" s="44">
        <f t="shared" si="27"/>
        <v>-8.2571411000000001</v>
      </c>
      <c r="U80" s="44">
        <f t="shared" si="28"/>
        <v>-8.5292835</v>
      </c>
      <c r="V80" s="44">
        <f t="shared" si="29"/>
        <v>-8.8946781000000001</v>
      </c>
      <c r="W80" s="44">
        <f t="shared" si="30"/>
        <v>-9.3477677999999997</v>
      </c>
      <c r="X80" s="44">
        <f t="shared" si="31"/>
        <v>0</v>
      </c>
    </row>
    <row r="81" spans="2:24" x14ac:dyDescent="0.25">
      <c r="B81" s="88">
        <v>20040000000</v>
      </c>
      <c r="C81" s="88">
        <v>-6.7496228</v>
      </c>
      <c r="E81" s="6">
        <f t="shared" si="16"/>
        <v>20.82</v>
      </c>
      <c r="F81" s="6">
        <f t="shared" si="17"/>
        <v>-6.9442424999999997</v>
      </c>
      <c r="G81" s="44">
        <f t="shared" si="18"/>
        <v>-7.0067000000000004</v>
      </c>
      <c r="H81" s="44">
        <f t="shared" si="19"/>
        <v>-7.1554245999999999</v>
      </c>
      <c r="I81" s="44">
        <f t="shared" si="20"/>
        <v>-7.3911256999999999</v>
      </c>
      <c r="J81" s="44">
        <f t="shared" si="21"/>
        <v>-7.7354063999999996</v>
      </c>
      <c r="K81" s="44">
        <f t="shared" si="22"/>
        <v>-8.2621106999999991</v>
      </c>
      <c r="L81" s="44">
        <f t="shared" si="23"/>
        <v>0</v>
      </c>
      <c r="N81" s="88">
        <v>20040000000</v>
      </c>
      <c r="O81" s="88">
        <v>-7.8122014999999996</v>
      </c>
      <c r="Q81" s="6">
        <f t="shared" si="24"/>
        <v>20.82</v>
      </c>
      <c r="R81" s="6">
        <f t="shared" si="25"/>
        <v>-7.9352818000000003</v>
      </c>
      <c r="S81" s="44">
        <f t="shared" si="26"/>
        <v>-8.0607051999999992</v>
      </c>
      <c r="T81" s="44">
        <f t="shared" si="27"/>
        <v>-8.2392807000000001</v>
      </c>
      <c r="U81" s="44">
        <f t="shared" si="28"/>
        <v>-8.4950341999999992</v>
      </c>
      <c r="V81" s="44">
        <f t="shared" si="29"/>
        <v>-8.8427591000000003</v>
      </c>
      <c r="W81" s="44">
        <f t="shared" si="30"/>
        <v>-9.2961769000000007</v>
      </c>
      <c r="X81" s="44">
        <f t="shared" si="31"/>
        <v>0</v>
      </c>
    </row>
    <row r="82" spans="2:24" x14ac:dyDescent="0.25">
      <c r="B82" s="88">
        <v>20235000000</v>
      </c>
      <c r="C82" s="88">
        <v>-6.7899523000000004</v>
      </c>
      <c r="E82" s="6">
        <f t="shared" si="16"/>
        <v>21.015000000000001</v>
      </c>
      <c r="F82" s="6">
        <f t="shared" si="17"/>
        <v>-6.9858941999999997</v>
      </c>
      <c r="G82" s="44">
        <f t="shared" si="18"/>
        <v>-7.1213012000000004</v>
      </c>
      <c r="H82" s="44">
        <f t="shared" si="19"/>
        <v>-7.2833138000000002</v>
      </c>
      <c r="I82" s="44">
        <f t="shared" si="20"/>
        <v>-7.5189915000000003</v>
      </c>
      <c r="J82" s="44">
        <f t="shared" si="21"/>
        <v>-7.8776587999999999</v>
      </c>
      <c r="K82" s="44">
        <f t="shared" si="22"/>
        <v>-8.3736896999999999</v>
      </c>
      <c r="L82" s="44">
        <f t="shared" si="23"/>
        <v>0</v>
      </c>
      <c r="N82" s="88">
        <v>20235000000</v>
      </c>
      <c r="O82" s="88">
        <v>-7.8451513999999998</v>
      </c>
      <c r="Q82" s="6">
        <f t="shared" si="24"/>
        <v>21.015000000000001</v>
      </c>
      <c r="R82" s="6">
        <f t="shared" si="25"/>
        <v>-7.9305563000000001</v>
      </c>
      <c r="S82" s="44">
        <f t="shared" si="26"/>
        <v>-8.0698576000000006</v>
      </c>
      <c r="T82" s="44">
        <f t="shared" si="27"/>
        <v>-8.2554149999999993</v>
      </c>
      <c r="U82" s="44">
        <f t="shared" si="28"/>
        <v>-8.4983024999999994</v>
      </c>
      <c r="V82" s="44">
        <f t="shared" si="29"/>
        <v>-8.8240995000000009</v>
      </c>
      <c r="W82" s="44">
        <f t="shared" si="30"/>
        <v>-9.2774409999999996</v>
      </c>
      <c r="X82" s="44">
        <f t="shared" si="31"/>
        <v>0</v>
      </c>
    </row>
    <row r="83" spans="2:24" x14ac:dyDescent="0.25">
      <c r="B83" s="88">
        <v>20430000000</v>
      </c>
      <c r="C83" s="88">
        <v>-6.8339132999999999</v>
      </c>
      <c r="E83" s="6">
        <f t="shared" si="16"/>
        <v>21.21</v>
      </c>
      <c r="F83" s="6">
        <f t="shared" si="17"/>
        <v>-7.0172914999999998</v>
      </c>
      <c r="G83" s="44">
        <f t="shared" si="18"/>
        <v>-7.2034731000000001</v>
      </c>
      <c r="H83" s="44">
        <f t="shared" si="19"/>
        <v>-7.3791118000000004</v>
      </c>
      <c r="I83" s="44">
        <f t="shared" si="20"/>
        <v>-7.6424260000000004</v>
      </c>
      <c r="J83" s="44">
        <f t="shared" si="21"/>
        <v>-8.0143422999999991</v>
      </c>
      <c r="K83" s="44">
        <f t="shared" si="22"/>
        <v>-8.5659112999999998</v>
      </c>
      <c r="L83" s="44">
        <f t="shared" si="23"/>
        <v>0</v>
      </c>
      <c r="N83" s="88">
        <v>20430000000</v>
      </c>
      <c r="O83" s="88">
        <v>-7.8761267999999998</v>
      </c>
      <c r="Q83" s="6">
        <f t="shared" si="24"/>
        <v>21.21</v>
      </c>
      <c r="R83" s="6">
        <f t="shared" si="25"/>
        <v>-7.9190474000000002</v>
      </c>
      <c r="S83" s="44">
        <f t="shared" si="26"/>
        <v>-8.1083125999999996</v>
      </c>
      <c r="T83" s="44">
        <f t="shared" si="27"/>
        <v>-8.2427483000000006</v>
      </c>
      <c r="U83" s="44">
        <f t="shared" si="28"/>
        <v>-8.4685258999999995</v>
      </c>
      <c r="V83" s="44">
        <f t="shared" si="29"/>
        <v>-8.7807560000000002</v>
      </c>
      <c r="W83" s="44">
        <f t="shared" si="30"/>
        <v>-9.1981134000000004</v>
      </c>
      <c r="X83" s="44">
        <f t="shared" si="31"/>
        <v>0</v>
      </c>
    </row>
    <row r="84" spans="2:24" x14ac:dyDescent="0.25">
      <c r="B84" s="88">
        <v>20625000000</v>
      </c>
      <c r="C84" s="88">
        <v>-6.8858676000000001</v>
      </c>
      <c r="E84" s="6">
        <f t="shared" si="16"/>
        <v>21.405000000000001</v>
      </c>
      <c r="F84" s="6">
        <f t="shared" si="17"/>
        <v>-7.0334554000000002</v>
      </c>
      <c r="G84" s="44">
        <f t="shared" si="18"/>
        <v>-7.1059460999999997</v>
      </c>
      <c r="H84" s="44">
        <f t="shared" si="19"/>
        <v>-7.2582011</v>
      </c>
      <c r="I84" s="44">
        <f t="shared" si="20"/>
        <v>-7.4844141000000004</v>
      </c>
      <c r="J84" s="44">
        <f t="shared" si="21"/>
        <v>-7.8301553999999998</v>
      </c>
      <c r="K84" s="44">
        <f t="shared" si="22"/>
        <v>-8.3480176999999998</v>
      </c>
      <c r="L84" s="44">
        <f t="shared" si="23"/>
        <v>0</v>
      </c>
      <c r="N84" s="88">
        <v>20625000000</v>
      </c>
      <c r="O84" s="88">
        <v>-7.9018306999999997</v>
      </c>
      <c r="Q84" s="6">
        <f t="shared" si="24"/>
        <v>21.405000000000001</v>
      </c>
      <c r="R84" s="6">
        <f t="shared" si="25"/>
        <v>-7.9023117999999997</v>
      </c>
      <c r="S84" s="44">
        <f t="shared" si="26"/>
        <v>-7.9573711999999999</v>
      </c>
      <c r="T84" s="44">
        <f t="shared" si="27"/>
        <v>-8.1066541999999995</v>
      </c>
      <c r="U84" s="44">
        <f t="shared" si="28"/>
        <v>-8.3100567000000005</v>
      </c>
      <c r="V84" s="44">
        <f t="shared" si="29"/>
        <v>-8.5939692999999995</v>
      </c>
      <c r="W84" s="44">
        <f t="shared" si="30"/>
        <v>-8.9992351999999993</v>
      </c>
      <c r="X84" s="44">
        <f t="shared" si="31"/>
        <v>0</v>
      </c>
    </row>
    <row r="85" spans="2:24" x14ac:dyDescent="0.25">
      <c r="B85" s="88">
        <v>20820000000</v>
      </c>
      <c r="C85" s="88">
        <v>-6.9442424999999997</v>
      </c>
      <c r="E85" s="6">
        <f t="shared" si="16"/>
        <v>21.6</v>
      </c>
      <c r="F85" s="6">
        <f t="shared" si="17"/>
        <v>-7.0337448</v>
      </c>
      <c r="G85" s="44">
        <f t="shared" si="18"/>
        <v>-7.0881515000000004</v>
      </c>
      <c r="H85" s="44">
        <f t="shared" si="19"/>
        <v>-7.2287860000000004</v>
      </c>
      <c r="I85" s="44">
        <f t="shared" si="20"/>
        <v>-7.4552565</v>
      </c>
      <c r="J85" s="44">
        <f t="shared" si="21"/>
        <v>-7.8066101000000003</v>
      </c>
      <c r="K85" s="44">
        <f t="shared" si="22"/>
        <v>-8.3015833000000008</v>
      </c>
      <c r="L85" s="44">
        <f t="shared" si="23"/>
        <v>0</v>
      </c>
      <c r="N85" s="88">
        <v>20820000000</v>
      </c>
      <c r="O85" s="88">
        <v>-7.9352818000000003</v>
      </c>
      <c r="Q85" s="6">
        <f t="shared" si="24"/>
        <v>21.6</v>
      </c>
      <c r="R85" s="6">
        <f t="shared" si="25"/>
        <v>-7.8874735999999999</v>
      </c>
      <c r="S85" s="44">
        <f t="shared" si="26"/>
        <v>-7.9570322000000004</v>
      </c>
      <c r="T85" s="44">
        <f t="shared" si="27"/>
        <v>-8.0870352000000008</v>
      </c>
      <c r="U85" s="44">
        <f t="shared" si="28"/>
        <v>-8.2967595999999997</v>
      </c>
      <c r="V85" s="44">
        <f t="shared" si="29"/>
        <v>-8.5748730000000002</v>
      </c>
      <c r="W85" s="44">
        <f t="shared" si="30"/>
        <v>-8.9618749999999991</v>
      </c>
      <c r="X85" s="44">
        <f t="shared" si="31"/>
        <v>0</v>
      </c>
    </row>
    <row r="86" spans="2:24" x14ac:dyDescent="0.25">
      <c r="B86" s="88">
        <v>21015000000</v>
      </c>
      <c r="C86" s="88">
        <v>-6.9858941999999997</v>
      </c>
      <c r="E86" s="6">
        <f t="shared" si="16"/>
        <v>21.795000000000002</v>
      </c>
      <c r="F86" s="6">
        <f t="shared" si="17"/>
        <v>-7.0237426999999997</v>
      </c>
      <c r="G86" s="44">
        <f t="shared" si="18"/>
        <v>-7.0799012000000001</v>
      </c>
      <c r="H86" s="44">
        <f t="shared" si="19"/>
        <v>-7.2106414000000001</v>
      </c>
      <c r="I86" s="44">
        <f t="shared" si="20"/>
        <v>-7.4237074999999999</v>
      </c>
      <c r="J86" s="44">
        <f t="shared" si="21"/>
        <v>-7.7551402999999999</v>
      </c>
      <c r="K86" s="44">
        <f t="shared" si="22"/>
        <v>-8.2271117999999994</v>
      </c>
      <c r="L86" s="44">
        <f t="shared" si="23"/>
        <v>0</v>
      </c>
      <c r="N86" s="88">
        <v>21015000000</v>
      </c>
      <c r="O86" s="88">
        <v>-7.9305563000000001</v>
      </c>
      <c r="Q86" s="6">
        <f t="shared" si="24"/>
        <v>21.795000000000002</v>
      </c>
      <c r="R86" s="6">
        <f t="shared" si="25"/>
        <v>-7.8636632000000004</v>
      </c>
      <c r="S86" s="44">
        <f t="shared" si="26"/>
        <v>-7.9428147999999998</v>
      </c>
      <c r="T86" s="44">
        <f t="shared" si="27"/>
        <v>-8.0732278999999991</v>
      </c>
      <c r="U86" s="44">
        <f t="shared" si="28"/>
        <v>-8.2720728000000001</v>
      </c>
      <c r="V86" s="44">
        <f t="shared" si="29"/>
        <v>-8.5723648000000008</v>
      </c>
      <c r="W86" s="44">
        <f t="shared" si="30"/>
        <v>-8.9553118000000005</v>
      </c>
      <c r="X86" s="44">
        <f t="shared" si="31"/>
        <v>0</v>
      </c>
    </row>
    <row r="87" spans="2:24" x14ac:dyDescent="0.25">
      <c r="B87" s="88">
        <v>21210000000</v>
      </c>
      <c r="C87" s="88">
        <v>-7.0172914999999998</v>
      </c>
      <c r="E87" s="6">
        <f t="shared" si="16"/>
        <v>21.99</v>
      </c>
      <c r="F87" s="6">
        <f t="shared" si="17"/>
        <v>-7.0343064999999996</v>
      </c>
      <c r="G87" s="44">
        <f t="shared" si="18"/>
        <v>-7.1074419000000004</v>
      </c>
      <c r="H87" s="44">
        <f t="shared" si="19"/>
        <v>-7.2484960999999997</v>
      </c>
      <c r="I87" s="44">
        <f t="shared" si="20"/>
        <v>-7.4574151000000004</v>
      </c>
      <c r="J87" s="44">
        <f t="shared" si="21"/>
        <v>-7.7863660000000001</v>
      </c>
      <c r="K87" s="44">
        <f t="shared" si="22"/>
        <v>-8.2376518000000001</v>
      </c>
      <c r="L87" s="44">
        <f t="shared" si="23"/>
        <v>0</v>
      </c>
      <c r="N87" s="88">
        <v>21210000000</v>
      </c>
      <c r="O87" s="88">
        <v>-7.9190474000000002</v>
      </c>
      <c r="Q87" s="6">
        <f t="shared" si="24"/>
        <v>21.99</v>
      </c>
      <c r="R87" s="6">
        <f t="shared" si="25"/>
        <v>-7.8657164999999996</v>
      </c>
      <c r="S87" s="44">
        <f t="shared" si="26"/>
        <v>-7.9751754000000004</v>
      </c>
      <c r="T87" s="44">
        <f t="shared" si="27"/>
        <v>-8.1200952999999991</v>
      </c>
      <c r="U87" s="44">
        <f t="shared" si="28"/>
        <v>-8.3245468000000002</v>
      </c>
      <c r="V87" s="44">
        <f t="shared" si="29"/>
        <v>-8.6057482000000007</v>
      </c>
      <c r="W87" s="44">
        <f t="shared" si="30"/>
        <v>-8.9949283999999992</v>
      </c>
      <c r="X87" s="44">
        <f t="shared" si="31"/>
        <v>0</v>
      </c>
    </row>
    <row r="88" spans="2:24" x14ac:dyDescent="0.25">
      <c r="B88" s="88">
        <v>21405000000</v>
      </c>
      <c r="C88" s="88">
        <v>-7.0334554000000002</v>
      </c>
      <c r="E88" s="6">
        <f t="shared" si="16"/>
        <v>22.184999999999999</v>
      </c>
      <c r="F88" s="6">
        <f t="shared" si="17"/>
        <v>-7.0597767999999999</v>
      </c>
      <c r="G88" s="44">
        <f t="shared" si="18"/>
        <v>-7.1308131000000001</v>
      </c>
      <c r="H88" s="44">
        <f t="shared" si="19"/>
        <v>-7.2608433000000003</v>
      </c>
      <c r="I88" s="44">
        <f t="shared" si="20"/>
        <v>-7.4598712999999996</v>
      </c>
      <c r="J88" s="44">
        <f t="shared" si="21"/>
        <v>-7.7572732000000002</v>
      </c>
      <c r="K88" s="44">
        <f t="shared" si="22"/>
        <v>-8.1787729000000002</v>
      </c>
      <c r="L88" s="44">
        <f t="shared" si="23"/>
        <v>0</v>
      </c>
      <c r="N88" s="88">
        <v>21405000000</v>
      </c>
      <c r="O88" s="88">
        <v>-7.9023117999999997</v>
      </c>
      <c r="Q88" s="6">
        <f t="shared" si="24"/>
        <v>22.184999999999999</v>
      </c>
      <c r="R88" s="6">
        <f t="shared" si="25"/>
        <v>-7.8629651000000003</v>
      </c>
      <c r="S88" s="44">
        <f t="shared" si="26"/>
        <v>-7.9790768999999999</v>
      </c>
      <c r="T88" s="44">
        <f t="shared" si="27"/>
        <v>-8.1108589000000002</v>
      </c>
      <c r="U88" s="44">
        <f t="shared" si="28"/>
        <v>-8.3208637000000003</v>
      </c>
      <c r="V88" s="44">
        <f t="shared" si="29"/>
        <v>-8.5943766000000004</v>
      </c>
      <c r="W88" s="44">
        <f t="shared" si="30"/>
        <v>-8.9952812000000009</v>
      </c>
      <c r="X88" s="44">
        <f t="shared" si="31"/>
        <v>0</v>
      </c>
    </row>
    <row r="89" spans="2:24" x14ac:dyDescent="0.25">
      <c r="B89" s="88">
        <v>21600000000</v>
      </c>
      <c r="C89" s="88">
        <v>-7.0337448</v>
      </c>
      <c r="E89" s="6">
        <f t="shared" si="16"/>
        <v>22.38</v>
      </c>
      <c r="F89" s="6">
        <f t="shared" si="17"/>
        <v>-7.0973134</v>
      </c>
      <c r="G89" s="44">
        <f t="shared" si="18"/>
        <v>-7.1507211000000002</v>
      </c>
      <c r="H89" s="44">
        <f t="shared" si="19"/>
        <v>-7.2996483000000003</v>
      </c>
      <c r="I89" s="44">
        <f t="shared" si="20"/>
        <v>-7.4923520000000003</v>
      </c>
      <c r="J89" s="44">
        <f t="shared" si="21"/>
        <v>-7.7995295999999996</v>
      </c>
      <c r="K89" s="44">
        <f t="shared" si="22"/>
        <v>-8.2310800999999998</v>
      </c>
      <c r="L89" s="44">
        <f t="shared" si="23"/>
        <v>0</v>
      </c>
      <c r="N89" s="88">
        <v>21600000000</v>
      </c>
      <c r="O89" s="88">
        <v>-7.8874735999999999</v>
      </c>
      <c r="Q89" s="6">
        <f t="shared" si="24"/>
        <v>22.38</v>
      </c>
      <c r="R89" s="6">
        <f t="shared" si="25"/>
        <v>-7.8648623999999998</v>
      </c>
      <c r="S89" s="44">
        <f t="shared" si="26"/>
        <v>-7.9493774999999998</v>
      </c>
      <c r="T89" s="44">
        <f t="shared" si="27"/>
        <v>-8.0731821000000004</v>
      </c>
      <c r="U89" s="44">
        <f t="shared" si="28"/>
        <v>-8.2624911999999995</v>
      </c>
      <c r="V89" s="44">
        <f t="shared" si="29"/>
        <v>-8.5275163999999997</v>
      </c>
      <c r="W89" s="44">
        <f t="shared" si="30"/>
        <v>-8.9126262999999994</v>
      </c>
      <c r="X89" s="44">
        <f t="shared" si="31"/>
        <v>0</v>
      </c>
    </row>
    <row r="90" spans="2:24" x14ac:dyDescent="0.25">
      <c r="B90" s="88">
        <v>21795000000</v>
      </c>
      <c r="C90" s="88">
        <v>-7.0237426999999997</v>
      </c>
      <c r="E90" s="6">
        <f t="shared" si="16"/>
        <v>22.574999999999999</v>
      </c>
      <c r="F90" s="6">
        <f t="shared" si="17"/>
        <v>-7.1355776999999998</v>
      </c>
      <c r="G90" s="44">
        <f t="shared" si="18"/>
        <v>-7.2249670000000004</v>
      </c>
      <c r="H90" s="44">
        <f t="shared" si="19"/>
        <v>-7.3645877999999998</v>
      </c>
      <c r="I90" s="44">
        <f t="shared" si="20"/>
        <v>-7.5880631999999997</v>
      </c>
      <c r="J90" s="44">
        <f t="shared" si="21"/>
        <v>-7.8895945999999997</v>
      </c>
      <c r="K90" s="44">
        <f t="shared" si="22"/>
        <v>-8.3447504000000006</v>
      </c>
      <c r="L90" s="44">
        <f t="shared" si="23"/>
        <v>0</v>
      </c>
      <c r="N90" s="88">
        <v>21795000000</v>
      </c>
      <c r="O90" s="88">
        <v>-7.8636632000000004</v>
      </c>
      <c r="Q90" s="6">
        <f t="shared" si="24"/>
        <v>22.574999999999999</v>
      </c>
      <c r="R90" s="6">
        <f t="shared" si="25"/>
        <v>-7.8640150999999996</v>
      </c>
      <c r="S90" s="44">
        <f t="shared" si="26"/>
        <v>-7.8992038000000004</v>
      </c>
      <c r="T90" s="44">
        <f t="shared" si="27"/>
        <v>-8.0129786000000003</v>
      </c>
      <c r="U90" s="44">
        <f t="shared" si="28"/>
        <v>-8.1823405999999999</v>
      </c>
      <c r="V90" s="44">
        <f t="shared" si="29"/>
        <v>-8.4253520999999996</v>
      </c>
      <c r="W90" s="44">
        <f t="shared" si="30"/>
        <v>-8.7707414999999997</v>
      </c>
      <c r="X90" s="44">
        <f t="shared" si="31"/>
        <v>0</v>
      </c>
    </row>
    <row r="91" spans="2:24" x14ac:dyDescent="0.25">
      <c r="B91" s="88">
        <v>21990000000</v>
      </c>
      <c r="C91" s="88">
        <v>-7.0343064999999996</v>
      </c>
      <c r="E91" s="6">
        <f t="shared" si="16"/>
        <v>22.77</v>
      </c>
      <c r="F91" s="6">
        <f t="shared" si="17"/>
        <v>-7.1740703999999997</v>
      </c>
      <c r="G91" s="44">
        <f t="shared" si="18"/>
        <v>-7.2729511000000002</v>
      </c>
      <c r="H91" s="44">
        <f t="shared" si="19"/>
        <v>-7.3849052999999998</v>
      </c>
      <c r="I91" s="44">
        <f t="shared" si="20"/>
        <v>-7.5874658000000004</v>
      </c>
      <c r="J91" s="44">
        <f t="shared" si="21"/>
        <v>-7.8694825000000002</v>
      </c>
      <c r="K91" s="44">
        <f t="shared" si="22"/>
        <v>-8.2896280000000004</v>
      </c>
      <c r="L91" s="44">
        <f t="shared" si="23"/>
        <v>0</v>
      </c>
      <c r="N91" s="88">
        <v>21990000000</v>
      </c>
      <c r="O91" s="88">
        <v>-7.8657164999999996</v>
      </c>
      <c r="Q91" s="6">
        <f t="shared" si="24"/>
        <v>22.77</v>
      </c>
      <c r="R91" s="6">
        <f t="shared" si="25"/>
        <v>-7.8599477000000002</v>
      </c>
      <c r="S91" s="44">
        <f t="shared" si="26"/>
        <v>-7.9167261</v>
      </c>
      <c r="T91" s="44">
        <f t="shared" si="27"/>
        <v>-8.0190047999999994</v>
      </c>
      <c r="U91" s="44">
        <f t="shared" si="28"/>
        <v>-8.1853724000000003</v>
      </c>
      <c r="V91" s="44">
        <f t="shared" si="29"/>
        <v>-8.4331826999999997</v>
      </c>
      <c r="W91" s="44">
        <f t="shared" si="30"/>
        <v>-8.7852888</v>
      </c>
      <c r="X91" s="44">
        <f t="shared" si="31"/>
        <v>0</v>
      </c>
    </row>
    <row r="92" spans="2:24" x14ac:dyDescent="0.25">
      <c r="B92" s="88">
        <v>22185000000</v>
      </c>
      <c r="C92" s="88">
        <v>-7.0597767999999999</v>
      </c>
      <c r="E92" s="6">
        <f t="shared" si="16"/>
        <v>22.965</v>
      </c>
      <c r="F92" s="6">
        <f t="shared" si="17"/>
        <v>-7.2054501000000002</v>
      </c>
      <c r="G92" s="44">
        <f t="shared" si="18"/>
        <v>-7.2849659999999998</v>
      </c>
      <c r="H92" s="44">
        <f t="shared" si="19"/>
        <v>-7.4020223999999999</v>
      </c>
      <c r="I92" s="44">
        <f t="shared" si="20"/>
        <v>-7.5788697999999997</v>
      </c>
      <c r="J92" s="44">
        <f t="shared" si="21"/>
        <v>-7.8630852999999998</v>
      </c>
      <c r="K92" s="44">
        <f t="shared" si="22"/>
        <v>-8.3000851000000004</v>
      </c>
      <c r="L92" s="44">
        <f t="shared" si="23"/>
        <v>0</v>
      </c>
      <c r="N92" s="88">
        <v>22185000000</v>
      </c>
      <c r="O92" s="88">
        <v>-7.8629651000000003</v>
      </c>
      <c r="Q92" s="6">
        <f t="shared" si="24"/>
        <v>22.965</v>
      </c>
      <c r="R92" s="6">
        <f t="shared" si="25"/>
        <v>-7.8676443000000003</v>
      </c>
      <c r="S92" s="44">
        <f t="shared" si="26"/>
        <v>-7.9173650999999996</v>
      </c>
      <c r="T92" s="44">
        <f t="shared" si="27"/>
        <v>-8.0113906999999998</v>
      </c>
      <c r="U92" s="44">
        <f t="shared" si="28"/>
        <v>-8.1624002000000004</v>
      </c>
      <c r="V92" s="44">
        <f t="shared" si="29"/>
        <v>-8.4132738000000007</v>
      </c>
      <c r="W92" s="44">
        <f t="shared" si="30"/>
        <v>-8.7476730000000007</v>
      </c>
      <c r="X92" s="44">
        <f t="shared" si="31"/>
        <v>0</v>
      </c>
    </row>
    <row r="93" spans="2:24" x14ac:dyDescent="0.25">
      <c r="B93" s="88">
        <v>22380000000</v>
      </c>
      <c r="C93" s="88">
        <v>-7.0973134</v>
      </c>
      <c r="E93" s="6">
        <f t="shared" si="16"/>
        <v>23.16</v>
      </c>
      <c r="F93" s="6">
        <f t="shared" si="17"/>
        <v>-7.2305589000000001</v>
      </c>
      <c r="G93" s="44">
        <f t="shared" si="18"/>
        <v>-7.2877197000000002</v>
      </c>
      <c r="H93" s="44">
        <f t="shared" si="19"/>
        <v>-7.3870481999999997</v>
      </c>
      <c r="I93" s="44">
        <f t="shared" si="20"/>
        <v>-7.5469984999999999</v>
      </c>
      <c r="J93" s="44">
        <f t="shared" si="21"/>
        <v>-7.8005190000000004</v>
      </c>
      <c r="K93" s="44">
        <f t="shared" si="22"/>
        <v>-8.2037963999999999</v>
      </c>
      <c r="L93" s="44">
        <f t="shared" si="23"/>
        <v>0</v>
      </c>
      <c r="N93" s="88">
        <v>22380000000</v>
      </c>
      <c r="O93" s="88">
        <v>-7.8648623999999998</v>
      </c>
      <c r="Q93" s="6">
        <f t="shared" si="24"/>
        <v>23.16</v>
      </c>
      <c r="R93" s="6">
        <f t="shared" si="25"/>
        <v>-7.8886542000000004</v>
      </c>
      <c r="S93" s="44">
        <f t="shared" si="26"/>
        <v>-7.9268656000000002</v>
      </c>
      <c r="T93" s="44">
        <f t="shared" si="27"/>
        <v>-8.0190163000000005</v>
      </c>
      <c r="U93" s="44">
        <f t="shared" si="28"/>
        <v>-8.1805515</v>
      </c>
      <c r="V93" s="44">
        <f t="shared" si="29"/>
        <v>-8.4206047000000002</v>
      </c>
      <c r="W93" s="44">
        <f t="shared" si="30"/>
        <v>-8.7791604999999997</v>
      </c>
      <c r="X93" s="44">
        <f t="shared" si="31"/>
        <v>0</v>
      </c>
    </row>
    <row r="94" spans="2:24" x14ac:dyDescent="0.25">
      <c r="B94" s="88">
        <v>22575000000</v>
      </c>
      <c r="C94" s="88">
        <v>-7.1355776999999998</v>
      </c>
      <c r="E94" s="6">
        <f t="shared" si="16"/>
        <v>23.355</v>
      </c>
      <c r="F94" s="6">
        <f t="shared" si="17"/>
        <v>-7.2487459000000003</v>
      </c>
      <c r="G94" s="44">
        <f t="shared" si="18"/>
        <v>-7.2893157000000004</v>
      </c>
      <c r="H94" s="44">
        <f t="shared" si="19"/>
        <v>-7.3731656000000001</v>
      </c>
      <c r="I94" s="44">
        <f t="shared" si="20"/>
        <v>-7.5278720999999997</v>
      </c>
      <c r="J94" s="44">
        <f t="shared" si="21"/>
        <v>-7.7792211</v>
      </c>
      <c r="K94" s="44">
        <f t="shared" si="22"/>
        <v>-8.1877966000000004</v>
      </c>
      <c r="L94" s="44">
        <f t="shared" si="23"/>
        <v>0</v>
      </c>
      <c r="N94" s="88">
        <v>22575000000</v>
      </c>
      <c r="O94" s="88">
        <v>-7.8640150999999996</v>
      </c>
      <c r="Q94" s="6">
        <f t="shared" si="24"/>
        <v>23.355</v>
      </c>
      <c r="R94" s="6">
        <f t="shared" si="25"/>
        <v>-7.9108982000000001</v>
      </c>
      <c r="S94" s="44">
        <f t="shared" si="26"/>
        <v>-7.9335259999999996</v>
      </c>
      <c r="T94" s="44">
        <f t="shared" si="27"/>
        <v>-8.0429248999999992</v>
      </c>
      <c r="U94" s="44">
        <f t="shared" si="28"/>
        <v>-8.2047366999999998</v>
      </c>
      <c r="V94" s="44">
        <f t="shared" si="29"/>
        <v>-8.4465094000000001</v>
      </c>
      <c r="W94" s="44">
        <f t="shared" si="30"/>
        <v>-8.8170880999999994</v>
      </c>
      <c r="X94" s="44">
        <f t="shared" si="31"/>
        <v>0</v>
      </c>
    </row>
    <row r="95" spans="2:24" x14ac:dyDescent="0.25">
      <c r="B95" s="88">
        <v>22770000000</v>
      </c>
      <c r="C95" s="88">
        <v>-7.1740703999999997</v>
      </c>
      <c r="E95" s="6">
        <f t="shared" si="16"/>
        <v>23.55</v>
      </c>
      <c r="F95" s="6">
        <f t="shared" si="17"/>
        <v>-7.2541361000000002</v>
      </c>
      <c r="G95" s="44">
        <f t="shared" si="18"/>
        <v>-7.3001627999999998</v>
      </c>
      <c r="H95" s="44">
        <f t="shared" si="19"/>
        <v>-7.3892059000000003</v>
      </c>
      <c r="I95" s="44">
        <f t="shared" si="20"/>
        <v>-7.5331058999999998</v>
      </c>
      <c r="J95" s="44">
        <f t="shared" si="21"/>
        <v>-7.7825046000000002</v>
      </c>
      <c r="K95" s="44">
        <f t="shared" si="22"/>
        <v>-8.2096318999999998</v>
      </c>
      <c r="L95" s="44">
        <f t="shared" si="23"/>
        <v>0</v>
      </c>
      <c r="N95" s="88">
        <v>22770000000</v>
      </c>
      <c r="O95" s="88">
        <v>-7.8599477000000002</v>
      </c>
      <c r="Q95" s="6">
        <f t="shared" si="24"/>
        <v>23.55</v>
      </c>
      <c r="R95" s="6">
        <f t="shared" si="25"/>
        <v>-7.9337587000000003</v>
      </c>
      <c r="S95" s="44">
        <f t="shared" si="26"/>
        <v>-8.0013599000000006</v>
      </c>
      <c r="T95" s="44">
        <f t="shared" si="27"/>
        <v>-8.0895662000000002</v>
      </c>
      <c r="U95" s="44">
        <f t="shared" si="28"/>
        <v>-8.2524032999999992</v>
      </c>
      <c r="V95" s="44">
        <f t="shared" si="29"/>
        <v>-8.4770374000000004</v>
      </c>
      <c r="W95" s="44">
        <f t="shared" si="30"/>
        <v>-8.8228492999999997</v>
      </c>
      <c r="X95" s="44">
        <f t="shared" si="31"/>
        <v>0</v>
      </c>
    </row>
    <row r="96" spans="2:24" x14ac:dyDescent="0.25">
      <c r="B96" s="88">
        <v>22965000000</v>
      </c>
      <c r="C96" s="88">
        <v>-7.2054501000000002</v>
      </c>
      <c r="E96" s="6">
        <f t="shared" si="16"/>
        <v>23.745000000000001</v>
      </c>
      <c r="F96" s="6">
        <f t="shared" si="17"/>
        <v>-7.2657876000000003</v>
      </c>
      <c r="G96" s="44">
        <f t="shared" si="18"/>
        <v>-7.3202566999999998</v>
      </c>
      <c r="H96" s="44">
        <f t="shared" si="19"/>
        <v>-7.4128327000000001</v>
      </c>
      <c r="I96" s="44">
        <f t="shared" si="20"/>
        <v>-7.5571932999999998</v>
      </c>
      <c r="J96" s="44">
        <f t="shared" si="21"/>
        <v>-7.8208332</v>
      </c>
      <c r="K96" s="44">
        <f t="shared" si="22"/>
        <v>-8.2463035999999992</v>
      </c>
      <c r="L96" s="44">
        <f t="shared" si="23"/>
        <v>0</v>
      </c>
      <c r="N96" s="88">
        <v>22965000000</v>
      </c>
      <c r="O96" s="88">
        <v>-7.8676443000000003</v>
      </c>
      <c r="Q96" s="6">
        <f t="shared" si="24"/>
        <v>23.745000000000001</v>
      </c>
      <c r="R96" s="6">
        <f t="shared" si="25"/>
        <v>-7.9641042000000004</v>
      </c>
      <c r="S96" s="44">
        <f t="shared" si="26"/>
        <v>-8.0099812000000004</v>
      </c>
      <c r="T96" s="44">
        <f t="shared" si="27"/>
        <v>-8.1053619000000001</v>
      </c>
      <c r="U96" s="44">
        <f t="shared" si="28"/>
        <v>-8.2580642999999991</v>
      </c>
      <c r="V96" s="44">
        <f t="shared" si="29"/>
        <v>-8.5007391000000005</v>
      </c>
      <c r="W96" s="44">
        <f t="shared" si="30"/>
        <v>-8.878933</v>
      </c>
      <c r="X96" s="44">
        <f t="shared" si="31"/>
        <v>0</v>
      </c>
    </row>
    <row r="97" spans="2:24" x14ac:dyDescent="0.25">
      <c r="B97" s="88">
        <v>23160000000</v>
      </c>
      <c r="C97" s="88">
        <v>-7.2305589000000001</v>
      </c>
      <c r="E97" s="6">
        <f t="shared" si="16"/>
        <v>23.94</v>
      </c>
      <c r="F97" s="6">
        <f t="shared" si="17"/>
        <v>-7.2806252999999996</v>
      </c>
      <c r="G97" s="44">
        <f t="shared" si="18"/>
        <v>-7.2993255000000001</v>
      </c>
      <c r="H97" s="44">
        <f t="shared" si="19"/>
        <v>-7.3963369999999999</v>
      </c>
      <c r="I97" s="44">
        <f t="shared" si="20"/>
        <v>-7.5568881000000001</v>
      </c>
      <c r="J97" s="44">
        <f t="shared" si="21"/>
        <v>-7.8281144999999999</v>
      </c>
      <c r="K97" s="44">
        <f t="shared" si="22"/>
        <v>-8.2821874999999991</v>
      </c>
      <c r="L97" s="44">
        <f t="shared" si="23"/>
        <v>0</v>
      </c>
      <c r="N97" s="88">
        <v>23160000000</v>
      </c>
      <c r="O97" s="88">
        <v>-7.8886542000000004</v>
      </c>
      <c r="Q97" s="6">
        <f t="shared" si="24"/>
        <v>23.94</v>
      </c>
      <c r="R97" s="6">
        <f t="shared" si="25"/>
        <v>-7.9912600999999999</v>
      </c>
      <c r="S97" s="44">
        <f t="shared" si="26"/>
        <v>-8.0193633999999996</v>
      </c>
      <c r="T97" s="44">
        <f t="shared" si="27"/>
        <v>-8.0947598999999997</v>
      </c>
      <c r="U97" s="44">
        <f t="shared" si="28"/>
        <v>-8.2449683999999994</v>
      </c>
      <c r="V97" s="44">
        <f t="shared" si="29"/>
        <v>-8.4743890999999998</v>
      </c>
      <c r="W97" s="44">
        <f t="shared" si="30"/>
        <v>-8.8352871000000004</v>
      </c>
      <c r="X97" s="44">
        <f t="shared" si="31"/>
        <v>0</v>
      </c>
    </row>
    <row r="98" spans="2:24" x14ac:dyDescent="0.25">
      <c r="B98" s="88">
        <v>23355000000</v>
      </c>
      <c r="C98" s="88">
        <v>-7.2487459000000003</v>
      </c>
      <c r="E98" s="6">
        <f t="shared" si="16"/>
        <v>24.135000000000002</v>
      </c>
      <c r="F98" s="6">
        <f t="shared" si="17"/>
        <v>-7.2875018000000003</v>
      </c>
      <c r="G98" s="44">
        <f t="shared" si="18"/>
        <v>-7.3242741000000002</v>
      </c>
      <c r="H98" s="44">
        <f t="shared" si="19"/>
        <v>-7.4079337000000001</v>
      </c>
      <c r="I98" s="44">
        <f t="shared" si="20"/>
        <v>-7.5538281999999999</v>
      </c>
      <c r="J98" s="44">
        <f t="shared" si="21"/>
        <v>-7.8172683999999997</v>
      </c>
      <c r="K98" s="44">
        <f t="shared" si="22"/>
        <v>-8.2518472999999997</v>
      </c>
      <c r="L98" s="44">
        <f t="shared" si="23"/>
        <v>0</v>
      </c>
      <c r="N98" s="88">
        <v>23355000000</v>
      </c>
      <c r="O98" s="88">
        <v>-7.9108982000000001</v>
      </c>
      <c r="Q98" s="6">
        <f t="shared" si="24"/>
        <v>24.135000000000002</v>
      </c>
      <c r="R98" s="6">
        <f t="shared" si="25"/>
        <v>-8.0214175999999995</v>
      </c>
      <c r="S98" s="44">
        <f t="shared" si="26"/>
        <v>-8.0512637999999992</v>
      </c>
      <c r="T98" s="44">
        <f t="shared" si="27"/>
        <v>-8.1347474999999996</v>
      </c>
      <c r="U98" s="44">
        <f t="shared" si="28"/>
        <v>-8.2735061999999999</v>
      </c>
      <c r="V98" s="44">
        <f t="shared" si="29"/>
        <v>-8.4905518999999998</v>
      </c>
      <c r="W98" s="44">
        <f t="shared" si="30"/>
        <v>-8.8292169999999999</v>
      </c>
      <c r="X98" s="44">
        <f t="shared" si="31"/>
        <v>0</v>
      </c>
    </row>
    <row r="99" spans="2:24" x14ac:dyDescent="0.25">
      <c r="B99" s="88">
        <v>23550000000</v>
      </c>
      <c r="C99" s="88">
        <v>-7.2541361000000002</v>
      </c>
      <c r="E99" s="6">
        <f t="shared" si="16"/>
        <v>24.33</v>
      </c>
      <c r="F99" s="6">
        <f t="shared" si="17"/>
        <v>-7.2908707000000001</v>
      </c>
      <c r="G99" s="44">
        <f t="shared" si="18"/>
        <v>-7.3202185999999996</v>
      </c>
      <c r="H99" s="44">
        <f t="shared" si="19"/>
        <v>-7.3922834000000002</v>
      </c>
      <c r="I99" s="44">
        <f t="shared" si="20"/>
        <v>-7.5222707</v>
      </c>
      <c r="J99" s="44">
        <f t="shared" si="21"/>
        <v>-7.7693757999999997</v>
      </c>
      <c r="K99" s="44">
        <f t="shared" si="22"/>
        <v>-8.1977968000000008</v>
      </c>
      <c r="L99" s="44">
        <f t="shared" si="23"/>
        <v>0</v>
      </c>
      <c r="N99" s="88">
        <v>23550000000</v>
      </c>
      <c r="O99" s="88">
        <v>-7.9337587000000003</v>
      </c>
      <c r="Q99" s="6">
        <f t="shared" si="24"/>
        <v>24.33</v>
      </c>
      <c r="R99" s="6">
        <f t="shared" si="25"/>
        <v>-8.0555781999999994</v>
      </c>
      <c r="S99" s="44">
        <f t="shared" si="26"/>
        <v>-8.0849036999999999</v>
      </c>
      <c r="T99" s="44">
        <f t="shared" si="27"/>
        <v>-8.1711817</v>
      </c>
      <c r="U99" s="44">
        <f t="shared" si="28"/>
        <v>-8.3139085999999995</v>
      </c>
      <c r="V99" s="44">
        <f t="shared" si="29"/>
        <v>-8.5225372000000004</v>
      </c>
      <c r="W99" s="44">
        <f t="shared" si="30"/>
        <v>-8.8755264</v>
      </c>
      <c r="X99" s="44">
        <f t="shared" si="31"/>
        <v>0</v>
      </c>
    </row>
    <row r="100" spans="2:24" x14ac:dyDescent="0.25">
      <c r="B100" s="88">
        <v>23745000000</v>
      </c>
      <c r="C100" s="88">
        <v>-7.2657876000000003</v>
      </c>
      <c r="E100" s="6">
        <f t="shared" si="16"/>
        <v>24.524999999999999</v>
      </c>
      <c r="F100" s="6">
        <f t="shared" si="17"/>
        <v>-7.2982120999999998</v>
      </c>
      <c r="G100" s="44">
        <f t="shared" si="18"/>
        <v>-7.3242598000000001</v>
      </c>
      <c r="H100" s="44">
        <f t="shared" si="19"/>
        <v>-7.4002642999999999</v>
      </c>
      <c r="I100" s="44">
        <f t="shared" si="20"/>
        <v>-7.5536222000000004</v>
      </c>
      <c r="J100" s="44">
        <f t="shared" si="21"/>
        <v>-7.8147297</v>
      </c>
      <c r="K100" s="44">
        <f t="shared" si="22"/>
        <v>-8.2414780000000007</v>
      </c>
      <c r="L100" s="44">
        <f t="shared" si="23"/>
        <v>0</v>
      </c>
      <c r="N100" s="88">
        <v>23745000000</v>
      </c>
      <c r="O100" s="88">
        <v>-7.9641042000000004</v>
      </c>
      <c r="Q100" s="6">
        <f t="shared" si="24"/>
        <v>24.524999999999999</v>
      </c>
      <c r="R100" s="6">
        <f t="shared" si="25"/>
        <v>-8.1024475000000002</v>
      </c>
      <c r="S100" s="44">
        <f t="shared" si="26"/>
        <v>-8.1471224000000007</v>
      </c>
      <c r="T100" s="44">
        <f t="shared" si="27"/>
        <v>-8.2337188999999995</v>
      </c>
      <c r="U100" s="44">
        <f t="shared" si="28"/>
        <v>-8.3776835999999992</v>
      </c>
      <c r="V100" s="44">
        <f t="shared" si="29"/>
        <v>-8.6334858000000008</v>
      </c>
      <c r="W100" s="44">
        <f t="shared" si="30"/>
        <v>-9.0441102999999998</v>
      </c>
      <c r="X100" s="44">
        <f t="shared" si="31"/>
        <v>0</v>
      </c>
    </row>
    <row r="101" spans="2:24" x14ac:dyDescent="0.25">
      <c r="B101" s="88">
        <v>23940000000</v>
      </c>
      <c r="C101" s="88">
        <v>-7.2806252999999996</v>
      </c>
      <c r="E101" s="6">
        <f t="shared" si="16"/>
        <v>24.72</v>
      </c>
      <c r="F101" s="6">
        <f t="shared" si="17"/>
        <v>-7.2894297000000003</v>
      </c>
      <c r="G101" s="44">
        <f t="shared" si="18"/>
        <v>-7.3195062000000002</v>
      </c>
      <c r="H101" s="44">
        <f t="shared" si="19"/>
        <v>-7.3857588999999999</v>
      </c>
      <c r="I101" s="44">
        <f t="shared" si="20"/>
        <v>-7.5505285000000004</v>
      </c>
      <c r="J101" s="44">
        <f t="shared" si="21"/>
        <v>-7.8123531000000002</v>
      </c>
      <c r="K101" s="44">
        <f t="shared" si="22"/>
        <v>-8.2645005999999999</v>
      </c>
      <c r="L101" s="44">
        <f t="shared" si="23"/>
        <v>0</v>
      </c>
      <c r="N101" s="88">
        <v>23940000000</v>
      </c>
      <c r="O101" s="88">
        <v>-7.9912600999999999</v>
      </c>
      <c r="Q101" s="6">
        <f t="shared" si="24"/>
        <v>24.72</v>
      </c>
      <c r="R101" s="6">
        <f t="shared" si="25"/>
        <v>-8.1497974000000006</v>
      </c>
      <c r="S101" s="44">
        <f t="shared" si="26"/>
        <v>-8.1876326000000006</v>
      </c>
      <c r="T101" s="44">
        <f t="shared" si="27"/>
        <v>-8.2704848999999996</v>
      </c>
      <c r="U101" s="44">
        <f t="shared" si="28"/>
        <v>-8.4221982999999998</v>
      </c>
      <c r="V101" s="44">
        <f t="shared" si="29"/>
        <v>-8.6532468999999992</v>
      </c>
      <c r="W101" s="44">
        <f t="shared" si="30"/>
        <v>-9.0351514999999996</v>
      </c>
      <c r="X101" s="44">
        <f t="shared" si="31"/>
        <v>0</v>
      </c>
    </row>
    <row r="102" spans="2:24" x14ac:dyDescent="0.25">
      <c r="B102" s="88">
        <v>24135000000</v>
      </c>
      <c r="C102" s="88">
        <v>-7.2875018000000003</v>
      </c>
      <c r="E102" s="6">
        <f t="shared" si="16"/>
        <v>24.914999999999999</v>
      </c>
      <c r="F102" s="6">
        <f t="shared" si="17"/>
        <v>-7.2742367000000003</v>
      </c>
      <c r="G102" s="44">
        <f t="shared" si="18"/>
        <v>-7.2981486000000002</v>
      </c>
      <c r="H102" s="44">
        <f t="shared" si="19"/>
        <v>-7.3765520999999996</v>
      </c>
      <c r="I102" s="44">
        <f t="shared" si="20"/>
        <v>-7.5208883000000002</v>
      </c>
      <c r="J102" s="44">
        <f t="shared" si="21"/>
        <v>-7.8012842999999998</v>
      </c>
      <c r="K102" s="44">
        <f t="shared" si="22"/>
        <v>-8.2338123000000003</v>
      </c>
      <c r="L102" s="44">
        <f t="shared" si="23"/>
        <v>0</v>
      </c>
      <c r="N102" s="88">
        <v>24135000000</v>
      </c>
      <c r="O102" s="88">
        <v>-8.0214175999999995</v>
      </c>
      <c r="Q102" s="6">
        <f t="shared" si="24"/>
        <v>24.914999999999999</v>
      </c>
      <c r="R102" s="6">
        <f t="shared" si="25"/>
        <v>-8.2019844000000006</v>
      </c>
      <c r="S102" s="44">
        <f t="shared" si="26"/>
        <v>-8.2672366999999998</v>
      </c>
      <c r="T102" s="44">
        <f t="shared" si="27"/>
        <v>-8.3450737000000004</v>
      </c>
      <c r="U102" s="44">
        <f t="shared" si="28"/>
        <v>-8.4883699000000004</v>
      </c>
      <c r="V102" s="44">
        <f t="shared" si="29"/>
        <v>-8.7078036999999995</v>
      </c>
      <c r="W102" s="44">
        <f t="shared" si="30"/>
        <v>-9.0524997999999997</v>
      </c>
      <c r="X102" s="44">
        <f t="shared" si="31"/>
        <v>0</v>
      </c>
    </row>
    <row r="103" spans="2:24" x14ac:dyDescent="0.25">
      <c r="B103" s="88">
        <v>24330000000</v>
      </c>
      <c r="C103" s="88">
        <v>-7.2908707000000001</v>
      </c>
      <c r="E103" s="6">
        <f t="shared" si="16"/>
        <v>25.11</v>
      </c>
      <c r="F103" s="6">
        <f t="shared" si="17"/>
        <v>-7.2683724999999999</v>
      </c>
      <c r="G103" s="44">
        <f t="shared" si="18"/>
        <v>-7.2755232000000003</v>
      </c>
      <c r="H103" s="44">
        <f t="shared" si="19"/>
        <v>-7.3749504000000004</v>
      </c>
      <c r="I103" s="44">
        <f t="shared" si="20"/>
        <v>-7.5333433000000003</v>
      </c>
      <c r="J103" s="44">
        <f t="shared" si="21"/>
        <v>-7.8014846000000002</v>
      </c>
      <c r="K103" s="44">
        <f t="shared" si="22"/>
        <v>-8.2278280000000006</v>
      </c>
      <c r="L103" s="44">
        <f t="shared" si="23"/>
        <v>0</v>
      </c>
      <c r="N103" s="88">
        <v>24330000000</v>
      </c>
      <c r="O103" s="88">
        <v>-8.0555781999999994</v>
      </c>
      <c r="Q103" s="6">
        <f t="shared" si="24"/>
        <v>25.11</v>
      </c>
      <c r="R103" s="6">
        <f t="shared" si="25"/>
        <v>-8.2489451999999996</v>
      </c>
      <c r="S103" s="44">
        <f t="shared" si="26"/>
        <v>-8.2881479000000002</v>
      </c>
      <c r="T103" s="44">
        <f t="shared" si="27"/>
        <v>-8.3732928999999992</v>
      </c>
      <c r="U103" s="44">
        <f t="shared" si="28"/>
        <v>-8.5170937000000002</v>
      </c>
      <c r="V103" s="44">
        <f t="shared" si="29"/>
        <v>-8.7489089999999994</v>
      </c>
      <c r="W103" s="44">
        <f t="shared" si="30"/>
        <v>-9.1362324000000008</v>
      </c>
      <c r="X103" s="44">
        <f t="shared" si="31"/>
        <v>0</v>
      </c>
    </row>
    <row r="104" spans="2:24" x14ac:dyDescent="0.25">
      <c r="B104" s="88">
        <v>24525000000</v>
      </c>
      <c r="C104" s="88">
        <v>-7.2982120999999998</v>
      </c>
      <c r="E104" s="6">
        <f t="shared" si="16"/>
        <v>25.305</v>
      </c>
      <c r="F104" s="6">
        <f t="shared" si="17"/>
        <v>-7.2655716000000004</v>
      </c>
      <c r="G104" s="44">
        <f t="shared" si="18"/>
        <v>-7.2860961</v>
      </c>
      <c r="H104" s="44">
        <f t="shared" si="19"/>
        <v>-7.3999391000000001</v>
      </c>
      <c r="I104" s="44">
        <f t="shared" si="20"/>
        <v>-7.5789757</v>
      </c>
      <c r="J104" s="44">
        <f t="shared" si="21"/>
        <v>-7.8666897000000002</v>
      </c>
      <c r="K104" s="44">
        <f t="shared" si="22"/>
        <v>-8.3318776999999997</v>
      </c>
      <c r="L104" s="44">
        <f t="shared" si="23"/>
        <v>0</v>
      </c>
      <c r="N104" s="88">
        <v>24525000000</v>
      </c>
      <c r="O104" s="88">
        <v>-8.1024475000000002</v>
      </c>
      <c r="Q104" s="6">
        <f t="shared" si="24"/>
        <v>25.305</v>
      </c>
      <c r="R104" s="6">
        <f t="shared" si="25"/>
        <v>-8.2932328999999996</v>
      </c>
      <c r="S104" s="44">
        <f t="shared" si="26"/>
        <v>-8.3354893000000008</v>
      </c>
      <c r="T104" s="44">
        <f t="shared" si="27"/>
        <v>-8.4094391000000002</v>
      </c>
      <c r="U104" s="44">
        <f t="shared" si="28"/>
        <v>-8.5364903999999999</v>
      </c>
      <c r="V104" s="44">
        <f t="shared" si="29"/>
        <v>-8.7520056000000004</v>
      </c>
      <c r="W104" s="44">
        <f t="shared" si="30"/>
        <v>-9.1282224999999997</v>
      </c>
      <c r="X104" s="44">
        <f t="shared" si="31"/>
        <v>0</v>
      </c>
    </row>
    <row r="105" spans="2:24" x14ac:dyDescent="0.25">
      <c r="B105" s="88">
        <v>24720000000</v>
      </c>
      <c r="C105" s="88">
        <v>-7.2894297000000003</v>
      </c>
      <c r="E105" s="6">
        <f t="shared" si="16"/>
        <v>25.5</v>
      </c>
      <c r="F105" s="6">
        <f t="shared" si="17"/>
        <v>-7.2722502000000002</v>
      </c>
      <c r="G105" s="44">
        <f t="shared" si="18"/>
        <v>-7.2991495000000004</v>
      </c>
      <c r="H105" s="44">
        <f t="shared" si="19"/>
        <v>-7.4134159000000004</v>
      </c>
      <c r="I105" s="44">
        <f t="shared" si="20"/>
        <v>-7.5906506</v>
      </c>
      <c r="J105" s="44">
        <f t="shared" si="21"/>
        <v>-7.8992585999999996</v>
      </c>
      <c r="K105" s="44">
        <f t="shared" si="22"/>
        <v>-8.4245891999999998</v>
      </c>
      <c r="L105" s="44">
        <f t="shared" si="23"/>
        <v>0</v>
      </c>
      <c r="N105" s="88">
        <v>24720000000</v>
      </c>
      <c r="O105" s="88">
        <v>-8.1497974000000006</v>
      </c>
      <c r="Q105" s="6">
        <f t="shared" si="24"/>
        <v>25.5</v>
      </c>
      <c r="R105" s="6">
        <f t="shared" si="25"/>
        <v>-8.3257884999999998</v>
      </c>
      <c r="S105" s="44">
        <f t="shared" si="26"/>
        <v>-8.3690289999999994</v>
      </c>
      <c r="T105" s="44">
        <f t="shared" si="27"/>
        <v>-8.4352406999999996</v>
      </c>
      <c r="U105" s="44">
        <f t="shared" si="28"/>
        <v>-8.5476960999999996</v>
      </c>
      <c r="V105" s="44">
        <f t="shared" si="29"/>
        <v>-8.7602042999999998</v>
      </c>
      <c r="W105" s="44">
        <f t="shared" si="30"/>
        <v>-9.0838546999999998</v>
      </c>
      <c r="X105" s="44">
        <f t="shared" si="31"/>
        <v>0</v>
      </c>
    </row>
    <row r="106" spans="2:24" x14ac:dyDescent="0.25">
      <c r="B106" s="88">
        <v>24915000000</v>
      </c>
      <c r="C106" s="88">
        <v>-7.2742367000000003</v>
      </c>
      <c r="E106" s="6">
        <f t="shared" si="16"/>
        <v>25.695</v>
      </c>
      <c r="F106" s="6">
        <f t="shared" si="17"/>
        <v>-7.2882179999999996</v>
      </c>
      <c r="G106" s="44">
        <f t="shared" si="18"/>
        <v>-7.3067966000000002</v>
      </c>
      <c r="H106" s="44">
        <f t="shared" si="19"/>
        <v>-7.3915739</v>
      </c>
      <c r="I106" s="44">
        <f t="shared" si="20"/>
        <v>-7.5465464999999998</v>
      </c>
      <c r="J106" s="44">
        <f t="shared" si="21"/>
        <v>-7.8186492999999997</v>
      </c>
      <c r="K106" s="44">
        <f t="shared" si="22"/>
        <v>-8.3073253999999999</v>
      </c>
      <c r="L106" s="44">
        <f t="shared" si="23"/>
        <v>0</v>
      </c>
      <c r="N106" s="88">
        <v>24915000000</v>
      </c>
      <c r="O106" s="88">
        <v>-8.2019844000000006</v>
      </c>
      <c r="Q106" s="6">
        <f t="shared" si="24"/>
        <v>25.695</v>
      </c>
      <c r="R106" s="6">
        <f t="shared" si="25"/>
        <v>-8.3540858999999994</v>
      </c>
      <c r="S106" s="44">
        <f t="shared" si="26"/>
        <v>-8.3953437999999991</v>
      </c>
      <c r="T106" s="44">
        <f t="shared" si="27"/>
        <v>-8.4619741000000008</v>
      </c>
      <c r="U106" s="44">
        <f t="shared" si="28"/>
        <v>-8.5871525000000002</v>
      </c>
      <c r="V106" s="44">
        <f t="shared" si="29"/>
        <v>-8.7920198000000003</v>
      </c>
      <c r="W106" s="44">
        <f t="shared" si="30"/>
        <v>-9.1320867999999997</v>
      </c>
      <c r="X106" s="44">
        <f t="shared" si="31"/>
        <v>0</v>
      </c>
    </row>
    <row r="107" spans="2:24" x14ac:dyDescent="0.25">
      <c r="B107" s="88">
        <v>25110000000</v>
      </c>
      <c r="C107" s="88">
        <v>-7.2683724999999999</v>
      </c>
      <c r="E107" s="6">
        <f t="shared" si="16"/>
        <v>25.89</v>
      </c>
      <c r="F107" s="6">
        <f t="shared" si="17"/>
        <v>-7.3082637999999998</v>
      </c>
      <c r="G107" s="44">
        <f t="shared" si="18"/>
        <v>-7.3310347</v>
      </c>
      <c r="H107" s="44">
        <f t="shared" si="19"/>
        <v>-7.4063777999999996</v>
      </c>
      <c r="I107" s="44">
        <f t="shared" si="20"/>
        <v>-7.5461254000000002</v>
      </c>
      <c r="J107" s="44">
        <f t="shared" si="21"/>
        <v>-7.8132257000000003</v>
      </c>
      <c r="K107" s="44">
        <f t="shared" si="22"/>
        <v>-8.2563580999999999</v>
      </c>
      <c r="L107" s="44">
        <f t="shared" si="23"/>
        <v>0</v>
      </c>
      <c r="N107" s="88">
        <v>25110000000</v>
      </c>
      <c r="O107" s="88">
        <v>-8.2489451999999996</v>
      </c>
      <c r="Q107" s="6">
        <f t="shared" si="24"/>
        <v>25.89</v>
      </c>
      <c r="R107" s="6">
        <f t="shared" si="25"/>
        <v>-8.3752555999999991</v>
      </c>
      <c r="S107" s="44">
        <f t="shared" si="26"/>
        <v>-8.4142016999999996</v>
      </c>
      <c r="T107" s="44">
        <f t="shared" si="27"/>
        <v>-8.4726485999999994</v>
      </c>
      <c r="U107" s="44">
        <f t="shared" si="28"/>
        <v>-8.5993271</v>
      </c>
      <c r="V107" s="44">
        <f t="shared" si="29"/>
        <v>-8.8016156999999993</v>
      </c>
      <c r="W107" s="44">
        <f t="shared" si="30"/>
        <v>-9.1329737000000009</v>
      </c>
      <c r="X107" s="44">
        <f t="shared" si="31"/>
        <v>0</v>
      </c>
    </row>
    <row r="108" spans="2:24" x14ac:dyDescent="0.25">
      <c r="B108" s="88">
        <v>25305000000</v>
      </c>
      <c r="C108" s="88">
        <v>-7.2655716000000004</v>
      </c>
      <c r="E108" s="6">
        <f t="shared" si="16"/>
        <v>26.085000000000001</v>
      </c>
      <c r="F108" s="6">
        <f t="shared" si="17"/>
        <v>-7.3261656999999998</v>
      </c>
      <c r="G108" s="44">
        <f t="shared" si="18"/>
        <v>-7.3370667000000003</v>
      </c>
      <c r="H108" s="44">
        <f t="shared" si="19"/>
        <v>-7.4023007999999999</v>
      </c>
      <c r="I108" s="44">
        <f t="shared" si="20"/>
        <v>-7.5376573000000002</v>
      </c>
      <c r="J108" s="44">
        <f t="shared" si="21"/>
        <v>-7.7832808</v>
      </c>
      <c r="K108" s="44">
        <f t="shared" si="22"/>
        <v>-8.2443322999999999</v>
      </c>
      <c r="L108" s="44">
        <f t="shared" si="23"/>
        <v>0</v>
      </c>
      <c r="N108" s="88">
        <v>25305000000</v>
      </c>
      <c r="O108" s="88">
        <v>-8.2932328999999996</v>
      </c>
      <c r="Q108" s="6">
        <f t="shared" si="24"/>
        <v>26.085000000000001</v>
      </c>
      <c r="R108" s="6">
        <f t="shared" si="25"/>
        <v>-8.3907594999999997</v>
      </c>
      <c r="S108" s="44">
        <f t="shared" si="26"/>
        <v>-8.4422072999999997</v>
      </c>
      <c r="T108" s="44">
        <f t="shared" si="27"/>
        <v>-8.5085344000000003</v>
      </c>
      <c r="U108" s="44">
        <f t="shared" si="28"/>
        <v>-8.6400775999999997</v>
      </c>
      <c r="V108" s="44">
        <f t="shared" si="29"/>
        <v>-8.8606795999999992</v>
      </c>
      <c r="W108" s="44">
        <f t="shared" si="30"/>
        <v>-9.2237948999999997</v>
      </c>
      <c r="X108" s="44">
        <f t="shared" si="31"/>
        <v>0</v>
      </c>
    </row>
    <row r="109" spans="2:24" x14ac:dyDescent="0.25">
      <c r="B109" s="88">
        <v>25500000000</v>
      </c>
      <c r="C109" s="88">
        <v>-7.2722502000000002</v>
      </c>
      <c r="E109" s="6">
        <f t="shared" si="16"/>
        <v>26.28</v>
      </c>
      <c r="F109" s="6">
        <f t="shared" si="17"/>
        <v>-7.3446493000000004</v>
      </c>
      <c r="G109" s="44">
        <f t="shared" si="18"/>
        <v>-7.3386196999999997</v>
      </c>
      <c r="H109" s="44">
        <f t="shared" si="19"/>
        <v>-7.4061836999999997</v>
      </c>
      <c r="I109" s="44">
        <f t="shared" si="20"/>
        <v>-7.5444341000000001</v>
      </c>
      <c r="J109" s="44">
        <f t="shared" si="21"/>
        <v>-7.8083176999999999</v>
      </c>
      <c r="K109" s="44">
        <f t="shared" si="22"/>
        <v>-8.3181695999999992</v>
      </c>
      <c r="L109" s="44">
        <f t="shared" si="23"/>
        <v>0</v>
      </c>
      <c r="N109" s="88">
        <v>25500000000</v>
      </c>
      <c r="O109" s="88">
        <v>-8.3257884999999998</v>
      </c>
      <c r="Q109" s="6">
        <f t="shared" si="24"/>
        <v>26.28</v>
      </c>
      <c r="R109" s="6">
        <f t="shared" si="25"/>
        <v>-8.4039526000000002</v>
      </c>
      <c r="S109" s="44">
        <f t="shared" si="26"/>
        <v>-8.4556588999999995</v>
      </c>
      <c r="T109" s="44">
        <f t="shared" si="27"/>
        <v>-8.5435677000000005</v>
      </c>
      <c r="U109" s="44">
        <f t="shared" si="28"/>
        <v>-8.6531772999999994</v>
      </c>
      <c r="V109" s="44">
        <f t="shared" si="29"/>
        <v>-8.8586626000000006</v>
      </c>
      <c r="W109" s="44">
        <f t="shared" si="30"/>
        <v>-9.1758909000000006</v>
      </c>
      <c r="X109" s="44">
        <f t="shared" si="31"/>
        <v>0</v>
      </c>
    </row>
    <row r="110" spans="2:24" x14ac:dyDescent="0.25">
      <c r="B110" s="88">
        <v>25695000000</v>
      </c>
      <c r="C110" s="88">
        <v>-7.2882179999999996</v>
      </c>
      <c r="E110" s="6">
        <f t="shared" si="16"/>
        <v>26.475000000000001</v>
      </c>
      <c r="F110" s="6">
        <f t="shared" si="17"/>
        <v>-7.3709593</v>
      </c>
      <c r="G110" s="44">
        <f t="shared" si="18"/>
        <v>-7.3724742000000001</v>
      </c>
      <c r="H110" s="44">
        <f t="shared" si="19"/>
        <v>-7.4238118999999996</v>
      </c>
      <c r="I110" s="44">
        <f t="shared" si="20"/>
        <v>-7.5457052999999998</v>
      </c>
      <c r="J110" s="44">
        <f t="shared" si="21"/>
        <v>-7.7532144000000001</v>
      </c>
      <c r="K110" s="44">
        <f t="shared" si="22"/>
        <v>-8.1599778999999995</v>
      </c>
      <c r="L110" s="44">
        <f t="shared" si="23"/>
        <v>0</v>
      </c>
      <c r="N110" s="88">
        <v>25695000000</v>
      </c>
      <c r="O110" s="88">
        <v>-8.3540858999999994</v>
      </c>
      <c r="Q110" s="6">
        <f t="shared" si="24"/>
        <v>26.475000000000001</v>
      </c>
      <c r="R110" s="6">
        <f t="shared" si="25"/>
        <v>-8.4131240999999992</v>
      </c>
      <c r="S110" s="44">
        <f t="shared" si="26"/>
        <v>-8.4490671000000006</v>
      </c>
      <c r="T110" s="44">
        <f t="shared" si="27"/>
        <v>-8.5163268999999993</v>
      </c>
      <c r="U110" s="44">
        <f t="shared" si="28"/>
        <v>-8.6413755000000005</v>
      </c>
      <c r="V110" s="44">
        <f t="shared" si="29"/>
        <v>-8.8660020999999993</v>
      </c>
      <c r="W110" s="44">
        <f t="shared" si="30"/>
        <v>-9.2113829000000003</v>
      </c>
      <c r="X110" s="44">
        <f t="shared" si="31"/>
        <v>0</v>
      </c>
    </row>
    <row r="111" spans="2:24" x14ac:dyDescent="0.25">
      <c r="B111" s="88">
        <v>25890000000</v>
      </c>
      <c r="C111" s="88">
        <v>-7.3082637999999998</v>
      </c>
      <c r="E111" s="6">
        <f t="shared" si="16"/>
        <v>26.67</v>
      </c>
      <c r="F111" s="6">
        <f t="shared" si="17"/>
        <v>-7.3961081999999996</v>
      </c>
      <c r="G111" s="44">
        <f t="shared" si="18"/>
        <v>-7.3856739999999999</v>
      </c>
      <c r="H111" s="44">
        <f t="shared" si="19"/>
        <v>-7.4332209000000002</v>
      </c>
      <c r="I111" s="44">
        <f t="shared" si="20"/>
        <v>-7.5442691000000002</v>
      </c>
      <c r="J111" s="44">
        <f t="shared" si="21"/>
        <v>-7.7736969</v>
      </c>
      <c r="K111" s="44">
        <f t="shared" si="22"/>
        <v>-8.1713123000000003</v>
      </c>
      <c r="L111" s="44">
        <f t="shared" si="23"/>
        <v>0</v>
      </c>
      <c r="N111" s="88">
        <v>25890000000</v>
      </c>
      <c r="O111" s="88">
        <v>-8.3752555999999991</v>
      </c>
      <c r="Q111" s="6">
        <f t="shared" si="24"/>
        <v>26.67</v>
      </c>
      <c r="R111" s="6">
        <f t="shared" si="25"/>
        <v>-8.4188413999999998</v>
      </c>
      <c r="S111" s="44">
        <f t="shared" si="26"/>
        <v>-8.4520397000000003</v>
      </c>
      <c r="T111" s="44">
        <f t="shared" si="27"/>
        <v>-8.4969149000000002</v>
      </c>
      <c r="U111" s="44">
        <f t="shared" si="28"/>
        <v>-8.6284027000000005</v>
      </c>
      <c r="V111" s="44">
        <f t="shared" si="29"/>
        <v>-8.8370695000000001</v>
      </c>
      <c r="W111" s="44">
        <f t="shared" si="30"/>
        <v>-9.1960391999999995</v>
      </c>
      <c r="X111" s="44">
        <f t="shared" si="31"/>
        <v>0</v>
      </c>
    </row>
    <row r="112" spans="2:24" x14ac:dyDescent="0.25">
      <c r="B112" s="88">
        <v>26085000000</v>
      </c>
      <c r="C112" s="88">
        <v>-7.3261656999999998</v>
      </c>
      <c r="E112" s="6">
        <f t="shared" si="16"/>
        <v>26.864999999999998</v>
      </c>
      <c r="F112" s="6">
        <f t="shared" si="17"/>
        <v>-7.4240360000000001</v>
      </c>
      <c r="G112" s="44">
        <f t="shared" si="18"/>
        <v>-7.4227160999999997</v>
      </c>
      <c r="H112" s="44">
        <f t="shared" si="19"/>
        <v>-7.4719629000000003</v>
      </c>
      <c r="I112" s="44">
        <f t="shared" si="20"/>
        <v>-7.5963057999999997</v>
      </c>
      <c r="J112" s="44">
        <f t="shared" si="21"/>
        <v>-7.8210344000000003</v>
      </c>
      <c r="K112" s="44">
        <f t="shared" si="22"/>
        <v>-8.2692747000000004</v>
      </c>
      <c r="L112" s="44">
        <f t="shared" si="23"/>
        <v>0</v>
      </c>
      <c r="N112" s="88">
        <v>26085000000</v>
      </c>
      <c r="O112" s="88">
        <v>-8.3907594999999997</v>
      </c>
      <c r="Q112" s="6">
        <f t="shared" si="24"/>
        <v>26.864999999999998</v>
      </c>
      <c r="R112" s="6">
        <f t="shared" si="25"/>
        <v>-8.4263171999999997</v>
      </c>
      <c r="S112" s="44">
        <f t="shared" si="26"/>
        <v>-8.4321660999999999</v>
      </c>
      <c r="T112" s="44">
        <f t="shared" si="27"/>
        <v>-8.4923991999999995</v>
      </c>
      <c r="U112" s="44">
        <f t="shared" si="28"/>
        <v>-8.5984812000000002</v>
      </c>
      <c r="V112" s="44">
        <f t="shared" si="29"/>
        <v>-8.7819947999999997</v>
      </c>
      <c r="W112" s="44">
        <f t="shared" si="30"/>
        <v>-9.1110486999999996</v>
      </c>
      <c r="X112" s="44">
        <f t="shared" si="31"/>
        <v>0</v>
      </c>
    </row>
    <row r="113" spans="2:24" x14ac:dyDescent="0.25">
      <c r="B113" s="88">
        <v>26280000000</v>
      </c>
      <c r="C113" s="88">
        <v>-7.3446493000000004</v>
      </c>
      <c r="E113" s="6">
        <f t="shared" si="16"/>
        <v>27.06</v>
      </c>
      <c r="F113" s="6">
        <f t="shared" si="17"/>
        <v>-7.4452261999999996</v>
      </c>
      <c r="G113" s="44">
        <f t="shared" si="18"/>
        <v>-7.4338759999999997</v>
      </c>
      <c r="H113" s="44">
        <f t="shared" si="19"/>
        <v>-7.4842228999999998</v>
      </c>
      <c r="I113" s="44">
        <f t="shared" si="20"/>
        <v>-7.6011353000000002</v>
      </c>
      <c r="J113" s="44">
        <f t="shared" si="21"/>
        <v>-7.8524551000000002</v>
      </c>
      <c r="K113" s="44">
        <f t="shared" si="22"/>
        <v>-8.3587427000000005</v>
      </c>
      <c r="L113" s="44">
        <f t="shared" si="23"/>
        <v>0</v>
      </c>
      <c r="N113" s="88">
        <v>26280000000</v>
      </c>
      <c r="O113" s="88">
        <v>-8.4039526000000002</v>
      </c>
      <c r="Q113" s="6">
        <f t="shared" si="24"/>
        <v>27.06</v>
      </c>
      <c r="R113" s="6">
        <f t="shared" si="25"/>
        <v>-8.4332370999999995</v>
      </c>
      <c r="S113" s="44">
        <f t="shared" si="26"/>
        <v>-8.4315586000000007</v>
      </c>
      <c r="T113" s="44">
        <f t="shared" si="27"/>
        <v>-8.4537887999999999</v>
      </c>
      <c r="U113" s="44">
        <f t="shared" si="28"/>
        <v>-8.5572510000000008</v>
      </c>
      <c r="V113" s="44">
        <f t="shared" si="29"/>
        <v>-8.7520275000000005</v>
      </c>
      <c r="W113" s="44">
        <f t="shared" si="30"/>
        <v>-9.0505504999999999</v>
      </c>
      <c r="X113" s="44">
        <f t="shared" si="31"/>
        <v>0</v>
      </c>
    </row>
    <row r="114" spans="2:24" x14ac:dyDescent="0.25">
      <c r="B114" s="88">
        <v>26475000000</v>
      </c>
      <c r="C114" s="88">
        <v>-7.3709593</v>
      </c>
      <c r="E114" s="6">
        <f t="shared" si="16"/>
        <v>27.254999999999999</v>
      </c>
      <c r="F114" s="6">
        <f t="shared" si="17"/>
        <v>-7.4596615000000002</v>
      </c>
      <c r="G114" s="44">
        <f t="shared" si="18"/>
        <v>-7.4422078000000003</v>
      </c>
      <c r="H114" s="44">
        <f t="shared" si="19"/>
        <v>-7.4897384999999996</v>
      </c>
      <c r="I114" s="44">
        <f t="shared" si="20"/>
        <v>-7.5933146000000002</v>
      </c>
      <c r="J114" s="44">
        <f t="shared" si="21"/>
        <v>-7.8175030000000003</v>
      </c>
      <c r="K114" s="44">
        <f t="shared" si="22"/>
        <v>-8.1997633000000008</v>
      </c>
      <c r="L114" s="44">
        <f t="shared" si="23"/>
        <v>0</v>
      </c>
      <c r="N114" s="88">
        <v>26475000000</v>
      </c>
      <c r="O114" s="88">
        <v>-8.4131240999999992</v>
      </c>
      <c r="Q114" s="6">
        <f t="shared" si="24"/>
        <v>27.254999999999999</v>
      </c>
      <c r="R114" s="6">
        <f t="shared" si="25"/>
        <v>-8.4483937999999998</v>
      </c>
      <c r="S114" s="44">
        <f t="shared" si="26"/>
        <v>-8.4509039000000001</v>
      </c>
      <c r="T114" s="44">
        <f t="shared" si="27"/>
        <v>-8.4838438000000007</v>
      </c>
      <c r="U114" s="44">
        <f t="shared" si="28"/>
        <v>-8.5938292000000001</v>
      </c>
      <c r="V114" s="44">
        <f t="shared" si="29"/>
        <v>-8.7992972999999992</v>
      </c>
      <c r="W114" s="44">
        <f t="shared" si="30"/>
        <v>-9.1466025999999996</v>
      </c>
      <c r="X114" s="44">
        <f t="shared" si="31"/>
        <v>0</v>
      </c>
    </row>
    <row r="115" spans="2:24" x14ac:dyDescent="0.25">
      <c r="B115" s="88">
        <v>26670000000</v>
      </c>
      <c r="C115" s="88">
        <v>-7.3961081999999996</v>
      </c>
      <c r="E115" s="6">
        <f t="shared" si="16"/>
        <v>27.45</v>
      </c>
      <c r="F115" s="6">
        <f t="shared" si="17"/>
        <v>-7.4655123000000003</v>
      </c>
      <c r="G115" s="44">
        <f t="shared" si="18"/>
        <v>-7.467803</v>
      </c>
      <c r="H115" s="44">
        <f t="shared" si="19"/>
        <v>-7.5141267999999997</v>
      </c>
      <c r="I115" s="44">
        <f t="shared" si="20"/>
        <v>-7.6373591000000003</v>
      </c>
      <c r="J115" s="44">
        <f t="shared" si="21"/>
        <v>-7.8703412999999998</v>
      </c>
      <c r="K115" s="44">
        <f t="shared" si="22"/>
        <v>-8.3230561999999999</v>
      </c>
      <c r="L115" s="44">
        <f t="shared" si="23"/>
        <v>0</v>
      </c>
      <c r="N115" s="88">
        <v>26670000000</v>
      </c>
      <c r="O115" s="88">
        <v>-8.4188413999999998</v>
      </c>
      <c r="Q115" s="6">
        <f t="shared" si="24"/>
        <v>27.45</v>
      </c>
      <c r="R115" s="6">
        <f t="shared" si="25"/>
        <v>-8.4679499000000007</v>
      </c>
      <c r="S115" s="44">
        <f t="shared" si="26"/>
        <v>-8.4549979999999998</v>
      </c>
      <c r="T115" s="44">
        <f t="shared" si="27"/>
        <v>-8.5015058999999997</v>
      </c>
      <c r="U115" s="44">
        <f t="shared" si="28"/>
        <v>-8.6267910000000008</v>
      </c>
      <c r="V115" s="44">
        <f t="shared" si="29"/>
        <v>-8.8200493000000009</v>
      </c>
      <c r="W115" s="44">
        <f t="shared" si="30"/>
        <v>-9.1791467999999998</v>
      </c>
      <c r="X115" s="44">
        <f t="shared" si="31"/>
        <v>0</v>
      </c>
    </row>
    <row r="116" spans="2:24" x14ac:dyDescent="0.25">
      <c r="B116" s="88">
        <v>26865000000</v>
      </c>
      <c r="C116" s="88">
        <v>-7.4240360000000001</v>
      </c>
      <c r="E116" s="6">
        <f t="shared" si="16"/>
        <v>27.645</v>
      </c>
      <c r="F116" s="6">
        <f t="shared" si="17"/>
        <v>-7.4674749</v>
      </c>
      <c r="G116" s="44">
        <f t="shared" si="18"/>
        <v>-7.4560193999999997</v>
      </c>
      <c r="H116" s="44">
        <f t="shared" si="19"/>
        <v>-7.5235763000000002</v>
      </c>
      <c r="I116" s="44">
        <f t="shared" si="20"/>
        <v>-7.6704483000000003</v>
      </c>
      <c r="J116" s="44">
        <f t="shared" si="21"/>
        <v>-7.9426794000000003</v>
      </c>
      <c r="K116" s="44">
        <f t="shared" si="22"/>
        <v>-8.4540453000000007</v>
      </c>
      <c r="L116" s="44">
        <f t="shared" si="23"/>
        <v>0</v>
      </c>
      <c r="N116" s="88">
        <v>26865000000</v>
      </c>
      <c r="O116" s="88">
        <v>-8.4263171999999997</v>
      </c>
      <c r="Q116" s="6">
        <f t="shared" si="24"/>
        <v>27.645</v>
      </c>
      <c r="R116" s="6">
        <f t="shared" si="25"/>
        <v>-8.5006590000000006</v>
      </c>
      <c r="S116" s="44">
        <f t="shared" si="26"/>
        <v>-8.5099964000000003</v>
      </c>
      <c r="T116" s="44">
        <f t="shared" si="27"/>
        <v>-8.5399312999999992</v>
      </c>
      <c r="U116" s="44">
        <f t="shared" si="28"/>
        <v>-8.6549157999999995</v>
      </c>
      <c r="V116" s="44">
        <f t="shared" si="29"/>
        <v>-8.8271254999999993</v>
      </c>
      <c r="W116" s="44">
        <f t="shared" si="30"/>
        <v>-9.1654538999999993</v>
      </c>
      <c r="X116" s="44">
        <f t="shared" si="31"/>
        <v>0</v>
      </c>
    </row>
    <row r="117" spans="2:24" x14ac:dyDescent="0.25">
      <c r="B117" s="88">
        <v>27060000000</v>
      </c>
      <c r="C117" s="88">
        <v>-7.4452261999999996</v>
      </c>
      <c r="E117" s="6">
        <f t="shared" si="16"/>
        <v>27.84</v>
      </c>
      <c r="F117" s="6">
        <f t="shared" si="17"/>
        <v>-7.4606422999999999</v>
      </c>
      <c r="G117" s="44">
        <f t="shared" si="18"/>
        <v>-7.4619732000000001</v>
      </c>
      <c r="H117" s="44">
        <f t="shared" si="19"/>
        <v>-7.5107675</v>
      </c>
      <c r="I117" s="44">
        <f t="shared" si="20"/>
        <v>-7.6399856000000002</v>
      </c>
      <c r="J117" s="44">
        <f t="shared" si="21"/>
        <v>-7.8740405999999998</v>
      </c>
      <c r="K117" s="44">
        <f t="shared" si="22"/>
        <v>-8.2905110999999998</v>
      </c>
      <c r="L117" s="44">
        <f t="shared" si="23"/>
        <v>0</v>
      </c>
      <c r="N117" s="88">
        <v>27060000000</v>
      </c>
      <c r="O117" s="88">
        <v>-8.4332370999999995</v>
      </c>
      <c r="Q117" s="6">
        <f t="shared" si="24"/>
        <v>27.84</v>
      </c>
      <c r="R117" s="6">
        <f t="shared" si="25"/>
        <v>-8.5361422999999998</v>
      </c>
      <c r="S117" s="44">
        <f t="shared" si="26"/>
        <v>-8.5312519000000009</v>
      </c>
      <c r="T117" s="44">
        <f t="shared" si="27"/>
        <v>-8.5849066000000001</v>
      </c>
      <c r="U117" s="44">
        <f t="shared" si="28"/>
        <v>-8.6975613000000003</v>
      </c>
      <c r="V117" s="44">
        <f t="shared" si="29"/>
        <v>-8.9168921000000001</v>
      </c>
      <c r="W117" s="44">
        <f t="shared" si="30"/>
        <v>-9.2813110000000005</v>
      </c>
      <c r="X117" s="44">
        <f t="shared" si="31"/>
        <v>0</v>
      </c>
    </row>
    <row r="118" spans="2:24" x14ac:dyDescent="0.25">
      <c r="B118" s="88">
        <v>27255000000</v>
      </c>
      <c r="C118" s="88">
        <v>-7.4596615000000002</v>
      </c>
      <c r="E118" s="6">
        <f t="shared" si="16"/>
        <v>28.035</v>
      </c>
      <c r="F118" s="6">
        <f t="shared" si="17"/>
        <v>-7.4443377999999996</v>
      </c>
      <c r="G118" s="44">
        <f t="shared" si="18"/>
        <v>-7.4569058000000004</v>
      </c>
      <c r="H118" s="44">
        <f t="shared" si="19"/>
        <v>-7.5178056</v>
      </c>
      <c r="I118" s="44">
        <f t="shared" si="20"/>
        <v>-7.6578616999999998</v>
      </c>
      <c r="J118" s="44">
        <f t="shared" si="21"/>
        <v>-7.9060763999999999</v>
      </c>
      <c r="K118" s="44">
        <f t="shared" si="22"/>
        <v>-8.3789882999999996</v>
      </c>
      <c r="L118" s="44">
        <f t="shared" si="23"/>
        <v>0</v>
      </c>
      <c r="N118" s="88">
        <v>27255000000</v>
      </c>
      <c r="O118" s="88">
        <v>-8.4483937999999998</v>
      </c>
      <c r="Q118" s="6">
        <f t="shared" si="24"/>
        <v>28.035</v>
      </c>
      <c r="R118" s="6">
        <f t="shared" si="25"/>
        <v>-8.5747528000000006</v>
      </c>
      <c r="S118" s="44">
        <f t="shared" si="26"/>
        <v>-8.5947008</v>
      </c>
      <c r="T118" s="44">
        <f t="shared" si="27"/>
        <v>-8.6287021999999993</v>
      </c>
      <c r="U118" s="44">
        <f t="shared" si="28"/>
        <v>-8.7181148999999998</v>
      </c>
      <c r="V118" s="44">
        <f t="shared" si="29"/>
        <v>-8.9338856</v>
      </c>
      <c r="W118" s="44">
        <f t="shared" si="30"/>
        <v>-9.2928314000000007</v>
      </c>
      <c r="X118" s="44">
        <f t="shared" si="31"/>
        <v>0</v>
      </c>
    </row>
    <row r="119" spans="2:24" x14ac:dyDescent="0.25">
      <c r="B119" s="88">
        <v>27450000000</v>
      </c>
      <c r="C119" s="88">
        <v>-7.4655123000000003</v>
      </c>
      <c r="E119" s="6">
        <f t="shared" si="16"/>
        <v>28.23</v>
      </c>
      <c r="F119" s="6">
        <f t="shared" si="17"/>
        <v>-7.4258490000000004</v>
      </c>
      <c r="G119" s="44">
        <f t="shared" si="18"/>
        <v>-7.4467610999999998</v>
      </c>
      <c r="H119" s="44">
        <f t="shared" si="19"/>
        <v>-7.5031042000000001</v>
      </c>
      <c r="I119" s="44">
        <f t="shared" si="20"/>
        <v>-7.6188568999999999</v>
      </c>
      <c r="J119" s="44">
        <f t="shared" si="21"/>
        <v>-7.8616580999999996</v>
      </c>
      <c r="K119" s="44">
        <f t="shared" si="22"/>
        <v>-8.3486899999999995</v>
      </c>
      <c r="L119" s="44">
        <f t="shared" si="23"/>
        <v>0</v>
      </c>
      <c r="N119" s="88">
        <v>27450000000</v>
      </c>
      <c r="O119" s="88">
        <v>-8.4679499000000007</v>
      </c>
      <c r="Q119" s="6">
        <f t="shared" si="24"/>
        <v>28.23</v>
      </c>
      <c r="R119" s="6">
        <f t="shared" si="25"/>
        <v>-8.5998172999999998</v>
      </c>
      <c r="S119" s="44">
        <f t="shared" si="26"/>
        <v>-8.6107873999999995</v>
      </c>
      <c r="T119" s="44">
        <f t="shared" si="27"/>
        <v>-8.6449307999999991</v>
      </c>
      <c r="U119" s="44">
        <f t="shared" si="28"/>
        <v>-8.7370453000000001</v>
      </c>
      <c r="V119" s="44">
        <f t="shared" si="29"/>
        <v>-8.9326781999999998</v>
      </c>
      <c r="W119" s="44">
        <f t="shared" si="30"/>
        <v>-9.3007431</v>
      </c>
      <c r="X119" s="44">
        <f t="shared" si="31"/>
        <v>0</v>
      </c>
    </row>
    <row r="120" spans="2:24" x14ac:dyDescent="0.25">
      <c r="B120" s="88">
        <v>27645000000</v>
      </c>
      <c r="C120" s="88">
        <v>-7.4674749</v>
      </c>
      <c r="E120" s="6">
        <f t="shared" si="16"/>
        <v>28.425000000000001</v>
      </c>
      <c r="F120" s="6">
        <f t="shared" si="17"/>
        <v>-7.3905506000000001</v>
      </c>
      <c r="G120" s="44">
        <f t="shared" si="18"/>
        <v>-7.3831705999999997</v>
      </c>
      <c r="H120" s="44">
        <f t="shared" si="19"/>
        <v>-7.4425325000000004</v>
      </c>
      <c r="I120" s="44">
        <f t="shared" si="20"/>
        <v>-7.5695113999999997</v>
      </c>
      <c r="J120" s="44">
        <f t="shared" si="21"/>
        <v>-7.8510002999999999</v>
      </c>
      <c r="K120" s="44">
        <f t="shared" si="22"/>
        <v>-8.4273491000000007</v>
      </c>
      <c r="L120" s="44">
        <f t="shared" si="23"/>
        <v>0</v>
      </c>
      <c r="N120" s="88">
        <v>27645000000</v>
      </c>
      <c r="O120" s="88">
        <v>-8.5006590000000006</v>
      </c>
      <c r="Q120" s="6">
        <f t="shared" si="24"/>
        <v>28.425000000000001</v>
      </c>
      <c r="R120" s="6">
        <f t="shared" si="25"/>
        <v>-8.6312437000000006</v>
      </c>
      <c r="S120" s="44">
        <f t="shared" si="26"/>
        <v>-8.6219462999999994</v>
      </c>
      <c r="T120" s="44">
        <f t="shared" si="27"/>
        <v>-8.6394596000000003</v>
      </c>
      <c r="U120" s="44">
        <f t="shared" si="28"/>
        <v>-8.7369213000000006</v>
      </c>
      <c r="V120" s="44">
        <f t="shared" si="29"/>
        <v>-8.9060048999999992</v>
      </c>
      <c r="W120" s="44">
        <f t="shared" si="30"/>
        <v>-9.2364197000000008</v>
      </c>
      <c r="X120" s="44">
        <f t="shared" si="31"/>
        <v>0</v>
      </c>
    </row>
    <row r="121" spans="2:24" x14ac:dyDescent="0.25">
      <c r="B121" s="88">
        <v>27840000000</v>
      </c>
      <c r="C121" s="88">
        <v>-7.4606422999999999</v>
      </c>
      <c r="E121" s="6">
        <f t="shared" si="16"/>
        <v>28.62</v>
      </c>
      <c r="F121" s="6">
        <f t="shared" si="17"/>
        <v>-7.3541354999999999</v>
      </c>
      <c r="G121" s="44">
        <f t="shared" si="18"/>
        <v>-7.3434825000000004</v>
      </c>
      <c r="H121" s="44">
        <f t="shared" si="19"/>
        <v>-7.3857808</v>
      </c>
      <c r="I121" s="44">
        <f t="shared" si="20"/>
        <v>-7.4863800999999999</v>
      </c>
      <c r="J121" s="44">
        <f t="shared" si="21"/>
        <v>-7.7308630999999997</v>
      </c>
      <c r="K121" s="44">
        <f t="shared" si="22"/>
        <v>-8.1858567999999998</v>
      </c>
      <c r="L121" s="44">
        <f t="shared" si="23"/>
        <v>0</v>
      </c>
      <c r="N121" s="88">
        <v>27840000000</v>
      </c>
      <c r="O121" s="88">
        <v>-8.5361422999999998</v>
      </c>
      <c r="Q121" s="6">
        <f t="shared" si="24"/>
        <v>28.62</v>
      </c>
      <c r="R121" s="6">
        <f t="shared" si="25"/>
        <v>-8.6599836000000003</v>
      </c>
      <c r="S121" s="44">
        <f t="shared" si="26"/>
        <v>-8.6420201999999993</v>
      </c>
      <c r="T121" s="44">
        <f t="shared" si="27"/>
        <v>-8.6571493000000004</v>
      </c>
      <c r="U121" s="44">
        <f t="shared" si="28"/>
        <v>-8.7847384999999996</v>
      </c>
      <c r="V121" s="44">
        <f t="shared" si="29"/>
        <v>-8.9838581000000008</v>
      </c>
      <c r="W121" s="44">
        <f t="shared" si="30"/>
        <v>-9.3315458000000007</v>
      </c>
      <c r="X121" s="44">
        <f t="shared" si="31"/>
        <v>0</v>
      </c>
    </row>
    <row r="122" spans="2:24" x14ac:dyDescent="0.25">
      <c r="B122" s="88">
        <v>28035000000</v>
      </c>
      <c r="C122" s="88">
        <v>-7.4443377999999996</v>
      </c>
      <c r="E122" s="6">
        <f t="shared" si="16"/>
        <v>28.815000000000001</v>
      </c>
      <c r="F122" s="6">
        <f t="shared" si="17"/>
        <v>-7.3112192</v>
      </c>
      <c r="G122" s="44">
        <f t="shared" si="18"/>
        <v>-7.2991599999999996</v>
      </c>
      <c r="H122" s="44">
        <f t="shared" si="19"/>
        <v>-7.3596038999999998</v>
      </c>
      <c r="I122" s="44">
        <f t="shared" si="20"/>
        <v>-7.4906544999999998</v>
      </c>
      <c r="J122" s="44">
        <f t="shared" si="21"/>
        <v>-7.7635689000000001</v>
      </c>
      <c r="K122" s="44">
        <f t="shared" si="22"/>
        <v>-8.3186321000000003</v>
      </c>
      <c r="L122" s="44">
        <f t="shared" si="23"/>
        <v>0</v>
      </c>
      <c r="N122" s="88">
        <v>28035000000</v>
      </c>
      <c r="O122" s="88">
        <v>-8.5747528000000006</v>
      </c>
      <c r="Q122" s="6">
        <f t="shared" si="24"/>
        <v>28.815000000000001</v>
      </c>
      <c r="R122" s="6">
        <f t="shared" si="25"/>
        <v>-8.6862954999999999</v>
      </c>
      <c r="S122" s="44">
        <f t="shared" si="26"/>
        <v>-8.6523608999999997</v>
      </c>
      <c r="T122" s="44">
        <f t="shared" si="27"/>
        <v>-8.6939983000000005</v>
      </c>
      <c r="U122" s="44">
        <f t="shared" si="28"/>
        <v>-8.7824449999999992</v>
      </c>
      <c r="V122" s="44">
        <f t="shared" si="29"/>
        <v>-8.9626044999999994</v>
      </c>
      <c r="W122" s="44">
        <f t="shared" si="30"/>
        <v>-9.3364124000000004</v>
      </c>
      <c r="X122" s="44">
        <f t="shared" si="31"/>
        <v>0</v>
      </c>
    </row>
    <row r="123" spans="2:24" x14ac:dyDescent="0.25">
      <c r="B123" s="88">
        <v>28230000000</v>
      </c>
      <c r="C123" s="88">
        <v>-7.4258490000000004</v>
      </c>
      <c r="E123" s="6">
        <f t="shared" si="16"/>
        <v>29.01</v>
      </c>
      <c r="F123" s="6">
        <f t="shared" si="17"/>
        <v>-7.2814740999999996</v>
      </c>
      <c r="G123" s="44">
        <f t="shared" si="18"/>
        <v>-7.2771492000000002</v>
      </c>
      <c r="H123" s="44">
        <f t="shared" si="19"/>
        <v>-7.3601254999999997</v>
      </c>
      <c r="I123" s="44">
        <f t="shared" si="20"/>
        <v>-7.5144280999999999</v>
      </c>
      <c r="J123" s="44">
        <f t="shared" si="21"/>
        <v>-7.8438224999999999</v>
      </c>
      <c r="K123" s="44">
        <f t="shared" si="22"/>
        <v>-8.5416088000000006</v>
      </c>
      <c r="L123" s="44">
        <f t="shared" si="23"/>
        <v>0</v>
      </c>
      <c r="N123" s="88">
        <v>28230000000</v>
      </c>
      <c r="O123" s="88">
        <v>-8.5998172999999998</v>
      </c>
      <c r="Q123" s="6">
        <f t="shared" si="24"/>
        <v>29.01</v>
      </c>
      <c r="R123" s="6">
        <f t="shared" si="25"/>
        <v>-8.7210120999999994</v>
      </c>
      <c r="S123" s="44">
        <f t="shared" si="26"/>
        <v>-8.6868552999999995</v>
      </c>
      <c r="T123" s="44">
        <f t="shared" si="27"/>
        <v>-8.7132921000000003</v>
      </c>
      <c r="U123" s="44">
        <f t="shared" si="28"/>
        <v>-8.7888184000000003</v>
      </c>
      <c r="V123" s="44">
        <f t="shared" si="29"/>
        <v>-8.9715337999999996</v>
      </c>
      <c r="W123" s="44">
        <f t="shared" si="30"/>
        <v>-9.3277701999999998</v>
      </c>
      <c r="X123" s="44">
        <f t="shared" si="31"/>
        <v>0</v>
      </c>
    </row>
    <row r="124" spans="2:24" x14ac:dyDescent="0.25">
      <c r="B124" s="88">
        <v>28425000000</v>
      </c>
      <c r="C124" s="88">
        <v>-7.3905506000000001</v>
      </c>
      <c r="E124" s="6">
        <f t="shared" si="16"/>
        <v>29.204999999999998</v>
      </c>
      <c r="F124" s="6">
        <f t="shared" si="17"/>
        <v>-7.2614321999999998</v>
      </c>
      <c r="G124" s="44">
        <f t="shared" si="18"/>
        <v>-7.2346015000000001</v>
      </c>
      <c r="H124" s="44">
        <f t="shared" si="19"/>
        <v>-7.3143238999999998</v>
      </c>
      <c r="I124" s="44">
        <f t="shared" si="20"/>
        <v>-7.4560785000000003</v>
      </c>
      <c r="J124" s="44">
        <f t="shared" si="21"/>
        <v>-7.7602425000000004</v>
      </c>
      <c r="K124" s="44">
        <f t="shared" si="22"/>
        <v>-8.3455334000000008</v>
      </c>
      <c r="L124" s="44">
        <f t="shared" si="23"/>
        <v>0</v>
      </c>
      <c r="N124" s="88">
        <v>28425000000</v>
      </c>
      <c r="O124" s="88">
        <v>-8.6312437000000006</v>
      </c>
      <c r="Q124" s="6">
        <f t="shared" si="24"/>
        <v>29.204999999999998</v>
      </c>
      <c r="R124" s="6">
        <f t="shared" si="25"/>
        <v>-8.7775935999999994</v>
      </c>
      <c r="S124" s="44">
        <f t="shared" si="26"/>
        <v>-8.7256098000000009</v>
      </c>
      <c r="T124" s="44">
        <f t="shared" si="27"/>
        <v>-8.7522268000000008</v>
      </c>
      <c r="U124" s="44">
        <f t="shared" si="28"/>
        <v>-8.8303470999999991</v>
      </c>
      <c r="V124" s="44">
        <f t="shared" si="29"/>
        <v>-9.0224303999999993</v>
      </c>
      <c r="W124" s="44">
        <f t="shared" si="30"/>
        <v>-9.3753700000000002</v>
      </c>
      <c r="X124" s="44">
        <f t="shared" si="31"/>
        <v>0</v>
      </c>
    </row>
    <row r="125" spans="2:24" x14ac:dyDescent="0.25">
      <c r="B125" s="88">
        <v>28620000000</v>
      </c>
      <c r="C125" s="88">
        <v>-7.3541354999999999</v>
      </c>
      <c r="E125" s="6">
        <f t="shared" si="16"/>
        <v>29.4</v>
      </c>
      <c r="F125" s="6">
        <f t="shared" si="17"/>
        <v>-7.2589854999999996</v>
      </c>
      <c r="G125" s="44">
        <f t="shared" si="18"/>
        <v>-7.2397818999999997</v>
      </c>
      <c r="H125" s="44">
        <f t="shared" si="19"/>
        <v>-7.3341912999999996</v>
      </c>
      <c r="I125" s="44">
        <f t="shared" si="20"/>
        <v>-7.5275435000000002</v>
      </c>
      <c r="J125" s="44">
        <f t="shared" si="21"/>
        <v>-7.8920897999999999</v>
      </c>
      <c r="K125" s="44">
        <f t="shared" si="22"/>
        <v>-8.6136856000000002</v>
      </c>
      <c r="L125" s="44">
        <f t="shared" si="23"/>
        <v>0</v>
      </c>
      <c r="N125" s="88">
        <v>28620000000</v>
      </c>
      <c r="O125" s="88">
        <v>-8.6599836000000003</v>
      </c>
      <c r="Q125" s="6">
        <f t="shared" si="24"/>
        <v>29.4</v>
      </c>
      <c r="R125" s="6">
        <f t="shared" si="25"/>
        <v>-8.8176021999999996</v>
      </c>
      <c r="S125" s="44">
        <f t="shared" si="26"/>
        <v>-8.7757691999999992</v>
      </c>
      <c r="T125" s="44">
        <f t="shared" si="27"/>
        <v>-8.7996224999999999</v>
      </c>
      <c r="U125" s="44">
        <f t="shared" si="28"/>
        <v>-8.8624392000000007</v>
      </c>
      <c r="V125" s="44">
        <f t="shared" si="29"/>
        <v>-9.0347480999999998</v>
      </c>
      <c r="W125" s="44">
        <f t="shared" si="30"/>
        <v>-9.3642921000000001</v>
      </c>
      <c r="X125" s="44">
        <f t="shared" si="31"/>
        <v>0</v>
      </c>
    </row>
    <row r="126" spans="2:24" x14ac:dyDescent="0.25">
      <c r="B126" s="88">
        <v>28815000000</v>
      </c>
      <c r="C126" s="88">
        <v>-7.3112192</v>
      </c>
      <c r="E126" s="6">
        <f t="shared" si="16"/>
        <v>29.594999999999999</v>
      </c>
      <c r="F126" s="6">
        <f t="shared" si="17"/>
        <v>-7.2641090999999998</v>
      </c>
      <c r="G126" s="44">
        <f t="shared" si="18"/>
        <v>-7.3053097999999999</v>
      </c>
      <c r="H126" s="44">
        <f t="shared" si="19"/>
        <v>-7.4204435000000002</v>
      </c>
      <c r="I126" s="44">
        <f t="shared" si="20"/>
        <v>-7.6404243000000003</v>
      </c>
      <c r="J126" s="44">
        <f t="shared" si="21"/>
        <v>-8.0158825</v>
      </c>
      <c r="K126" s="44">
        <f t="shared" si="22"/>
        <v>-8.7163801000000003</v>
      </c>
      <c r="L126" s="44">
        <f t="shared" si="23"/>
        <v>0</v>
      </c>
      <c r="N126" s="88">
        <v>28815000000</v>
      </c>
      <c r="O126" s="88">
        <v>-8.6862954999999999</v>
      </c>
      <c r="Q126" s="6">
        <f t="shared" si="24"/>
        <v>29.594999999999999</v>
      </c>
      <c r="R126" s="6">
        <f t="shared" si="25"/>
        <v>-8.8454932999999993</v>
      </c>
      <c r="S126" s="44">
        <f t="shared" si="26"/>
        <v>-8.8532858000000001</v>
      </c>
      <c r="T126" s="44">
        <f t="shared" si="27"/>
        <v>-8.8242340000000006</v>
      </c>
      <c r="U126" s="44">
        <f t="shared" si="28"/>
        <v>-8.8991994999999999</v>
      </c>
      <c r="V126" s="44">
        <f t="shared" si="29"/>
        <v>-9.0767287999999997</v>
      </c>
      <c r="W126" s="44">
        <f t="shared" si="30"/>
        <v>-9.4262505000000001</v>
      </c>
      <c r="X126" s="44">
        <f t="shared" si="31"/>
        <v>0</v>
      </c>
    </row>
    <row r="127" spans="2:24" x14ac:dyDescent="0.25">
      <c r="B127" s="88">
        <v>29010000000</v>
      </c>
      <c r="C127" s="88">
        <v>-7.2814740999999996</v>
      </c>
      <c r="E127" s="6">
        <f t="shared" si="16"/>
        <v>29.79</v>
      </c>
      <c r="F127" s="6">
        <f t="shared" si="17"/>
        <v>-7.2927479999999996</v>
      </c>
      <c r="G127" s="44">
        <f t="shared" si="18"/>
        <v>-7.3100367000000004</v>
      </c>
      <c r="H127" s="44">
        <f t="shared" si="19"/>
        <v>-7.4349837000000001</v>
      </c>
      <c r="I127" s="44">
        <f t="shared" si="20"/>
        <v>-7.6341080999999997</v>
      </c>
      <c r="J127" s="44">
        <f t="shared" si="21"/>
        <v>-8.0336789999999993</v>
      </c>
      <c r="K127" s="44">
        <f t="shared" si="22"/>
        <v>-8.7962302999999995</v>
      </c>
      <c r="L127" s="44">
        <f t="shared" si="23"/>
        <v>0</v>
      </c>
      <c r="N127" s="88">
        <v>29010000000</v>
      </c>
      <c r="O127" s="88">
        <v>-8.7210120999999994</v>
      </c>
      <c r="Q127" s="6">
        <f t="shared" si="24"/>
        <v>29.79</v>
      </c>
      <c r="R127" s="6">
        <f t="shared" si="25"/>
        <v>-8.8696604000000008</v>
      </c>
      <c r="S127" s="44">
        <f t="shared" si="26"/>
        <v>-8.8242788000000001</v>
      </c>
      <c r="T127" s="44">
        <f t="shared" si="27"/>
        <v>-8.8184023000000007</v>
      </c>
      <c r="U127" s="44">
        <f t="shared" si="28"/>
        <v>-8.8864345999999994</v>
      </c>
      <c r="V127" s="44">
        <f t="shared" si="29"/>
        <v>-9.0661354000000003</v>
      </c>
      <c r="W127" s="44">
        <f t="shared" si="30"/>
        <v>-9.4063786999999994</v>
      </c>
      <c r="X127" s="44">
        <f t="shared" si="31"/>
        <v>0</v>
      </c>
    </row>
    <row r="128" spans="2:24" x14ac:dyDescent="0.25">
      <c r="B128" s="88">
        <v>29205000000</v>
      </c>
      <c r="C128" s="88">
        <v>-7.2614321999999998</v>
      </c>
      <c r="E128" s="6">
        <f t="shared" si="16"/>
        <v>29.984999999999999</v>
      </c>
      <c r="F128" s="6">
        <f t="shared" si="17"/>
        <v>-7.3310079999999997</v>
      </c>
      <c r="G128" s="44">
        <f t="shared" si="18"/>
        <v>-7.3419027000000003</v>
      </c>
      <c r="H128" s="44">
        <f t="shared" si="19"/>
        <v>-7.4484323999999997</v>
      </c>
      <c r="I128" s="44">
        <f t="shared" si="20"/>
        <v>-7.6536784000000004</v>
      </c>
      <c r="J128" s="44">
        <f t="shared" si="21"/>
        <v>-8.0198479000000003</v>
      </c>
      <c r="K128" s="44">
        <f t="shared" si="22"/>
        <v>-8.7359600000000004</v>
      </c>
      <c r="L128" s="44">
        <f t="shared" si="23"/>
        <v>0</v>
      </c>
      <c r="N128" s="88">
        <v>29205000000</v>
      </c>
      <c r="O128" s="88">
        <v>-8.7775935999999994</v>
      </c>
      <c r="Q128" s="6">
        <f t="shared" si="24"/>
        <v>29.984999999999999</v>
      </c>
      <c r="R128" s="6">
        <f t="shared" si="25"/>
        <v>-8.8725728999999998</v>
      </c>
      <c r="S128" s="44">
        <f t="shared" si="26"/>
        <v>-8.8135051999999998</v>
      </c>
      <c r="T128" s="44">
        <f t="shared" si="27"/>
        <v>-8.8110608999999993</v>
      </c>
      <c r="U128" s="44">
        <f t="shared" si="28"/>
        <v>-8.8933190999999994</v>
      </c>
      <c r="V128" s="44">
        <f t="shared" si="29"/>
        <v>-9.0844088000000003</v>
      </c>
      <c r="W128" s="44">
        <f t="shared" si="30"/>
        <v>-9.4211779</v>
      </c>
      <c r="X128" s="44">
        <f t="shared" si="31"/>
        <v>0</v>
      </c>
    </row>
    <row r="129" spans="2:24" x14ac:dyDescent="0.25">
      <c r="B129" s="88">
        <v>29400000000</v>
      </c>
      <c r="C129" s="88">
        <v>-7.2589854999999996</v>
      </c>
      <c r="E129" s="6">
        <f t="shared" si="16"/>
        <v>30.18</v>
      </c>
      <c r="F129" s="6">
        <f t="shared" si="17"/>
        <v>-7.3735866999999997</v>
      </c>
      <c r="G129" s="44">
        <f t="shared" si="18"/>
        <v>-7.4073266999999996</v>
      </c>
      <c r="H129" s="44">
        <f t="shared" si="19"/>
        <v>-7.4867410999999997</v>
      </c>
      <c r="I129" s="44">
        <f t="shared" si="20"/>
        <v>-7.6848077999999997</v>
      </c>
      <c r="J129" s="44">
        <f t="shared" si="21"/>
        <v>-8.0127553999999996</v>
      </c>
      <c r="K129" s="44">
        <f t="shared" si="22"/>
        <v>-8.6250342999999994</v>
      </c>
      <c r="L129" s="44">
        <f t="shared" si="23"/>
        <v>0</v>
      </c>
      <c r="N129" s="88">
        <v>29400000000</v>
      </c>
      <c r="O129" s="88">
        <v>-8.8176021999999996</v>
      </c>
      <c r="Q129" s="6">
        <f t="shared" si="24"/>
        <v>30.18</v>
      </c>
      <c r="R129" s="6">
        <f t="shared" si="25"/>
        <v>-8.8547467999999991</v>
      </c>
      <c r="S129" s="44">
        <f t="shared" si="26"/>
        <v>-8.8309859999999993</v>
      </c>
      <c r="T129" s="44">
        <f t="shared" si="27"/>
        <v>-8.8400496999999998</v>
      </c>
      <c r="U129" s="44">
        <f t="shared" si="28"/>
        <v>-8.9203205000000008</v>
      </c>
      <c r="V129" s="44">
        <f t="shared" si="29"/>
        <v>-9.1189164999999992</v>
      </c>
      <c r="W129" s="44">
        <f t="shared" si="30"/>
        <v>-9.4982661999999998</v>
      </c>
      <c r="X129" s="44">
        <f t="shared" si="31"/>
        <v>0</v>
      </c>
    </row>
    <row r="130" spans="2:24" x14ac:dyDescent="0.25">
      <c r="B130" s="88">
        <v>29595000000</v>
      </c>
      <c r="C130" s="88">
        <v>-7.2641090999999998</v>
      </c>
      <c r="E130" s="6">
        <f t="shared" si="16"/>
        <v>30.375</v>
      </c>
      <c r="F130" s="6">
        <f t="shared" si="17"/>
        <v>-7.4150925000000001</v>
      </c>
      <c r="G130" s="44">
        <f t="shared" si="18"/>
        <v>-7.4566917000000004</v>
      </c>
      <c r="H130" s="44">
        <f t="shared" si="19"/>
        <v>-7.5396856999999997</v>
      </c>
      <c r="I130" s="44">
        <f t="shared" si="20"/>
        <v>-7.7132114999999999</v>
      </c>
      <c r="J130" s="44">
        <f t="shared" si="21"/>
        <v>-8.0449971999999992</v>
      </c>
      <c r="K130" s="44">
        <f t="shared" si="22"/>
        <v>-8.6935883</v>
      </c>
      <c r="L130" s="44">
        <f t="shared" si="23"/>
        <v>0</v>
      </c>
      <c r="N130" s="88">
        <v>29595000000</v>
      </c>
      <c r="O130" s="88">
        <v>-8.8454932999999993</v>
      </c>
      <c r="Q130" s="6">
        <f t="shared" si="24"/>
        <v>30.375</v>
      </c>
      <c r="R130" s="6">
        <f t="shared" si="25"/>
        <v>-8.8335179999999998</v>
      </c>
      <c r="S130" s="44">
        <f t="shared" si="26"/>
        <v>-8.7820663000000003</v>
      </c>
      <c r="T130" s="44">
        <f t="shared" si="27"/>
        <v>-8.8221282999999993</v>
      </c>
      <c r="U130" s="44">
        <f t="shared" si="28"/>
        <v>-8.9329710000000002</v>
      </c>
      <c r="V130" s="44">
        <f t="shared" si="29"/>
        <v>-9.1678343000000009</v>
      </c>
      <c r="W130" s="44">
        <f t="shared" si="30"/>
        <v>-9.5613212999999995</v>
      </c>
      <c r="X130" s="44">
        <f t="shared" si="31"/>
        <v>0</v>
      </c>
    </row>
    <row r="131" spans="2:24" x14ac:dyDescent="0.25">
      <c r="B131" s="88">
        <v>29790000000</v>
      </c>
      <c r="C131" s="88">
        <v>-7.2927479999999996</v>
      </c>
      <c r="E131" s="6">
        <f t="shared" si="16"/>
        <v>30.57</v>
      </c>
      <c r="F131" s="6">
        <f t="shared" si="17"/>
        <v>-7.4689988999999999</v>
      </c>
      <c r="G131" s="44">
        <f t="shared" si="18"/>
        <v>-7.4761442999999996</v>
      </c>
      <c r="H131" s="44">
        <f t="shared" si="19"/>
        <v>-7.5704383999999996</v>
      </c>
      <c r="I131" s="44">
        <f t="shared" si="20"/>
        <v>-7.7243323000000004</v>
      </c>
      <c r="J131" s="44">
        <f t="shared" si="21"/>
        <v>-8.0537167000000007</v>
      </c>
      <c r="K131" s="44">
        <f t="shared" si="22"/>
        <v>-8.6791487000000007</v>
      </c>
      <c r="L131" s="44">
        <f t="shared" si="23"/>
        <v>0</v>
      </c>
      <c r="N131" s="88">
        <v>29790000000</v>
      </c>
      <c r="O131" s="88">
        <v>-8.8696604000000008</v>
      </c>
      <c r="Q131" s="6">
        <f t="shared" si="24"/>
        <v>30.57</v>
      </c>
      <c r="R131" s="6">
        <f t="shared" si="25"/>
        <v>-8.8167419000000002</v>
      </c>
      <c r="S131" s="44">
        <f t="shared" si="26"/>
        <v>-8.7949829000000008</v>
      </c>
      <c r="T131" s="44">
        <f t="shared" si="27"/>
        <v>-8.8322438999999999</v>
      </c>
      <c r="U131" s="44">
        <f t="shared" si="28"/>
        <v>-8.9488448999999992</v>
      </c>
      <c r="V131" s="44">
        <f t="shared" si="29"/>
        <v>-9.1632441999999994</v>
      </c>
      <c r="W131" s="44">
        <f t="shared" si="30"/>
        <v>-9.5452375000000007</v>
      </c>
      <c r="X131" s="44">
        <f t="shared" si="31"/>
        <v>0</v>
      </c>
    </row>
    <row r="132" spans="2:24" x14ac:dyDescent="0.25">
      <c r="B132" s="88">
        <v>29985000000</v>
      </c>
      <c r="C132" s="88">
        <v>-7.3310079999999997</v>
      </c>
      <c r="E132" s="6">
        <f t="shared" si="16"/>
        <v>30.765000000000001</v>
      </c>
      <c r="F132" s="6">
        <f t="shared" si="17"/>
        <v>-7.5158496000000001</v>
      </c>
      <c r="G132" s="44">
        <f t="shared" si="18"/>
        <v>-7.5132399000000003</v>
      </c>
      <c r="H132" s="44">
        <f t="shared" si="19"/>
        <v>-7.5970963999999999</v>
      </c>
      <c r="I132" s="44">
        <f t="shared" si="20"/>
        <v>-7.7701086999999998</v>
      </c>
      <c r="J132" s="44">
        <f t="shared" si="21"/>
        <v>-8.0964068999999999</v>
      </c>
      <c r="K132" s="44">
        <f t="shared" si="22"/>
        <v>-8.7559977</v>
      </c>
      <c r="L132" s="44">
        <f t="shared" si="23"/>
        <v>0</v>
      </c>
      <c r="N132" s="88">
        <v>29985000000</v>
      </c>
      <c r="O132" s="88">
        <v>-8.8725728999999998</v>
      </c>
      <c r="Q132" s="6">
        <f t="shared" si="24"/>
        <v>30.765000000000001</v>
      </c>
      <c r="R132" s="6">
        <f t="shared" si="25"/>
        <v>-8.7936143999999992</v>
      </c>
      <c r="S132" s="44">
        <f t="shared" si="26"/>
        <v>-8.7616320000000005</v>
      </c>
      <c r="T132" s="44">
        <f t="shared" si="27"/>
        <v>-8.8180560999999997</v>
      </c>
      <c r="U132" s="44">
        <f t="shared" si="28"/>
        <v>-8.9297608999999998</v>
      </c>
      <c r="V132" s="44">
        <f t="shared" si="29"/>
        <v>-9.150938</v>
      </c>
      <c r="W132" s="44">
        <f t="shared" si="30"/>
        <v>-9.5299739999999993</v>
      </c>
      <c r="X132" s="44">
        <f t="shared" si="31"/>
        <v>0</v>
      </c>
    </row>
    <row r="133" spans="2:24" x14ac:dyDescent="0.25">
      <c r="B133" s="88">
        <v>30180000000</v>
      </c>
      <c r="C133" s="88">
        <v>-7.3735866999999997</v>
      </c>
      <c r="E133" s="6">
        <f t="shared" ref="E133:E196" si="32">B137/1000000000</f>
        <v>30.96</v>
      </c>
      <c r="F133" s="6">
        <f t="shared" ref="F133:F196" si="33">C137</f>
        <v>-7.5695905999999997</v>
      </c>
      <c r="G133" s="44">
        <f t="shared" ref="G133:G196" si="34">C343</f>
        <v>-7.5978813000000001</v>
      </c>
      <c r="H133" s="44">
        <f t="shared" ref="H133:H196" si="35">C549</f>
        <v>-7.6662331000000004</v>
      </c>
      <c r="I133" s="44">
        <f t="shared" ref="I133:I196" si="36">C755</f>
        <v>-7.8084759999999998</v>
      </c>
      <c r="J133" s="44">
        <f t="shared" ref="J133:J196" si="37">C961</f>
        <v>-8.0693426000000006</v>
      </c>
      <c r="K133" s="44">
        <f t="shared" ref="K133:K196" si="38">C1167</f>
        <v>-8.5901136000000005</v>
      </c>
      <c r="L133" s="44">
        <f t="shared" si="23"/>
        <v>0</v>
      </c>
      <c r="N133" s="88">
        <v>30180000000</v>
      </c>
      <c r="O133" s="88">
        <v>-8.8547467999999991</v>
      </c>
      <c r="Q133" s="6">
        <f t="shared" si="24"/>
        <v>30.96</v>
      </c>
      <c r="R133" s="6">
        <f t="shared" si="25"/>
        <v>-8.7787837999999994</v>
      </c>
      <c r="S133" s="44">
        <f t="shared" si="26"/>
        <v>-8.7900057</v>
      </c>
      <c r="T133" s="44">
        <f t="shared" si="27"/>
        <v>-8.8295773999999998</v>
      </c>
      <c r="U133" s="44">
        <f t="shared" si="28"/>
        <v>-8.9556971000000001</v>
      </c>
      <c r="V133" s="44">
        <f t="shared" si="29"/>
        <v>-9.2000875000000004</v>
      </c>
      <c r="W133" s="44">
        <f t="shared" si="30"/>
        <v>-9.6264982000000003</v>
      </c>
      <c r="X133" s="44">
        <f t="shared" si="31"/>
        <v>0</v>
      </c>
    </row>
    <row r="134" spans="2:24" x14ac:dyDescent="0.25">
      <c r="B134" s="88">
        <v>30375000000</v>
      </c>
      <c r="C134" s="88">
        <v>-7.4150925000000001</v>
      </c>
      <c r="E134" s="6">
        <f t="shared" si="32"/>
        <v>31.155000000000001</v>
      </c>
      <c r="F134" s="6">
        <f t="shared" si="33"/>
        <v>-7.6234365000000004</v>
      </c>
      <c r="G134" s="44">
        <f t="shared" si="34"/>
        <v>-7.6168627999999998</v>
      </c>
      <c r="H134" s="44">
        <f t="shared" si="35"/>
        <v>-7.6827908000000003</v>
      </c>
      <c r="I134" s="44">
        <f t="shared" si="36"/>
        <v>-7.8211031000000002</v>
      </c>
      <c r="J134" s="44">
        <f t="shared" si="37"/>
        <v>-8.1273022000000008</v>
      </c>
      <c r="K134" s="44">
        <f t="shared" si="38"/>
        <v>-8.7244700999999996</v>
      </c>
      <c r="L134" s="44">
        <f t="shared" ref="L134:L197" si="39">C1374</f>
        <v>0</v>
      </c>
      <c r="N134" s="88">
        <v>30375000000</v>
      </c>
      <c r="O134" s="88">
        <v>-8.8335179999999998</v>
      </c>
      <c r="Q134" s="6">
        <f t="shared" ref="Q134:Q197" si="40">N138/1000000000</f>
        <v>31.155000000000001</v>
      </c>
      <c r="R134" s="6">
        <f t="shared" ref="R134:R197" si="41">O138</f>
        <v>-8.7623215000000005</v>
      </c>
      <c r="S134" s="44">
        <f t="shared" ref="S134:S197" si="42">O344</f>
        <v>-8.7634314999999994</v>
      </c>
      <c r="T134" s="44">
        <f t="shared" ref="T134:T197" si="43">O550</f>
        <v>-8.8130168999999992</v>
      </c>
      <c r="U134" s="44">
        <f t="shared" ref="U134:U197" si="44">O756</f>
        <v>-8.9284534000000004</v>
      </c>
      <c r="V134" s="44">
        <f t="shared" ref="V134:V197" si="45">O962</f>
        <v>-9.1572379999999995</v>
      </c>
      <c r="W134" s="44">
        <f t="shared" ref="W134:W197" si="46">O1168</f>
        <v>-9.5646439000000001</v>
      </c>
      <c r="X134" s="44">
        <f t="shared" ref="X134:X197" si="47">O1374</f>
        <v>0</v>
      </c>
    </row>
    <row r="135" spans="2:24" x14ac:dyDescent="0.25">
      <c r="B135" s="88">
        <v>30570000000</v>
      </c>
      <c r="C135" s="88">
        <v>-7.4689988999999999</v>
      </c>
      <c r="E135" s="6">
        <f t="shared" si="32"/>
        <v>31.35</v>
      </c>
      <c r="F135" s="6">
        <f t="shared" si="33"/>
        <v>-7.6795907000000003</v>
      </c>
      <c r="G135" s="44">
        <f t="shared" si="34"/>
        <v>-7.6828250999999996</v>
      </c>
      <c r="H135" s="44">
        <f t="shared" si="35"/>
        <v>-7.7669907</v>
      </c>
      <c r="I135" s="44">
        <f t="shared" si="36"/>
        <v>-7.9383043999999998</v>
      </c>
      <c r="J135" s="44">
        <f t="shared" si="37"/>
        <v>-8.3015041000000007</v>
      </c>
      <c r="K135" s="44">
        <f t="shared" si="38"/>
        <v>-9.0353413000000007</v>
      </c>
      <c r="L135" s="44">
        <f t="shared" si="39"/>
        <v>0</v>
      </c>
      <c r="N135" s="88">
        <v>30570000000</v>
      </c>
      <c r="O135" s="88">
        <v>-8.8167419000000002</v>
      </c>
      <c r="Q135" s="6">
        <f t="shared" si="40"/>
        <v>31.35</v>
      </c>
      <c r="R135" s="6">
        <f t="shared" si="41"/>
        <v>-8.7576523000000002</v>
      </c>
      <c r="S135" s="44">
        <f t="shared" si="42"/>
        <v>-8.7628155000000003</v>
      </c>
      <c r="T135" s="44">
        <f t="shared" si="43"/>
        <v>-8.8022261000000004</v>
      </c>
      <c r="U135" s="44">
        <f t="shared" si="44"/>
        <v>-8.9161997</v>
      </c>
      <c r="V135" s="44">
        <f t="shared" si="45"/>
        <v>-9.1113710000000001</v>
      </c>
      <c r="W135" s="44">
        <f t="shared" si="46"/>
        <v>-9.4613905000000003</v>
      </c>
      <c r="X135" s="44">
        <f t="shared" si="47"/>
        <v>0</v>
      </c>
    </row>
    <row r="136" spans="2:24" x14ac:dyDescent="0.25">
      <c r="B136" s="88">
        <v>30765000000</v>
      </c>
      <c r="C136" s="88">
        <v>-7.5158496000000001</v>
      </c>
      <c r="E136" s="6">
        <f t="shared" si="32"/>
        <v>31.545000000000002</v>
      </c>
      <c r="F136" s="6">
        <f t="shared" si="33"/>
        <v>-7.7236814000000003</v>
      </c>
      <c r="G136" s="44">
        <f t="shared" si="34"/>
        <v>-7.7360091000000004</v>
      </c>
      <c r="H136" s="44">
        <f t="shared" si="35"/>
        <v>-7.8089513999999998</v>
      </c>
      <c r="I136" s="44">
        <f t="shared" si="36"/>
        <v>-7.9755377999999997</v>
      </c>
      <c r="J136" s="44">
        <f t="shared" si="37"/>
        <v>-8.2480773999999997</v>
      </c>
      <c r="K136" s="44">
        <f t="shared" si="38"/>
        <v>-8.8741932000000006</v>
      </c>
      <c r="L136" s="44">
        <f t="shared" si="39"/>
        <v>0</v>
      </c>
      <c r="N136" s="88">
        <v>30765000000</v>
      </c>
      <c r="O136" s="88">
        <v>-8.7936143999999992</v>
      </c>
      <c r="Q136" s="6">
        <f t="shared" si="40"/>
        <v>31.545000000000002</v>
      </c>
      <c r="R136" s="6">
        <f t="shared" si="41"/>
        <v>-8.7494067999999992</v>
      </c>
      <c r="S136" s="44">
        <f t="shared" si="42"/>
        <v>-8.7309303000000007</v>
      </c>
      <c r="T136" s="44">
        <f t="shared" si="43"/>
        <v>-8.7899189</v>
      </c>
      <c r="U136" s="44">
        <f t="shared" si="44"/>
        <v>-8.9024649</v>
      </c>
      <c r="V136" s="44">
        <f t="shared" si="45"/>
        <v>-9.1021757000000001</v>
      </c>
      <c r="W136" s="44">
        <f t="shared" si="46"/>
        <v>-9.4928884999999994</v>
      </c>
      <c r="X136" s="44">
        <f t="shared" si="47"/>
        <v>0</v>
      </c>
    </row>
    <row r="137" spans="2:24" x14ac:dyDescent="0.25">
      <c r="B137" s="88">
        <v>30960000000</v>
      </c>
      <c r="C137" s="88">
        <v>-7.5695905999999997</v>
      </c>
      <c r="E137" s="6">
        <f t="shared" si="32"/>
        <v>31.74</v>
      </c>
      <c r="F137" s="6">
        <f t="shared" si="33"/>
        <v>-7.7730912999999999</v>
      </c>
      <c r="G137" s="44">
        <f t="shared" si="34"/>
        <v>-7.7658677000000003</v>
      </c>
      <c r="H137" s="44">
        <f t="shared" si="35"/>
        <v>-7.8577975999999996</v>
      </c>
      <c r="I137" s="44">
        <f t="shared" si="36"/>
        <v>-7.9955677999999999</v>
      </c>
      <c r="J137" s="44">
        <f t="shared" si="37"/>
        <v>-8.3106069999999992</v>
      </c>
      <c r="K137" s="44">
        <f t="shared" si="38"/>
        <v>-8.9288874000000007</v>
      </c>
      <c r="L137" s="44">
        <f t="shared" si="39"/>
        <v>0</v>
      </c>
      <c r="N137" s="88">
        <v>30960000000</v>
      </c>
      <c r="O137" s="88">
        <v>-8.7787837999999994</v>
      </c>
      <c r="Q137" s="6">
        <f t="shared" si="40"/>
        <v>31.74</v>
      </c>
      <c r="R137" s="6">
        <f t="shared" si="41"/>
        <v>-8.7490834999999993</v>
      </c>
      <c r="S137" s="44">
        <f t="shared" si="42"/>
        <v>-8.7392435000000006</v>
      </c>
      <c r="T137" s="44">
        <f t="shared" si="43"/>
        <v>-8.7820978000000007</v>
      </c>
      <c r="U137" s="44">
        <f t="shared" si="44"/>
        <v>-8.8897695999999993</v>
      </c>
      <c r="V137" s="44">
        <f t="shared" si="45"/>
        <v>-9.0977411000000004</v>
      </c>
      <c r="W137" s="44">
        <f t="shared" si="46"/>
        <v>-9.5024490000000004</v>
      </c>
      <c r="X137" s="44">
        <f t="shared" si="47"/>
        <v>0</v>
      </c>
    </row>
    <row r="138" spans="2:24" x14ac:dyDescent="0.25">
      <c r="B138" s="88">
        <v>31155000000</v>
      </c>
      <c r="C138" s="88">
        <v>-7.6234365000000004</v>
      </c>
      <c r="E138" s="6">
        <f t="shared" si="32"/>
        <v>31.934999999999999</v>
      </c>
      <c r="F138" s="6">
        <f t="shared" si="33"/>
        <v>-7.8147792999999997</v>
      </c>
      <c r="G138" s="44">
        <f t="shared" si="34"/>
        <v>-7.7928680999999997</v>
      </c>
      <c r="H138" s="44">
        <f t="shared" si="35"/>
        <v>-7.8719931000000001</v>
      </c>
      <c r="I138" s="44">
        <f t="shared" si="36"/>
        <v>-8.0382671000000006</v>
      </c>
      <c r="J138" s="44">
        <f t="shared" si="37"/>
        <v>-8.3566693999999995</v>
      </c>
      <c r="K138" s="44">
        <f t="shared" si="38"/>
        <v>-9.0157299000000002</v>
      </c>
      <c r="L138" s="44">
        <f t="shared" si="39"/>
        <v>0</v>
      </c>
      <c r="N138" s="88">
        <v>31155000000</v>
      </c>
      <c r="O138" s="88">
        <v>-8.7623215000000005</v>
      </c>
      <c r="Q138" s="6">
        <f t="shared" si="40"/>
        <v>31.934999999999999</v>
      </c>
      <c r="R138" s="6">
        <f t="shared" si="41"/>
        <v>-8.7566346999999993</v>
      </c>
      <c r="S138" s="44">
        <f t="shared" si="42"/>
        <v>-8.7448034000000003</v>
      </c>
      <c r="T138" s="44">
        <f t="shared" si="43"/>
        <v>-8.7858886999999992</v>
      </c>
      <c r="U138" s="44">
        <f t="shared" si="44"/>
        <v>-8.9113731000000005</v>
      </c>
      <c r="V138" s="44">
        <f t="shared" si="45"/>
        <v>-9.1153402000000003</v>
      </c>
      <c r="W138" s="44">
        <f t="shared" si="46"/>
        <v>-9.4927387000000003</v>
      </c>
      <c r="X138" s="44">
        <f t="shared" si="47"/>
        <v>0</v>
      </c>
    </row>
    <row r="139" spans="2:24" x14ac:dyDescent="0.25">
      <c r="B139" s="88">
        <v>31350000000</v>
      </c>
      <c r="C139" s="88">
        <v>-7.6795907000000003</v>
      </c>
      <c r="E139" s="6">
        <f t="shared" si="32"/>
        <v>32.130000000000003</v>
      </c>
      <c r="F139" s="6">
        <f t="shared" si="33"/>
        <v>-7.8544539999999996</v>
      </c>
      <c r="G139" s="44">
        <f t="shared" si="34"/>
        <v>-7.8774446999999999</v>
      </c>
      <c r="H139" s="44">
        <f t="shared" si="35"/>
        <v>-7.9733934</v>
      </c>
      <c r="I139" s="44">
        <f t="shared" si="36"/>
        <v>-8.1480359999999994</v>
      </c>
      <c r="J139" s="44">
        <f t="shared" si="37"/>
        <v>-8.4745474000000005</v>
      </c>
      <c r="K139" s="44">
        <f t="shared" si="38"/>
        <v>-9.2733412000000008</v>
      </c>
      <c r="L139" s="44">
        <f t="shared" si="39"/>
        <v>0</v>
      </c>
      <c r="N139" s="88">
        <v>31350000000</v>
      </c>
      <c r="O139" s="88">
        <v>-8.7576523000000002</v>
      </c>
      <c r="Q139" s="6">
        <f t="shared" si="40"/>
        <v>32.130000000000003</v>
      </c>
      <c r="R139" s="6">
        <f t="shared" si="41"/>
        <v>-8.7647028000000002</v>
      </c>
      <c r="S139" s="44">
        <f t="shared" si="42"/>
        <v>-8.7522181999999997</v>
      </c>
      <c r="T139" s="44">
        <f t="shared" si="43"/>
        <v>-8.8005990999999995</v>
      </c>
      <c r="U139" s="44">
        <f t="shared" si="44"/>
        <v>-8.8835677999999998</v>
      </c>
      <c r="V139" s="44">
        <f t="shared" si="45"/>
        <v>-9.0640582999999992</v>
      </c>
      <c r="W139" s="44">
        <f t="shared" si="46"/>
        <v>-9.4118986000000007</v>
      </c>
      <c r="X139" s="44">
        <f t="shared" si="47"/>
        <v>0</v>
      </c>
    </row>
    <row r="140" spans="2:24" x14ac:dyDescent="0.25">
      <c r="B140" s="88">
        <v>31545000000</v>
      </c>
      <c r="C140" s="88">
        <v>-7.7236814000000003</v>
      </c>
      <c r="E140" s="6">
        <f t="shared" si="32"/>
        <v>32.325000000000003</v>
      </c>
      <c r="F140" s="6">
        <f t="shared" si="33"/>
        <v>-7.8971033000000004</v>
      </c>
      <c r="G140" s="44">
        <f t="shared" si="34"/>
        <v>-7.9095259000000002</v>
      </c>
      <c r="H140" s="44">
        <f t="shared" si="35"/>
        <v>-7.9677572000000003</v>
      </c>
      <c r="I140" s="44">
        <f t="shared" si="36"/>
        <v>-8.1295079999999995</v>
      </c>
      <c r="J140" s="44">
        <f t="shared" si="37"/>
        <v>-8.4584931999999995</v>
      </c>
      <c r="K140" s="44">
        <f t="shared" si="38"/>
        <v>-9.0641861000000006</v>
      </c>
      <c r="L140" s="44">
        <f t="shared" si="39"/>
        <v>0</v>
      </c>
      <c r="N140" s="88">
        <v>31545000000</v>
      </c>
      <c r="O140" s="88">
        <v>-8.7494067999999992</v>
      </c>
      <c r="Q140" s="6">
        <f t="shared" si="40"/>
        <v>32.325000000000003</v>
      </c>
      <c r="R140" s="6">
        <f t="shared" si="41"/>
        <v>-8.7715998000000006</v>
      </c>
      <c r="S140" s="44">
        <f t="shared" si="42"/>
        <v>-8.8076056999999999</v>
      </c>
      <c r="T140" s="44">
        <f t="shared" si="43"/>
        <v>-8.8705300999999999</v>
      </c>
      <c r="U140" s="44">
        <f t="shared" si="44"/>
        <v>-8.9840555000000002</v>
      </c>
      <c r="V140" s="44">
        <f t="shared" si="45"/>
        <v>-9.2126465</v>
      </c>
      <c r="W140" s="44">
        <f t="shared" si="46"/>
        <v>-9.6138429999999993</v>
      </c>
      <c r="X140" s="44">
        <f t="shared" si="47"/>
        <v>0</v>
      </c>
    </row>
    <row r="141" spans="2:24" x14ac:dyDescent="0.25">
      <c r="B141" s="88">
        <v>31740000000</v>
      </c>
      <c r="C141" s="88">
        <v>-7.7730912999999999</v>
      </c>
      <c r="E141" s="6">
        <f t="shared" si="32"/>
        <v>32.520000000000003</v>
      </c>
      <c r="F141" s="6">
        <f t="shared" si="33"/>
        <v>-7.9521522999999998</v>
      </c>
      <c r="G141" s="44">
        <f t="shared" si="34"/>
        <v>-7.9442662999999998</v>
      </c>
      <c r="H141" s="44">
        <f t="shared" si="35"/>
        <v>-8.0203485000000008</v>
      </c>
      <c r="I141" s="44">
        <f t="shared" si="36"/>
        <v>-8.1717300000000002</v>
      </c>
      <c r="J141" s="44">
        <f t="shared" si="37"/>
        <v>-8.4609137000000008</v>
      </c>
      <c r="K141" s="44">
        <f t="shared" si="38"/>
        <v>-9.0231504000000005</v>
      </c>
      <c r="L141" s="44">
        <f t="shared" si="39"/>
        <v>0</v>
      </c>
      <c r="N141" s="88">
        <v>31740000000</v>
      </c>
      <c r="O141" s="88">
        <v>-8.7490834999999993</v>
      </c>
      <c r="Q141" s="6">
        <f t="shared" si="40"/>
        <v>32.520000000000003</v>
      </c>
      <c r="R141" s="6">
        <f t="shared" si="41"/>
        <v>-8.7733048999999994</v>
      </c>
      <c r="S141" s="44">
        <f t="shared" si="42"/>
        <v>-8.7816229000000003</v>
      </c>
      <c r="T141" s="44">
        <f t="shared" si="43"/>
        <v>-8.8541412000000008</v>
      </c>
      <c r="U141" s="44">
        <f t="shared" si="44"/>
        <v>-8.9588642000000007</v>
      </c>
      <c r="V141" s="44">
        <f t="shared" si="45"/>
        <v>-9.2296352000000006</v>
      </c>
      <c r="W141" s="44">
        <f t="shared" si="46"/>
        <v>-9.6887969999999992</v>
      </c>
      <c r="X141" s="44">
        <f t="shared" si="47"/>
        <v>0</v>
      </c>
    </row>
    <row r="142" spans="2:24" x14ac:dyDescent="0.25">
      <c r="B142" s="88">
        <v>31935000000</v>
      </c>
      <c r="C142" s="88">
        <v>-7.8147792999999997</v>
      </c>
      <c r="E142" s="6">
        <f t="shared" si="32"/>
        <v>32.715000000000003</v>
      </c>
      <c r="F142" s="6">
        <f t="shared" si="33"/>
        <v>-8.0222178</v>
      </c>
      <c r="G142" s="44">
        <f t="shared" si="34"/>
        <v>-7.999269</v>
      </c>
      <c r="H142" s="44">
        <f t="shared" si="35"/>
        <v>-8.0681992000000005</v>
      </c>
      <c r="I142" s="44">
        <f t="shared" si="36"/>
        <v>-8.2350472999999997</v>
      </c>
      <c r="J142" s="44">
        <f t="shared" si="37"/>
        <v>-8.5735492999999998</v>
      </c>
      <c r="K142" s="44">
        <f t="shared" si="38"/>
        <v>-9.2512092999999993</v>
      </c>
      <c r="L142" s="44">
        <f t="shared" si="39"/>
        <v>0</v>
      </c>
      <c r="N142" s="88">
        <v>31935000000</v>
      </c>
      <c r="O142" s="88">
        <v>-8.7566346999999993</v>
      </c>
      <c r="Q142" s="6">
        <f t="shared" si="40"/>
        <v>32.715000000000003</v>
      </c>
      <c r="R142" s="6">
        <f t="shared" si="41"/>
        <v>-8.7740307000000008</v>
      </c>
      <c r="S142" s="44">
        <f t="shared" si="42"/>
        <v>-8.7942257000000001</v>
      </c>
      <c r="T142" s="44">
        <f t="shared" si="43"/>
        <v>-8.8571776999999994</v>
      </c>
      <c r="U142" s="44">
        <f t="shared" si="44"/>
        <v>-8.9959992999999994</v>
      </c>
      <c r="V142" s="44">
        <f t="shared" si="45"/>
        <v>-9.2216805999999991</v>
      </c>
      <c r="W142" s="44">
        <f t="shared" si="46"/>
        <v>-9.6400766000000004</v>
      </c>
      <c r="X142" s="44">
        <f t="shared" si="47"/>
        <v>0</v>
      </c>
    </row>
    <row r="143" spans="2:24" x14ac:dyDescent="0.25">
      <c r="B143" s="88">
        <v>32130000000</v>
      </c>
      <c r="C143" s="88">
        <v>-7.8544539999999996</v>
      </c>
      <c r="E143" s="6">
        <f t="shared" si="32"/>
        <v>32.909999999999997</v>
      </c>
      <c r="F143" s="6">
        <f t="shared" si="33"/>
        <v>-8.1091260999999992</v>
      </c>
      <c r="G143" s="44">
        <f t="shared" si="34"/>
        <v>-8.1005526000000003</v>
      </c>
      <c r="H143" s="44">
        <f t="shared" si="35"/>
        <v>-8.1743392999999998</v>
      </c>
      <c r="I143" s="44">
        <f t="shared" si="36"/>
        <v>-8.3191050999999998</v>
      </c>
      <c r="J143" s="44">
        <f t="shared" si="37"/>
        <v>-8.6296949000000005</v>
      </c>
      <c r="K143" s="44">
        <f t="shared" si="38"/>
        <v>-9.1777791999999998</v>
      </c>
      <c r="L143" s="44">
        <f t="shared" si="39"/>
        <v>0</v>
      </c>
      <c r="N143" s="88">
        <v>32130000000</v>
      </c>
      <c r="O143" s="88">
        <v>-8.7647028000000002</v>
      </c>
      <c r="Q143" s="6">
        <f t="shared" si="40"/>
        <v>32.909999999999997</v>
      </c>
      <c r="R143" s="6">
        <f t="shared" si="41"/>
        <v>-8.7575330999999998</v>
      </c>
      <c r="S143" s="44">
        <f t="shared" si="42"/>
        <v>-8.7944040000000001</v>
      </c>
      <c r="T143" s="44">
        <f t="shared" si="43"/>
        <v>-8.8504428999999991</v>
      </c>
      <c r="U143" s="44">
        <f t="shared" si="44"/>
        <v>-9.0149336000000009</v>
      </c>
      <c r="V143" s="44">
        <f t="shared" si="45"/>
        <v>-9.2903880999999995</v>
      </c>
      <c r="W143" s="44">
        <f t="shared" si="46"/>
        <v>-9.7996960000000009</v>
      </c>
      <c r="X143" s="44">
        <f t="shared" si="47"/>
        <v>0</v>
      </c>
    </row>
    <row r="144" spans="2:24" x14ac:dyDescent="0.25">
      <c r="B144" s="88">
        <v>32325000000</v>
      </c>
      <c r="C144" s="88">
        <v>-7.8971033000000004</v>
      </c>
      <c r="E144" s="6">
        <f t="shared" si="32"/>
        <v>33.104999999999997</v>
      </c>
      <c r="F144" s="6">
        <f t="shared" si="33"/>
        <v>-8.2192115999999995</v>
      </c>
      <c r="G144" s="44">
        <f t="shared" si="34"/>
        <v>-8.1949825000000001</v>
      </c>
      <c r="H144" s="44">
        <f t="shared" si="35"/>
        <v>-8.3078737</v>
      </c>
      <c r="I144" s="44">
        <f t="shared" si="36"/>
        <v>-8.4669228000000007</v>
      </c>
      <c r="J144" s="44">
        <f t="shared" si="37"/>
        <v>-8.7560196000000001</v>
      </c>
      <c r="K144" s="44">
        <f t="shared" si="38"/>
        <v>-9.3273019999999995</v>
      </c>
      <c r="L144" s="44">
        <f t="shared" si="39"/>
        <v>0</v>
      </c>
      <c r="N144" s="88">
        <v>32325000000</v>
      </c>
      <c r="O144" s="88">
        <v>-8.7715998000000006</v>
      </c>
      <c r="Q144" s="6">
        <f t="shared" si="40"/>
        <v>33.104999999999997</v>
      </c>
      <c r="R144" s="6">
        <f t="shared" si="41"/>
        <v>-8.7436103999999997</v>
      </c>
      <c r="S144" s="44">
        <f t="shared" si="42"/>
        <v>-8.8107518999999996</v>
      </c>
      <c r="T144" s="44">
        <f t="shared" si="43"/>
        <v>-8.8978338000000008</v>
      </c>
      <c r="U144" s="44">
        <f t="shared" si="44"/>
        <v>-9.0511540999999998</v>
      </c>
      <c r="V144" s="44">
        <f t="shared" si="45"/>
        <v>-9.3296576000000009</v>
      </c>
      <c r="W144" s="44">
        <f t="shared" si="46"/>
        <v>-9.8714189999999995</v>
      </c>
      <c r="X144" s="44">
        <f t="shared" si="47"/>
        <v>0</v>
      </c>
    </row>
    <row r="145" spans="2:24" x14ac:dyDescent="0.25">
      <c r="B145" s="88">
        <v>32520000000</v>
      </c>
      <c r="C145" s="88">
        <v>-7.9521522999999998</v>
      </c>
      <c r="E145" s="6">
        <f t="shared" si="32"/>
        <v>33.299999999999997</v>
      </c>
      <c r="F145" s="6">
        <f t="shared" si="33"/>
        <v>-8.3419732999999994</v>
      </c>
      <c r="G145" s="44">
        <f t="shared" si="34"/>
        <v>-8.3364543999999992</v>
      </c>
      <c r="H145" s="44">
        <f t="shared" si="35"/>
        <v>-8.4383078000000005</v>
      </c>
      <c r="I145" s="44">
        <f t="shared" si="36"/>
        <v>-8.5682305999999997</v>
      </c>
      <c r="J145" s="44">
        <f t="shared" si="37"/>
        <v>-8.8646735999999997</v>
      </c>
      <c r="K145" s="44">
        <f t="shared" si="38"/>
        <v>-9.4098444000000008</v>
      </c>
      <c r="L145" s="44">
        <f t="shared" si="39"/>
        <v>0</v>
      </c>
      <c r="N145" s="88">
        <v>32520000000</v>
      </c>
      <c r="O145" s="88">
        <v>-8.7733048999999994</v>
      </c>
      <c r="Q145" s="6">
        <f t="shared" si="40"/>
        <v>33.299999999999997</v>
      </c>
      <c r="R145" s="6">
        <f t="shared" si="41"/>
        <v>-8.7260284000000006</v>
      </c>
      <c r="S145" s="44">
        <f t="shared" si="42"/>
        <v>-8.7491131000000006</v>
      </c>
      <c r="T145" s="44">
        <f t="shared" si="43"/>
        <v>-8.8256826000000004</v>
      </c>
      <c r="U145" s="44">
        <f t="shared" si="44"/>
        <v>-8.9810762000000004</v>
      </c>
      <c r="V145" s="44">
        <f t="shared" si="45"/>
        <v>-9.2856207000000008</v>
      </c>
      <c r="W145" s="44">
        <f t="shared" si="46"/>
        <v>-9.8373165</v>
      </c>
      <c r="X145" s="44">
        <f t="shared" si="47"/>
        <v>0</v>
      </c>
    </row>
    <row r="146" spans="2:24" x14ac:dyDescent="0.25">
      <c r="B146" s="88">
        <v>32715000000</v>
      </c>
      <c r="C146" s="88">
        <v>-8.0222178</v>
      </c>
      <c r="E146" s="6">
        <f t="shared" si="32"/>
        <v>33.494999999999997</v>
      </c>
      <c r="F146" s="6">
        <f t="shared" si="33"/>
        <v>-8.4695864000000007</v>
      </c>
      <c r="G146" s="44">
        <f t="shared" si="34"/>
        <v>-8.4623097999999999</v>
      </c>
      <c r="H146" s="44">
        <f t="shared" si="35"/>
        <v>-8.5418538999999996</v>
      </c>
      <c r="I146" s="44">
        <f t="shared" si="36"/>
        <v>-8.6832895000000008</v>
      </c>
      <c r="J146" s="44">
        <f t="shared" si="37"/>
        <v>-8.9709281999999995</v>
      </c>
      <c r="K146" s="44">
        <f t="shared" si="38"/>
        <v>-9.5177393000000006</v>
      </c>
      <c r="L146" s="44">
        <f t="shared" si="39"/>
        <v>0</v>
      </c>
      <c r="N146" s="88">
        <v>32715000000</v>
      </c>
      <c r="O146" s="88">
        <v>-8.7740307000000008</v>
      </c>
      <c r="Q146" s="6">
        <f t="shared" si="40"/>
        <v>33.494999999999997</v>
      </c>
      <c r="R146" s="6">
        <f t="shared" si="41"/>
        <v>-8.7143897999999993</v>
      </c>
      <c r="S146" s="44">
        <f t="shared" si="42"/>
        <v>-8.7451334000000003</v>
      </c>
      <c r="T146" s="44">
        <f t="shared" si="43"/>
        <v>-8.8319378000000004</v>
      </c>
      <c r="U146" s="44">
        <f t="shared" si="44"/>
        <v>-8.9772347999999997</v>
      </c>
      <c r="V146" s="44">
        <f t="shared" si="45"/>
        <v>-9.2733001999999995</v>
      </c>
      <c r="W146" s="44">
        <f t="shared" si="46"/>
        <v>-9.7941570000000002</v>
      </c>
      <c r="X146" s="44">
        <f t="shared" si="47"/>
        <v>0</v>
      </c>
    </row>
    <row r="147" spans="2:24" x14ac:dyDescent="0.25">
      <c r="B147" s="88">
        <v>32910000000</v>
      </c>
      <c r="C147" s="88">
        <v>-8.1091260999999992</v>
      </c>
      <c r="E147" s="6">
        <f t="shared" si="32"/>
        <v>33.69</v>
      </c>
      <c r="F147" s="6">
        <f t="shared" si="33"/>
        <v>-8.6023873999999996</v>
      </c>
      <c r="G147" s="44">
        <f t="shared" si="34"/>
        <v>-8.5987767999999996</v>
      </c>
      <c r="H147" s="44">
        <f t="shared" si="35"/>
        <v>-8.6449269999999991</v>
      </c>
      <c r="I147" s="44">
        <f t="shared" si="36"/>
        <v>-8.8174667000000007</v>
      </c>
      <c r="J147" s="44">
        <f t="shared" si="37"/>
        <v>-9.1008119999999995</v>
      </c>
      <c r="K147" s="44">
        <f t="shared" si="38"/>
        <v>-9.6184539999999998</v>
      </c>
      <c r="L147" s="44">
        <f t="shared" si="39"/>
        <v>0</v>
      </c>
      <c r="N147" s="88">
        <v>32910000000</v>
      </c>
      <c r="O147" s="88">
        <v>-8.7575330999999998</v>
      </c>
      <c r="Q147" s="6">
        <f t="shared" si="40"/>
        <v>33.69</v>
      </c>
      <c r="R147" s="6">
        <f t="shared" si="41"/>
        <v>-8.7096871999999994</v>
      </c>
      <c r="S147" s="44">
        <f t="shared" si="42"/>
        <v>-8.7401552000000002</v>
      </c>
      <c r="T147" s="44">
        <f t="shared" si="43"/>
        <v>-8.8458594999999995</v>
      </c>
      <c r="U147" s="44">
        <f t="shared" si="44"/>
        <v>-9.0200023999999992</v>
      </c>
      <c r="V147" s="44">
        <f t="shared" si="45"/>
        <v>-9.2873192000000007</v>
      </c>
      <c r="W147" s="44">
        <f t="shared" si="46"/>
        <v>-9.8696766</v>
      </c>
      <c r="X147" s="44">
        <f t="shared" si="47"/>
        <v>0</v>
      </c>
    </row>
    <row r="148" spans="2:24" x14ac:dyDescent="0.25">
      <c r="B148" s="88">
        <v>33105000000</v>
      </c>
      <c r="C148" s="88">
        <v>-8.2192115999999995</v>
      </c>
      <c r="E148" s="6">
        <f t="shared" si="32"/>
        <v>33.884999999999998</v>
      </c>
      <c r="F148" s="6">
        <f t="shared" si="33"/>
        <v>-8.7326716999999991</v>
      </c>
      <c r="G148" s="44">
        <f t="shared" si="34"/>
        <v>-8.7328805999999997</v>
      </c>
      <c r="H148" s="44">
        <f t="shared" si="35"/>
        <v>-8.7974490999999997</v>
      </c>
      <c r="I148" s="44">
        <f t="shared" si="36"/>
        <v>-8.9520081999999999</v>
      </c>
      <c r="J148" s="44">
        <f t="shared" si="37"/>
        <v>-9.2308558999999999</v>
      </c>
      <c r="K148" s="44">
        <f t="shared" si="38"/>
        <v>-9.7360381999999994</v>
      </c>
      <c r="L148" s="44">
        <f t="shared" si="39"/>
        <v>0</v>
      </c>
      <c r="N148" s="88">
        <v>33105000000</v>
      </c>
      <c r="O148" s="88">
        <v>-8.7436103999999997</v>
      </c>
      <c r="Q148" s="6">
        <f t="shared" si="40"/>
        <v>33.884999999999998</v>
      </c>
      <c r="R148" s="6">
        <f t="shared" si="41"/>
        <v>-8.7158870999999998</v>
      </c>
      <c r="S148" s="44">
        <f t="shared" si="42"/>
        <v>-8.7307758</v>
      </c>
      <c r="T148" s="44">
        <f t="shared" si="43"/>
        <v>-8.8383350000000007</v>
      </c>
      <c r="U148" s="44">
        <f t="shared" si="44"/>
        <v>-8.9804934999999997</v>
      </c>
      <c r="V148" s="44">
        <f t="shared" si="45"/>
        <v>-9.3219460999999999</v>
      </c>
      <c r="W148" s="44">
        <f t="shared" si="46"/>
        <v>-9.9260263000000002</v>
      </c>
      <c r="X148" s="44">
        <f t="shared" si="47"/>
        <v>0</v>
      </c>
    </row>
    <row r="149" spans="2:24" x14ac:dyDescent="0.25">
      <c r="B149" s="88">
        <v>33300000000</v>
      </c>
      <c r="C149" s="88">
        <v>-8.3419732999999994</v>
      </c>
      <c r="E149" s="6">
        <f t="shared" si="32"/>
        <v>34.08</v>
      </c>
      <c r="F149" s="6">
        <f t="shared" si="33"/>
        <v>-8.8562955999999993</v>
      </c>
      <c r="G149" s="44">
        <f t="shared" si="34"/>
        <v>-8.8827304999999992</v>
      </c>
      <c r="H149" s="44">
        <f t="shared" si="35"/>
        <v>-8.9402065000000004</v>
      </c>
      <c r="I149" s="44">
        <f t="shared" si="36"/>
        <v>-9.1247691999999994</v>
      </c>
      <c r="J149" s="44">
        <f t="shared" si="37"/>
        <v>-9.4204273000000001</v>
      </c>
      <c r="K149" s="44">
        <f t="shared" si="38"/>
        <v>-9.9846163000000008</v>
      </c>
      <c r="L149" s="44">
        <f t="shared" si="39"/>
        <v>0</v>
      </c>
      <c r="N149" s="88">
        <v>33300000000</v>
      </c>
      <c r="O149" s="88">
        <v>-8.7260284000000006</v>
      </c>
      <c r="Q149" s="6">
        <f t="shared" si="40"/>
        <v>34.08</v>
      </c>
      <c r="R149" s="6">
        <f t="shared" si="41"/>
        <v>-8.7279204999999997</v>
      </c>
      <c r="S149" s="44">
        <f t="shared" si="42"/>
        <v>-8.7684698000000001</v>
      </c>
      <c r="T149" s="44">
        <f t="shared" si="43"/>
        <v>-8.8442592999999992</v>
      </c>
      <c r="U149" s="44">
        <f t="shared" si="44"/>
        <v>-9.0105619000000008</v>
      </c>
      <c r="V149" s="44">
        <f t="shared" si="45"/>
        <v>-9.2862138999999999</v>
      </c>
      <c r="W149" s="44">
        <f t="shared" si="46"/>
        <v>-9.7996005999999998</v>
      </c>
      <c r="X149" s="44">
        <f t="shared" si="47"/>
        <v>0</v>
      </c>
    </row>
    <row r="150" spans="2:24" x14ac:dyDescent="0.25">
      <c r="B150" s="88">
        <v>33495000000</v>
      </c>
      <c r="C150" s="88">
        <v>-8.4695864000000007</v>
      </c>
      <c r="E150" s="6">
        <f t="shared" si="32"/>
        <v>34.274999999999999</v>
      </c>
      <c r="F150" s="6">
        <f t="shared" si="33"/>
        <v>-8.9914559999999994</v>
      </c>
      <c r="G150" s="44">
        <f t="shared" si="34"/>
        <v>-8.9845304000000006</v>
      </c>
      <c r="H150" s="44">
        <f t="shared" si="35"/>
        <v>-9.0853491000000002</v>
      </c>
      <c r="I150" s="44">
        <f t="shared" si="36"/>
        <v>-9.2779827000000008</v>
      </c>
      <c r="J150" s="44">
        <f t="shared" si="37"/>
        <v>-9.5606737000000006</v>
      </c>
      <c r="K150" s="44">
        <f t="shared" si="38"/>
        <v>-10.093733</v>
      </c>
      <c r="L150" s="44">
        <f t="shared" si="39"/>
        <v>0</v>
      </c>
      <c r="N150" s="88">
        <v>33495000000</v>
      </c>
      <c r="O150" s="88">
        <v>-8.7143897999999993</v>
      </c>
      <c r="Q150" s="6">
        <f t="shared" si="40"/>
        <v>34.274999999999999</v>
      </c>
      <c r="R150" s="6">
        <f t="shared" si="41"/>
        <v>-8.7355633000000008</v>
      </c>
      <c r="S150" s="44">
        <f t="shared" si="42"/>
        <v>-8.7768420999999996</v>
      </c>
      <c r="T150" s="44">
        <f t="shared" si="43"/>
        <v>-8.8647641999999998</v>
      </c>
      <c r="U150" s="44">
        <f t="shared" si="44"/>
        <v>-9.0259342</v>
      </c>
      <c r="V150" s="44">
        <f t="shared" si="45"/>
        <v>-9.3344115999999993</v>
      </c>
      <c r="W150" s="44">
        <f t="shared" si="46"/>
        <v>-9.9327345000000005</v>
      </c>
      <c r="X150" s="44">
        <f t="shared" si="47"/>
        <v>0</v>
      </c>
    </row>
    <row r="151" spans="2:24" x14ac:dyDescent="0.25">
      <c r="B151" s="88">
        <v>33690000000</v>
      </c>
      <c r="C151" s="88">
        <v>-8.6023873999999996</v>
      </c>
      <c r="E151" s="6">
        <f t="shared" si="32"/>
        <v>34.47</v>
      </c>
      <c r="F151" s="6">
        <f t="shared" si="33"/>
        <v>-9.1240281999999997</v>
      </c>
      <c r="G151" s="44">
        <f t="shared" si="34"/>
        <v>-9.1441087999999997</v>
      </c>
      <c r="H151" s="44">
        <f t="shared" si="35"/>
        <v>-9.2513808999999991</v>
      </c>
      <c r="I151" s="44">
        <f t="shared" si="36"/>
        <v>-9.4410696000000005</v>
      </c>
      <c r="J151" s="44">
        <f t="shared" si="37"/>
        <v>-9.7189464999999995</v>
      </c>
      <c r="K151" s="44">
        <f t="shared" si="38"/>
        <v>-10.233459999999999</v>
      </c>
      <c r="L151" s="44">
        <f t="shared" si="39"/>
        <v>0</v>
      </c>
      <c r="N151" s="88">
        <v>33690000000</v>
      </c>
      <c r="O151" s="88">
        <v>-8.7096871999999994</v>
      </c>
      <c r="Q151" s="6">
        <f t="shared" si="40"/>
        <v>34.47</v>
      </c>
      <c r="R151" s="6">
        <f t="shared" si="41"/>
        <v>-8.7577686000000003</v>
      </c>
      <c r="S151" s="44">
        <f t="shared" si="42"/>
        <v>-8.8195782000000005</v>
      </c>
      <c r="T151" s="44">
        <f t="shared" si="43"/>
        <v>-8.9199371000000003</v>
      </c>
      <c r="U151" s="44">
        <f t="shared" si="44"/>
        <v>-9.0836200999999992</v>
      </c>
      <c r="V151" s="44">
        <f t="shared" si="45"/>
        <v>-9.3870211000000001</v>
      </c>
      <c r="W151" s="44">
        <f t="shared" si="46"/>
        <v>-9.9638109000000004</v>
      </c>
      <c r="X151" s="44">
        <f t="shared" si="47"/>
        <v>0</v>
      </c>
    </row>
    <row r="152" spans="2:24" x14ac:dyDescent="0.25">
      <c r="B152" s="88">
        <v>33885000000</v>
      </c>
      <c r="C152" s="88">
        <v>-8.7326716999999991</v>
      </c>
      <c r="E152" s="6">
        <f t="shared" si="32"/>
        <v>34.664999999999999</v>
      </c>
      <c r="F152" s="6">
        <f t="shared" si="33"/>
        <v>-9.2410897999999992</v>
      </c>
      <c r="G152" s="44">
        <f t="shared" si="34"/>
        <v>-9.2959013000000006</v>
      </c>
      <c r="H152" s="44">
        <f t="shared" si="35"/>
        <v>-9.3801574999999993</v>
      </c>
      <c r="I152" s="44">
        <f t="shared" si="36"/>
        <v>-9.5504149999999992</v>
      </c>
      <c r="J152" s="44">
        <f t="shared" si="37"/>
        <v>-9.8303203999999997</v>
      </c>
      <c r="K152" s="44">
        <f t="shared" si="38"/>
        <v>-10.323980000000001</v>
      </c>
      <c r="L152" s="44">
        <f t="shared" si="39"/>
        <v>0</v>
      </c>
      <c r="N152" s="88">
        <v>33885000000</v>
      </c>
      <c r="O152" s="88">
        <v>-8.7158870999999998</v>
      </c>
      <c r="Q152" s="6">
        <f t="shared" si="40"/>
        <v>34.664999999999999</v>
      </c>
      <c r="R152" s="6">
        <f t="shared" si="41"/>
        <v>-8.7816582000000007</v>
      </c>
      <c r="S152" s="44">
        <f t="shared" si="42"/>
        <v>-8.7773713999999998</v>
      </c>
      <c r="T152" s="44">
        <f t="shared" si="43"/>
        <v>-8.8787403000000005</v>
      </c>
      <c r="U152" s="44">
        <f t="shared" si="44"/>
        <v>-9.0464611000000001</v>
      </c>
      <c r="V152" s="44">
        <f t="shared" si="45"/>
        <v>-9.3419761999999995</v>
      </c>
      <c r="W152" s="44">
        <f t="shared" si="46"/>
        <v>-9.9235705999999997</v>
      </c>
      <c r="X152" s="44">
        <f t="shared" si="47"/>
        <v>0</v>
      </c>
    </row>
    <row r="153" spans="2:24" x14ac:dyDescent="0.25">
      <c r="B153" s="88">
        <v>34080000000</v>
      </c>
      <c r="C153" s="88">
        <v>-8.8562955999999993</v>
      </c>
      <c r="E153" s="6">
        <f t="shared" si="32"/>
        <v>34.86</v>
      </c>
      <c r="F153" s="6">
        <f t="shared" si="33"/>
        <v>-9.3424826000000003</v>
      </c>
      <c r="G153" s="44">
        <f t="shared" si="34"/>
        <v>-9.3911324</v>
      </c>
      <c r="H153" s="44">
        <f t="shared" si="35"/>
        <v>-9.4738807999999999</v>
      </c>
      <c r="I153" s="44">
        <f t="shared" si="36"/>
        <v>-9.6441201999999997</v>
      </c>
      <c r="J153" s="44">
        <f t="shared" si="37"/>
        <v>-9.9151916999999994</v>
      </c>
      <c r="K153" s="44">
        <f t="shared" si="38"/>
        <v>-10.383718</v>
      </c>
      <c r="L153" s="44">
        <f t="shared" si="39"/>
        <v>0</v>
      </c>
      <c r="N153" s="88">
        <v>34080000000</v>
      </c>
      <c r="O153" s="88">
        <v>-8.7279204999999997</v>
      </c>
      <c r="Q153" s="6">
        <f t="shared" si="40"/>
        <v>34.86</v>
      </c>
      <c r="R153" s="6">
        <f t="shared" si="41"/>
        <v>-8.8181095000000003</v>
      </c>
      <c r="S153" s="44">
        <f t="shared" si="42"/>
        <v>-8.8674564</v>
      </c>
      <c r="T153" s="44">
        <f t="shared" si="43"/>
        <v>-8.9985876000000005</v>
      </c>
      <c r="U153" s="44">
        <f t="shared" si="44"/>
        <v>-9.2041874000000004</v>
      </c>
      <c r="V153" s="44">
        <f t="shared" si="45"/>
        <v>-9.5831956999999992</v>
      </c>
      <c r="W153" s="44">
        <f t="shared" si="46"/>
        <v>-10.376873</v>
      </c>
      <c r="X153" s="44">
        <f t="shared" si="47"/>
        <v>0</v>
      </c>
    </row>
    <row r="154" spans="2:24" x14ac:dyDescent="0.25">
      <c r="B154" s="88">
        <v>34275000000</v>
      </c>
      <c r="C154" s="88">
        <v>-8.9914559999999994</v>
      </c>
      <c r="E154" s="6">
        <f t="shared" si="32"/>
        <v>35.055</v>
      </c>
      <c r="F154" s="6">
        <f t="shared" si="33"/>
        <v>-9.4301785999999996</v>
      </c>
      <c r="G154" s="44">
        <f t="shared" si="34"/>
        <v>-9.4506625999999994</v>
      </c>
      <c r="H154" s="44">
        <f t="shared" si="35"/>
        <v>-9.5477933999999998</v>
      </c>
      <c r="I154" s="44">
        <f t="shared" si="36"/>
        <v>-9.7060843000000006</v>
      </c>
      <c r="J154" s="44">
        <f t="shared" si="37"/>
        <v>-9.9871960000000009</v>
      </c>
      <c r="K154" s="44">
        <f t="shared" si="38"/>
        <v>-10.450521</v>
      </c>
      <c r="L154" s="44">
        <f t="shared" si="39"/>
        <v>0</v>
      </c>
      <c r="N154" s="88">
        <v>34275000000</v>
      </c>
      <c r="O154" s="88">
        <v>-8.7355633000000008</v>
      </c>
      <c r="Q154" s="6">
        <f t="shared" si="40"/>
        <v>35.055</v>
      </c>
      <c r="R154" s="6">
        <f t="shared" si="41"/>
        <v>-8.8546200000000006</v>
      </c>
      <c r="S154" s="44">
        <f t="shared" si="42"/>
        <v>-8.9094973</v>
      </c>
      <c r="T154" s="44">
        <f t="shared" si="43"/>
        <v>-9.0108508999999994</v>
      </c>
      <c r="U154" s="44">
        <f t="shared" si="44"/>
        <v>-9.2024659999999994</v>
      </c>
      <c r="V154" s="44">
        <f t="shared" si="45"/>
        <v>-9.5440825999999994</v>
      </c>
      <c r="W154" s="44">
        <f t="shared" si="46"/>
        <v>-10.196052</v>
      </c>
      <c r="X154" s="44">
        <f t="shared" si="47"/>
        <v>0</v>
      </c>
    </row>
    <row r="155" spans="2:24" x14ac:dyDescent="0.25">
      <c r="B155" s="88">
        <v>34470000000</v>
      </c>
      <c r="C155" s="88">
        <v>-9.1240281999999997</v>
      </c>
      <c r="E155" s="6">
        <f t="shared" si="32"/>
        <v>35.25</v>
      </c>
      <c r="F155" s="6">
        <f t="shared" si="33"/>
        <v>-9.4950609000000004</v>
      </c>
      <c r="G155" s="44">
        <f t="shared" si="34"/>
        <v>-9.5166693000000002</v>
      </c>
      <c r="H155" s="44">
        <f t="shared" si="35"/>
        <v>-9.6322098</v>
      </c>
      <c r="I155" s="44">
        <f t="shared" si="36"/>
        <v>-9.7885094000000006</v>
      </c>
      <c r="J155" s="44">
        <f t="shared" si="37"/>
        <v>-10.070498000000001</v>
      </c>
      <c r="K155" s="44">
        <f t="shared" si="38"/>
        <v>-10.523139</v>
      </c>
      <c r="L155" s="44">
        <f t="shared" si="39"/>
        <v>0</v>
      </c>
      <c r="N155" s="88">
        <v>34470000000</v>
      </c>
      <c r="O155" s="88">
        <v>-8.7577686000000003</v>
      </c>
      <c r="Q155" s="6">
        <f t="shared" si="40"/>
        <v>35.25</v>
      </c>
      <c r="R155" s="6">
        <f t="shared" si="41"/>
        <v>-8.9187107000000001</v>
      </c>
      <c r="S155" s="44">
        <f t="shared" si="42"/>
        <v>-8.9796715000000003</v>
      </c>
      <c r="T155" s="44">
        <f t="shared" si="43"/>
        <v>-9.1149720999999992</v>
      </c>
      <c r="U155" s="44">
        <f t="shared" si="44"/>
        <v>-9.3016176000000002</v>
      </c>
      <c r="V155" s="44">
        <f t="shared" si="45"/>
        <v>-9.7183886000000008</v>
      </c>
      <c r="W155" s="44">
        <f t="shared" si="46"/>
        <v>-10.57385</v>
      </c>
      <c r="X155" s="44">
        <f t="shared" si="47"/>
        <v>0</v>
      </c>
    </row>
    <row r="156" spans="2:24" x14ac:dyDescent="0.25">
      <c r="B156" s="88">
        <v>34665000000</v>
      </c>
      <c r="C156" s="88">
        <v>-9.2410897999999992</v>
      </c>
      <c r="E156" s="6">
        <f t="shared" si="32"/>
        <v>35.445</v>
      </c>
      <c r="F156" s="6">
        <f t="shared" si="33"/>
        <v>-9.5455798999999999</v>
      </c>
      <c r="G156" s="44">
        <f t="shared" si="34"/>
        <v>-9.5919819000000004</v>
      </c>
      <c r="H156" s="44">
        <f t="shared" si="35"/>
        <v>-9.6919918000000003</v>
      </c>
      <c r="I156" s="44">
        <f t="shared" si="36"/>
        <v>-9.8617954000000001</v>
      </c>
      <c r="J156" s="44">
        <f t="shared" si="37"/>
        <v>-10.13442</v>
      </c>
      <c r="K156" s="44">
        <f t="shared" si="38"/>
        <v>-10.620625</v>
      </c>
      <c r="L156" s="44">
        <f t="shared" si="39"/>
        <v>0</v>
      </c>
      <c r="N156" s="88">
        <v>34665000000</v>
      </c>
      <c r="O156" s="88">
        <v>-8.7816582000000007</v>
      </c>
      <c r="Q156" s="6">
        <f t="shared" si="40"/>
        <v>35.445</v>
      </c>
      <c r="R156" s="6">
        <f t="shared" si="41"/>
        <v>-8.9857826000000003</v>
      </c>
      <c r="S156" s="44">
        <f t="shared" si="42"/>
        <v>-9.0338668999999996</v>
      </c>
      <c r="T156" s="44">
        <f t="shared" si="43"/>
        <v>-9.1377801999999999</v>
      </c>
      <c r="U156" s="44">
        <f t="shared" si="44"/>
        <v>-9.3564328999999997</v>
      </c>
      <c r="V156" s="44">
        <f t="shared" si="45"/>
        <v>-9.7418069999999997</v>
      </c>
      <c r="W156" s="44">
        <f t="shared" si="46"/>
        <v>-10.584512</v>
      </c>
      <c r="X156" s="44">
        <f t="shared" si="47"/>
        <v>0</v>
      </c>
    </row>
    <row r="157" spans="2:24" x14ac:dyDescent="0.25">
      <c r="B157" s="88">
        <v>34860000000</v>
      </c>
      <c r="C157" s="88">
        <v>-9.3424826000000003</v>
      </c>
      <c r="E157" s="6">
        <f t="shared" si="32"/>
        <v>35.64</v>
      </c>
      <c r="F157" s="6">
        <f t="shared" si="33"/>
        <v>-9.5852213000000006</v>
      </c>
      <c r="G157" s="44">
        <f t="shared" si="34"/>
        <v>-9.6325970000000005</v>
      </c>
      <c r="H157" s="44">
        <f t="shared" si="35"/>
        <v>-9.7449341</v>
      </c>
      <c r="I157" s="44">
        <f t="shared" si="36"/>
        <v>-9.9325285000000001</v>
      </c>
      <c r="J157" s="44">
        <f t="shared" si="37"/>
        <v>-10.223001</v>
      </c>
      <c r="K157" s="44">
        <f t="shared" si="38"/>
        <v>-10.751147</v>
      </c>
      <c r="L157" s="44">
        <f t="shared" si="39"/>
        <v>0</v>
      </c>
      <c r="N157" s="88">
        <v>34860000000</v>
      </c>
      <c r="O157" s="88">
        <v>-8.8181095000000003</v>
      </c>
      <c r="Q157" s="6">
        <f t="shared" si="40"/>
        <v>35.64</v>
      </c>
      <c r="R157" s="6">
        <f t="shared" si="41"/>
        <v>-9.0558642999999996</v>
      </c>
      <c r="S157" s="44">
        <f t="shared" si="42"/>
        <v>-9.0839367000000006</v>
      </c>
      <c r="T157" s="44">
        <f t="shared" si="43"/>
        <v>-9.2050160999999999</v>
      </c>
      <c r="U157" s="44">
        <f t="shared" si="44"/>
        <v>-9.4149875999999999</v>
      </c>
      <c r="V157" s="44">
        <f t="shared" si="45"/>
        <v>-9.8051242999999992</v>
      </c>
      <c r="W157" s="44">
        <f t="shared" si="46"/>
        <v>-10.693446</v>
      </c>
      <c r="X157" s="44">
        <f t="shared" si="47"/>
        <v>0</v>
      </c>
    </row>
    <row r="158" spans="2:24" x14ac:dyDescent="0.25">
      <c r="B158" s="88">
        <v>35055000000</v>
      </c>
      <c r="C158" s="88">
        <v>-9.4301785999999996</v>
      </c>
      <c r="E158" s="6">
        <f t="shared" si="32"/>
        <v>35.835000000000001</v>
      </c>
      <c r="F158" s="6">
        <f t="shared" si="33"/>
        <v>-9.6204804999999993</v>
      </c>
      <c r="G158" s="44">
        <f t="shared" si="34"/>
        <v>-9.6649828000000007</v>
      </c>
      <c r="H158" s="44">
        <f t="shared" si="35"/>
        <v>-9.7905911999999997</v>
      </c>
      <c r="I158" s="44">
        <f t="shared" si="36"/>
        <v>-9.9730691999999994</v>
      </c>
      <c r="J158" s="44">
        <f t="shared" si="37"/>
        <v>-10.246200999999999</v>
      </c>
      <c r="K158" s="44">
        <f t="shared" si="38"/>
        <v>-10.796642</v>
      </c>
      <c r="L158" s="44">
        <f t="shared" si="39"/>
        <v>0</v>
      </c>
      <c r="N158" s="88">
        <v>35055000000</v>
      </c>
      <c r="O158" s="88">
        <v>-8.8546200000000006</v>
      </c>
      <c r="Q158" s="6">
        <f t="shared" si="40"/>
        <v>35.835000000000001</v>
      </c>
      <c r="R158" s="6">
        <f t="shared" si="41"/>
        <v>-9.1265353999999999</v>
      </c>
      <c r="S158" s="44">
        <f t="shared" si="42"/>
        <v>-9.1634358999999996</v>
      </c>
      <c r="T158" s="44">
        <f t="shared" si="43"/>
        <v>-9.2419434000000003</v>
      </c>
      <c r="U158" s="44">
        <f t="shared" si="44"/>
        <v>-9.4249878000000002</v>
      </c>
      <c r="V158" s="44">
        <f t="shared" si="45"/>
        <v>-9.7831162999999997</v>
      </c>
      <c r="W158" s="44">
        <f t="shared" si="46"/>
        <v>-10.620647999999999</v>
      </c>
      <c r="X158" s="44">
        <f t="shared" si="47"/>
        <v>0</v>
      </c>
    </row>
    <row r="159" spans="2:24" x14ac:dyDescent="0.25">
      <c r="B159" s="88">
        <v>35250000000</v>
      </c>
      <c r="C159" s="88">
        <v>-9.4950609000000004</v>
      </c>
      <c r="E159" s="6">
        <f t="shared" si="32"/>
        <v>36.03</v>
      </c>
      <c r="F159" s="6">
        <f t="shared" si="33"/>
        <v>-9.6454248000000007</v>
      </c>
      <c r="G159" s="44">
        <f t="shared" si="34"/>
        <v>-9.7109623000000003</v>
      </c>
      <c r="H159" s="44">
        <f t="shared" si="35"/>
        <v>-9.8003435000000003</v>
      </c>
      <c r="I159" s="44">
        <f t="shared" si="36"/>
        <v>-9.9696064</v>
      </c>
      <c r="J159" s="44">
        <f t="shared" si="37"/>
        <v>-10.244429</v>
      </c>
      <c r="K159" s="44">
        <f t="shared" si="38"/>
        <v>-10.815255000000001</v>
      </c>
      <c r="L159" s="44">
        <f t="shared" si="39"/>
        <v>0</v>
      </c>
      <c r="N159" s="88">
        <v>35250000000</v>
      </c>
      <c r="O159" s="88">
        <v>-8.9187107000000001</v>
      </c>
      <c r="Q159" s="6">
        <f t="shared" si="40"/>
        <v>36.03</v>
      </c>
      <c r="R159" s="6">
        <f t="shared" si="41"/>
        <v>-9.2118825999999991</v>
      </c>
      <c r="S159" s="44">
        <f t="shared" si="42"/>
        <v>-9.1973933999999993</v>
      </c>
      <c r="T159" s="44">
        <f t="shared" si="43"/>
        <v>-9.2882260999999993</v>
      </c>
      <c r="U159" s="44">
        <f t="shared" si="44"/>
        <v>-9.4789247999999997</v>
      </c>
      <c r="V159" s="44">
        <f t="shared" si="45"/>
        <v>-9.7949599999999997</v>
      </c>
      <c r="W159" s="44">
        <f t="shared" si="46"/>
        <v>-10.506178</v>
      </c>
      <c r="X159" s="44">
        <f t="shared" si="47"/>
        <v>0</v>
      </c>
    </row>
    <row r="160" spans="2:24" x14ac:dyDescent="0.25">
      <c r="B160" s="88">
        <v>35445000000</v>
      </c>
      <c r="C160" s="88">
        <v>-9.5455798999999999</v>
      </c>
      <c r="E160" s="6">
        <f t="shared" si="32"/>
        <v>36.225000000000001</v>
      </c>
      <c r="F160" s="6">
        <f t="shared" si="33"/>
        <v>-9.6563348999999992</v>
      </c>
      <c r="G160" s="44">
        <f t="shared" si="34"/>
        <v>-9.7426318999999992</v>
      </c>
      <c r="H160" s="44">
        <f t="shared" si="35"/>
        <v>-9.8311796000000005</v>
      </c>
      <c r="I160" s="44">
        <f t="shared" si="36"/>
        <v>-10.002269999999999</v>
      </c>
      <c r="J160" s="44">
        <f t="shared" si="37"/>
        <v>-10.296096</v>
      </c>
      <c r="K160" s="44">
        <f t="shared" si="38"/>
        <v>-10.921339</v>
      </c>
      <c r="L160" s="44">
        <f t="shared" si="39"/>
        <v>0</v>
      </c>
      <c r="N160" s="88">
        <v>35445000000</v>
      </c>
      <c r="O160" s="88">
        <v>-8.9857826000000003</v>
      </c>
      <c r="Q160" s="6">
        <f t="shared" si="40"/>
        <v>36.225000000000001</v>
      </c>
      <c r="R160" s="6">
        <f t="shared" si="41"/>
        <v>-9.2947226000000001</v>
      </c>
      <c r="S160" s="44">
        <f t="shared" si="42"/>
        <v>-9.2769917999999993</v>
      </c>
      <c r="T160" s="44">
        <f t="shared" si="43"/>
        <v>-9.3858118000000008</v>
      </c>
      <c r="U160" s="44">
        <f t="shared" si="44"/>
        <v>-9.5773534999999992</v>
      </c>
      <c r="V160" s="44">
        <f t="shared" si="45"/>
        <v>-10.014177</v>
      </c>
      <c r="W160" s="44">
        <f t="shared" si="46"/>
        <v>-10.981153000000001</v>
      </c>
      <c r="X160" s="44">
        <f t="shared" si="47"/>
        <v>0</v>
      </c>
    </row>
    <row r="161" spans="2:24" x14ac:dyDescent="0.25">
      <c r="B161" s="88">
        <v>35640000000</v>
      </c>
      <c r="C161" s="88">
        <v>-9.5852213000000006</v>
      </c>
      <c r="E161" s="6">
        <f t="shared" si="32"/>
        <v>36.42</v>
      </c>
      <c r="F161" s="6">
        <f t="shared" si="33"/>
        <v>-9.6485929000000006</v>
      </c>
      <c r="G161" s="44">
        <f t="shared" si="34"/>
        <v>-9.6987466999999992</v>
      </c>
      <c r="H161" s="44">
        <f t="shared" si="35"/>
        <v>-9.8068819000000005</v>
      </c>
      <c r="I161" s="44">
        <f t="shared" si="36"/>
        <v>-9.9846582000000001</v>
      </c>
      <c r="J161" s="44">
        <f t="shared" si="37"/>
        <v>-10.256437999999999</v>
      </c>
      <c r="K161" s="44">
        <f t="shared" si="38"/>
        <v>-10.923539999999999</v>
      </c>
      <c r="L161" s="44">
        <f t="shared" si="39"/>
        <v>0</v>
      </c>
      <c r="N161" s="88">
        <v>35640000000</v>
      </c>
      <c r="O161" s="88">
        <v>-9.0558642999999996</v>
      </c>
      <c r="Q161" s="6">
        <f t="shared" si="40"/>
        <v>36.42</v>
      </c>
      <c r="R161" s="6">
        <f t="shared" si="41"/>
        <v>-9.3734713000000003</v>
      </c>
      <c r="S161" s="44">
        <f t="shared" si="42"/>
        <v>-9.3819923000000003</v>
      </c>
      <c r="T161" s="44">
        <f t="shared" si="43"/>
        <v>-9.4682703000000004</v>
      </c>
      <c r="U161" s="44">
        <f t="shared" si="44"/>
        <v>-9.6337937999999994</v>
      </c>
      <c r="V161" s="44">
        <f t="shared" si="45"/>
        <v>-10.009465000000001</v>
      </c>
      <c r="W161" s="44">
        <f t="shared" si="46"/>
        <v>-10.863846000000001</v>
      </c>
      <c r="X161" s="44">
        <f t="shared" si="47"/>
        <v>0</v>
      </c>
    </row>
    <row r="162" spans="2:24" x14ac:dyDescent="0.25">
      <c r="B162" s="88">
        <v>35835000000</v>
      </c>
      <c r="C162" s="88">
        <v>-9.6204804999999993</v>
      </c>
      <c r="E162" s="6">
        <f t="shared" si="32"/>
        <v>36.615000000000002</v>
      </c>
      <c r="F162" s="6">
        <f t="shared" si="33"/>
        <v>-9.6289768000000002</v>
      </c>
      <c r="G162" s="44">
        <f t="shared" si="34"/>
        <v>-9.6665249000000006</v>
      </c>
      <c r="H162" s="44">
        <f t="shared" si="35"/>
        <v>-9.7642479000000009</v>
      </c>
      <c r="I162" s="44">
        <f t="shared" si="36"/>
        <v>-9.9194145000000002</v>
      </c>
      <c r="J162" s="44">
        <f t="shared" si="37"/>
        <v>-10.245509</v>
      </c>
      <c r="K162" s="44">
        <f t="shared" si="38"/>
        <v>-10.944720999999999</v>
      </c>
      <c r="L162" s="44">
        <f t="shared" si="39"/>
        <v>0</v>
      </c>
      <c r="N162" s="88">
        <v>35835000000</v>
      </c>
      <c r="O162" s="88">
        <v>-9.1265353999999999</v>
      </c>
      <c r="Q162" s="6">
        <f t="shared" si="40"/>
        <v>36.615000000000002</v>
      </c>
      <c r="R162" s="6">
        <f t="shared" si="41"/>
        <v>-9.4609585000000003</v>
      </c>
      <c r="S162" s="44">
        <f t="shared" si="42"/>
        <v>-9.4373769999999997</v>
      </c>
      <c r="T162" s="44">
        <f t="shared" si="43"/>
        <v>-9.5164843000000001</v>
      </c>
      <c r="U162" s="44">
        <f t="shared" si="44"/>
        <v>-9.6511668999999998</v>
      </c>
      <c r="V162" s="44">
        <f t="shared" si="45"/>
        <v>-9.9475917999999997</v>
      </c>
      <c r="W162" s="44">
        <f t="shared" si="46"/>
        <v>-10.641400000000001</v>
      </c>
      <c r="X162" s="44">
        <f t="shared" si="47"/>
        <v>0</v>
      </c>
    </row>
    <row r="163" spans="2:24" x14ac:dyDescent="0.25">
      <c r="B163" s="88">
        <v>36030000000</v>
      </c>
      <c r="C163" s="88">
        <v>-9.6454248000000007</v>
      </c>
      <c r="E163" s="6">
        <f t="shared" si="32"/>
        <v>36.81</v>
      </c>
      <c r="F163" s="6">
        <f t="shared" si="33"/>
        <v>-9.5988798000000006</v>
      </c>
      <c r="G163" s="44">
        <f t="shared" si="34"/>
        <v>-9.6315699000000006</v>
      </c>
      <c r="H163" s="44">
        <f t="shared" si="35"/>
        <v>-9.7289370999999996</v>
      </c>
      <c r="I163" s="44">
        <f t="shared" si="36"/>
        <v>-9.9130324999999999</v>
      </c>
      <c r="J163" s="44">
        <f t="shared" si="37"/>
        <v>-10.233642</v>
      </c>
      <c r="K163" s="44">
        <f t="shared" si="38"/>
        <v>-10.891997</v>
      </c>
      <c r="L163" s="44">
        <f t="shared" si="39"/>
        <v>0</v>
      </c>
      <c r="N163" s="88">
        <v>36030000000</v>
      </c>
      <c r="O163" s="88">
        <v>-9.2118825999999991</v>
      </c>
      <c r="Q163" s="6">
        <f t="shared" si="40"/>
        <v>36.81</v>
      </c>
      <c r="R163" s="6">
        <f t="shared" si="41"/>
        <v>-9.5507307000000008</v>
      </c>
      <c r="S163" s="44">
        <f t="shared" si="42"/>
        <v>-9.5310801999999999</v>
      </c>
      <c r="T163" s="44">
        <f t="shared" si="43"/>
        <v>-9.6083421999999992</v>
      </c>
      <c r="U163" s="44">
        <f t="shared" si="44"/>
        <v>-9.7861805000000004</v>
      </c>
      <c r="V163" s="44">
        <f t="shared" si="45"/>
        <v>-10.163360000000001</v>
      </c>
      <c r="W163" s="44">
        <f t="shared" si="46"/>
        <v>-10.998889</v>
      </c>
      <c r="X163" s="44">
        <f t="shared" si="47"/>
        <v>0</v>
      </c>
    </row>
    <row r="164" spans="2:24" x14ac:dyDescent="0.25">
      <c r="B164" s="88">
        <v>36225000000</v>
      </c>
      <c r="C164" s="88">
        <v>-9.6563348999999992</v>
      </c>
      <c r="E164" s="6">
        <f t="shared" si="32"/>
        <v>37.005000000000003</v>
      </c>
      <c r="F164" s="6">
        <f t="shared" si="33"/>
        <v>-9.5518990000000006</v>
      </c>
      <c r="G164" s="44">
        <f t="shared" si="34"/>
        <v>-9.6162214000000006</v>
      </c>
      <c r="H164" s="44">
        <f t="shared" si="35"/>
        <v>-9.7073163999999998</v>
      </c>
      <c r="I164" s="44">
        <f t="shared" si="36"/>
        <v>-9.9096708000000007</v>
      </c>
      <c r="J164" s="44">
        <f t="shared" si="37"/>
        <v>-10.244884000000001</v>
      </c>
      <c r="K164" s="44">
        <f t="shared" si="38"/>
        <v>-10.982144</v>
      </c>
      <c r="L164" s="44">
        <f t="shared" si="39"/>
        <v>0</v>
      </c>
      <c r="N164" s="88">
        <v>36225000000</v>
      </c>
      <c r="O164" s="88">
        <v>-9.2947226000000001</v>
      </c>
      <c r="Q164" s="6">
        <f t="shared" si="40"/>
        <v>37.005000000000003</v>
      </c>
      <c r="R164" s="6">
        <f t="shared" si="41"/>
        <v>-9.6293725999999999</v>
      </c>
      <c r="S164" s="44">
        <f t="shared" si="42"/>
        <v>-9.6258602</v>
      </c>
      <c r="T164" s="44">
        <f t="shared" si="43"/>
        <v>-9.6805897000000005</v>
      </c>
      <c r="U164" s="44">
        <f t="shared" si="44"/>
        <v>-9.8339052000000002</v>
      </c>
      <c r="V164" s="44">
        <f t="shared" si="45"/>
        <v>-10.204405</v>
      </c>
      <c r="W164" s="44">
        <f t="shared" si="46"/>
        <v>-11.064674</v>
      </c>
      <c r="X164" s="44">
        <f t="shared" si="47"/>
        <v>0</v>
      </c>
    </row>
    <row r="165" spans="2:24" x14ac:dyDescent="0.25">
      <c r="B165" s="88">
        <v>36420000000</v>
      </c>
      <c r="C165" s="88">
        <v>-9.6485929000000006</v>
      </c>
      <c r="E165" s="6">
        <f t="shared" si="32"/>
        <v>37.200000000000003</v>
      </c>
      <c r="F165" s="6">
        <f t="shared" si="33"/>
        <v>-9.4986382000000003</v>
      </c>
      <c r="G165" s="44">
        <f t="shared" si="34"/>
        <v>-9.5393323999999993</v>
      </c>
      <c r="H165" s="44">
        <f t="shared" si="35"/>
        <v>-9.6511125999999994</v>
      </c>
      <c r="I165" s="44">
        <f t="shared" si="36"/>
        <v>-9.7979859999999999</v>
      </c>
      <c r="J165" s="44">
        <f t="shared" si="37"/>
        <v>-10.175392</v>
      </c>
      <c r="K165" s="44">
        <f t="shared" si="38"/>
        <v>-10.965092</v>
      </c>
      <c r="L165" s="44">
        <f t="shared" si="39"/>
        <v>0</v>
      </c>
      <c r="N165" s="88">
        <v>36420000000</v>
      </c>
      <c r="O165" s="88">
        <v>-9.3734713000000003</v>
      </c>
      <c r="Q165" s="6">
        <f t="shared" si="40"/>
        <v>37.200000000000003</v>
      </c>
      <c r="R165" s="6">
        <f t="shared" si="41"/>
        <v>-9.7002524999999995</v>
      </c>
      <c r="S165" s="44">
        <f t="shared" si="42"/>
        <v>-9.6682568</v>
      </c>
      <c r="T165" s="44">
        <f t="shared" si="43"/>
        <v>-9.6909389000000008</v>
      </c>
      <c r="U165" s="44">
        <f t="shared" si="44"/>
        <v>-9.8447838000000001</v>
      </c>
      <c r="V165" s="44">
        <f t="shared" si="45"/>
        <v>-10.151203000000001</v>
      </c>
      <c r="W165" s="44">
        <f t="shared" si="46"/>
        <v>-10.939178</v>
      </c>
      <c r="X165" s="44">
        <f t="shared" si="47"/>
        <v>0</v>
      </c>
    </row>
    <row r="166" spans="2:24" x14ac:dyDescent="0.25">
      <c r="B166" s="88">
        <v>36615000000</v>
      </c>
      <c r="C166" s="88">
        <v>-9.6289768000000002</v>
      </c>
      <c r="E166" s="6">
        <f t="shared" si="32"/>
        <v>37.395000000000003</v>
      </c>
      <c r="F166" s="6">
        <f t="shared" si="33"/>
        <v>-9.4497871</v>
      </c>
      <c r="G166" s="44">
        <f t="shared" si="34"/>
        <v>-9.4751673000000007</v>
      </c>
      <c r="H166" s="44">
        <f t="shared" si="35"/>
        <v>-9.5663748000000002</v>
      </c>
      <c r="I166" s="44">
        <f t="shared" si="36"/>
        <v>-9.7205276000000005</v>
      </c>
      <c r="J166" s="44">
        <f t="shared" si="37"/>
        <v>-10.050916000000001</v>
      </c>
      <c r="K166" s="44">
        <f t="shared" si="38"/>
        <v>-10.751025</v>
      </c>
      <c r="L166" s="44">
        <f t="shared" si="39"/>
        <v>0</v>
      </c>
      <c r="N166" s="88">
        <v>36615000000</v>
      </c>
      <c r="O166" s="88">
        <v>-9.4609585000000003</v>
      </c>
      <c r="Q166" s="6">
        <f t="shared" si="40"/>
        <v>37.395000000000003</v>
      </c>
      <c r="R166" s="6">
        <f t="shared" si="41"/>
        <v>-9.7784394999999993</v>
      </c>
      <c r="S166" s="44">
        <f t="shared" si="42"/>
        <v>-9.7129411999999995</v>
      </c>
      <c r="T166" s="44">
        <f t="shared" si="43"/>
        <v>-9.7484131000000005</v>
      </c>
      <c r="U166" s="44">
        <f t="shared" si="44"/>
        <v>-9.8866720000000008</v>
      </c>
      <c r="V166" s="44">
        <f t="shared" si="45"/>
        <v>-10.204756</v>
      </c>
      <c r="W166" s="44">
        <f t="shared" si="46"/>
        <v>-10.927479</v>
      </c>
      <c r="X166" s="44">
        <f t="shared" si="47"/>
        <v>0</v>
      </c>
    </row>
    <row r="167" spans="2:24" x14ac:dyDescent="0.25">
      <c r="B167" s="88">
        <v>36810000000</v>
      </c>
      <c r="C167" s="88">
        <v>-9.5988798000000006</v>
      </c>
      <c r="E167" s="6">
        <f t="shared" si="32"/>
        <v>37.590000000000003</v>
      </c>
      <c r="F167" s="6">
        <f t="shared" si="33"/>
        <v>-9.3967475999999994</v>
      </c>
      <c r="G167" s="44">
        <f t="shared" si="34"/>
        <v>-9.4297953000000003</v>
      </c>
      <c r="H167" s="44">
        <f t="shared" si="35"/>
        <v>-9.5197201000000007</v>
      </c>
      <c r="I167" s="44">
        <f t="shared" si="36"/>
        <v>-9.6872368000000009</v>
      </c>
      <c r="J167" s="44">
        <f t="shared" si="37"/>
        <v>-10.049685</v>
      </c>
      <c r="K167" s="44">
        <f t="shared" si="38"/>
        <v>-10.945789</v>
      </c>
      <c r="L167" s="44">
        <f t="shared" si="39"/>
        <v>0</v>
      </c>
      <c r="N167" s="88">
        <v>36810000000</v>
      </c>
      <c r="O167" s="88">
        <v>-9.5507307000000008</v>
      </c>
      <c r="Q167" s="6">
        <f t="shared" si="40"/>
        <v>37.590000000000003</v>
      </c>
      <c r="R167" s="6">
        <f t="shared" si="41"/>
        <v>-9.8521090000000004</v>
      </c>
      <c r="S167" s="44">
        <f t="shared" si="42"/>
        <v>-9.7434750000000001</v>
      </c>
      <c r="T167" s="44">
        <f t="shared" si="43"/>
        <v>-9.7779608000000007</v>
      </c>
      <c r="U167" s="44">
        <f t="shared" si="44"/>
        <v>-9.9044447000000009</v>
      </c>
      <c r="V167" s="44">
        <f t="shared" si="45"/>
        <v>-10.253634999999999</v>
      </c>
      <c r="W167" s="44">
        <f t="shared" si="46"/>
        <v>-11.134506</v>
      </c>
      <c r="X167" s="44">
        <f t="shared" si="47"/>
        <v>0</v>
      </c>
    </row>
    <row r="168" spans="2:24" x14ac:dyDescent="0.25">
      <c r="B168" s="88">
        <v>37005000000</v>
      </c>
      <c r="C168" s="88">
        <v>-9.5518990000000006</v>
      </c>
      <c r="E168" s="6">
        <f t="shared" si="32"/>
        <v>37.784999999999997</v>
      </c>
      <c r="F168" s="6">
        <f t="shared" si="33"/>
        <v>-9.3515920999999995</v>
      </c>
      <c r="G168" s="44">
        <f t="shared" si="34"/>
        <v>-9.3773432000000003</v>
      </c>
      <c r="H168" s="44">
        <f t="shared" si="35"/>
        <v>-9.4627218000000006</v>
      </c>
      <c r="I168" s="44">
        <f t="shared" si="36"/>
        <v>-9.6542902000000002</v>
      </c>
      <c r="J168" s="44">
        <f t="shared" si="37"/>
        <v>-10.009368</v>
      </c>
      <c r="K168" s="44">
        <f t="shared" si="38"/>
        <v>-10.876291999999999</v>
      </c>
      <c r="L168" s="44">
        <f t="shared" si="39"/>
        <v>0</v>
      </c>
      <c r="N168" s="88">
        <v>37005000000</v>
      </c>
      <c r="O168" s="88">
        <v>-9.6293725999999999</v>
      </c>
      <c r="Q168" s="6">
        <f t="shared" si="40"/>
        <v>37.784999999999997</v>
      </c>
      <c r="R168" s="6">
        <f t="shared" si="41"/>
        <v>-9.9358549000000007</v>
      </c>
      <c r="S168" s="44">
        <f t="shared" si="42"/>
        <v>-9.8101645000000008</v>
      </c>
      <c r="T168" s="44">
        <f t="shared" si="43"/>
        <v>-9.8008509000000004</v>
      </c>
      <c r="U168" s="44">
        <f t="shared" si="44"/>
        <v>-9.9474915999999993</v>
      </c>
      <c r="V168" s="44">
        <f t="shared" si="45"/>
        <v>-10.281112</v>
      </c>
      <c r="W168" s="44">
        <f t="shared" si="46"/>
        <v>-11.037228000000001</v>
      </c>
      <c r="X168" s="44">
        <f t="shared" si="47"/>
        <v>0</v>
      </c>
    </row>
    <row r="169" spans="2:24" x14ac:dyDescent="0.25">
      <c r="B169" s="88">
        <v>37200000000</v>
      </c>
      <c r="C169" s="88">
        <v>-9.4986382000000003</v>
      </c>
      <c r="E169" s="6">
        <f t="shared" si="32"/>
        <v>37.979999999999997</v>
      </c>
      <c r="F169" s="6">
        <f t="shared" si="33"/>
        <v>-9.3087215000000008</v>
      </c>
      <c r="G169" s="44">
        <f t="shared" si="34"/>
        <v>-9.3109950999999995</v>
      </c>
      <c r="H169" s="44">
        <f t="shared" si="35"/>
        <v>-9.4116087000000004</v>
      </c>
      <c r="I169" s="44">
        <f t="shared" si="36"/>
        <v>-9.6142129999999995</v>
      </c>
      <c r="J169" s="44">
        <f t="shared" si="37"/>
        <v>-10.013030000000001</v>
      </c>
      <c r="K169" s="44">
        <f t="shared" si="38"/>
        <v>-11.030860000000001</v>
      </c>
      <c r="L169" s="44">
        <f t="shared" si="39"/>
        <v>0</v>
      </c>
      <c r="N169" s="88">
        <v>37200000000</v>
      </c>
      <c r="O169" s="88">
        <v>-9.7002524999999995</v>
      </c>
      <c r="Q169" s="6">
        <f t="shared" si="40"/>
        <v>37.979999999999997</v>
      </c>
      <c r="R169" s="6">
        <f t="shared" si="41"/>
        <v>-10.017856</v>
      </c>
      <c r="S169" s="44">
        <f t="shared" si="42"/>
        <v>-9.8577794999999995</v>
      </c>
      <c r="T169" s="44">
        <f t="shared" si="43"/>
        <v>-9.8447274999999994</v>
      </c>
      <c r="U169" s="44">
        <f t="shared" si="44"/>
        <v>-9.9940224000000004</v>
      </c>
      <c r="V169" s="44">
        <f t="shared" si="45"/>
        <v>-10.332871000000001</v>
      </c>
      <c r="W169" s="44">
        <f t="shared" si="46"/>
        <v>-11.136399000000001</v>
      </c>
      <c r="X169" s="44">
        <f t="shared" si="47"/>
        <v>0</v>
      </c>
    </row>
    <row r="170" spans="2:24" x14ac:dyDescent="0.25">
      <c r="B170" s="88">
        <v>37395000000</v>
      </c>
      <c r="C170" s="88">
        <v>-9.4497871</v>
      </c>
      <c r="E170" s="6">
        <f t="shared" si="32"/>
        <v>38.174999999999997</v>
      </c>
      <c r="F170" s="6">
        <f t="shared" si="33"/>
        <v>-9.2711658000000003</v>
      </c>
      <c r="G170" s="44">
        <f t="shared" si="34"/>
        <v>-9.3068123000000007</v>
      </c>
      <c r="H170" s="44">
        <f t="shared" si="35"/>
        <v>-9.3892430999999998</v>
      </c>
      <c r="I170" s="44">
        <f t="shared" si="36"/>
        <v>-9.5756083000000007</v>
      </c>
      <c r="J170" s="44">
        <f t="shared" si="37"/>
        <v>-9.9155292999999993</v>
      </c>
      <c r="K170" s="44">
        <f t="shared" si="38"/>
        <v>-10.803417</v>
      </c>
      <c r="L170" s="44">
        <f t="shared" si="39"/>
        <v>0</v>
      </c>
      <c r="N170" s="88">
        <v>37395000000</v>
      </c>
      <c r="O170" s="88">
        <v>-9.7784394999999993</v>
      </c>
      <c r="Q170" s="6">
        <f t="shared" si="40"/>
        <v>38.174999999999997</v>
      </c>
      <c r="R170" s="6">
        <f t="shared" si="41"/>
        <v>-10.112029</v>
      </c>
      <c r="S170" s="44">
        <f t="shared" si="42"/>
        <v>-9.9295024999999999</v>
      </c>
      <c r="T170" s="44">
        <f t="shared" si="43"/>
        <v>-9.9035987999999993</v>
      </c>
      <c r="U170" s="44">
        <f t="shared" si="44"/>
        <v>-10.007643</v>
      </c>
      <c r="V170" s="44">
        <f t="shared" si="45"/>
        <v>-10.284928000000001</v>
      </c>
      <c r="W170" s="44">
        <f t="shared" si="46"/>
        <v>-10.924032</v>
      </c>
      <c r="X170" s="44">
        <f t="shared" si="47"/>
        <v>0</v>
      </c>
    </row>
    <row r="171" spans="2:24" x14ac:dyDescent="0.25">
      <c r="B171" s="88">
        <v>37590000000</v>
      </c>
      <c r="C171" s="88">
        <v>-9.3967475999999994</v>
      </c>
      <c r="E171" s="6">
        <f t="shared" si="32"/>
        <v>38.369999999999997</v>
      </c>
      <c r="F171" s="6">
        <f t="shared" si="33"/>
        <v>-9.2390384999999995</v>
      </c>
      <c r="G171" s="44">
        <f t="shared" si="34"/>
        <v>-9.2432450999999993</v>
      </c>
      <c r="H171" s="44">
        <f t="shared" si="35"/>
        <v>-9.3414248999999998</v>
      </c>
      <c r="I171" s="44">
        <f t="shared" si="36"/>
        <v>-9.5121956000000001</v>
      </c>
      <c r="J171" s="44">
        <f t="shared" si="37"/>
        <v>-9.9080666999999991</v>
      </c>
      <c r="K171" s="44">
        <f t="shared" si="38"/>
        <v>-10.847016999999999</v>
      </c>
      <c r="L171" s="44">
        <f t="shared" si="39"/>
        <v>0</v>
      </c>
      <c r="N171" s="88">
        <v>37590000000</v>
      </c>
      <c r="O171" s="88">
        <v>-9.8521090000000004</v>
      </c>
      <c r="Q171" s="6">
        <f t="shared" si="40"/>
        <v>38.369999999999997</v>
      </c>
      <c r="R171" s="6">
        <f t="shared" si="41"/>
        <v>-10.202403</v>
      </c>
      <c r="S171" s="44">
        <f t="shared" si="42"/>
        <v>-9.9805498000000004</v>
      </c>
      <c r="T171" s="44">
        <f t="shared" si="43"/>
        <v>-9.9555197</v>
      </c>
      <c r="U171" s="44">
        <f t="shared" si="44"/>
        <v>-10.070573</v>
      </c>
      <c r="V171" s="44">
        <f t="shared" si="45"/>
        <v>-10.349981</v>
      </c>
      <c r="W171" s="44">
        <f t="shared" si="46"/>
        <v>-11.062633</v>
      </c>
      <c r="X171" s="44">
        <f t="shared" si="47"/>
        <v>0</v>
      </c>
    </row>
    <row r="172" spans="2:24" x14ac:dyDescent="0.25">
      <c r="B172" s="88">
        <v>37785000000</v>
      </c>
      <c r="C172" s="88">
        <v>-9.3515920999999995</v>
      </c>
      <c r="E172" s="6">
        <f t="shared" si="32"/>
        <v>38.564999999999998</v>
      </c>
      <c r="F172" s="6">
        <f t="shared" si="33"/>
        <v>-9.2076148999999994</v>
      </c>
      <c r="G172" s="44">
        <f t="shared" si="34"/>
        <v>-9.2337790000000002</v>
      </c>
      <c r="H172" s="44">
        <f t="shared" si="35"/>
        <v>-9.3217172999999995</v>
      </c>
      <c r="I172" s="44">
        <f t="shared" si="36"/>
        <v>-9.5500583999999993</v>
      </c>
      <c r="J172" s="44">
        <f t="shared" si="37"/>
        <v>-10.036958</v>
      </c>
      <c r="K172" s="44">
        <f t="shared" si="38"/>
        <v>-11.232411000000001</v>
      </c>
      <c r="L172" s="44">
        <f t="shared" si="39"/>
        <v>0</v>
      </c>
      <c r="N172" s="88">
        <v>37785000000</v>
      </c>
      <c r="O172" s="88">
        <v>-9.9358549000000007</v>
      </c>
      <c r="Q172" s="6">
        <f t="shared" si="40"/>
        <v>38.564999999999998</v>
      </c>
      <c r="R172" s="6">
        <f t="shared" si="41"/>
        <v>-10.290869000000001</v>
      </c>
      <c r="S172" s="44">
        <f t="shared" si="42"/>
        <v>-10.072035</v>
      </c>
      <c r="T172" s="44">
        <f t="shared" si="43"/>
        <v>-10.057864</v>
      </c>
      <c r="U172" s="44">
        <f t="shared" si="44"/>
        <v>-10.154541</v>
      </c>
      <c r="V172" s="44">
        <f t="shared" si="45"/>
        <v>-10.455968</v>
      </c>
      <c r="W172" s="44">
        <f t="shared" si="46"/>
        <v>-11.198149000000001</v>
      </c>
      <c r="X172" s="44">
        <f t="shared" si="47"/>
        <v>0</v>
      </c>
    </row>
    <row r="173" spans="2:24" x14ac:dyDescent="0.25">
      <c r="B173" s="88">
        <v>37980000000</v>
      </c>
      <c r="C173" s="88">
        <v>-9.3087215000000008</v>
      </c>
      <c r="E173" s="6">
        <f t="shared" si="32"/>
        <v>38.76</v>
      </c>
      <c r="F173" s="6">
        <f t="shared" si="33"/>
        <v>-9.1620749999999997</v>
      </c>
      <c r="G173" s="44">
        <f t="shared" si="34"/>
        <v>-9.2017898999999996</v>
      </c>
      <c r="H173" s="44">
        <f t="shared" si="35"/>
        <v>-9.2841082000000004</v>
      </c>
      <c r="I173" s="44">
        <f t="shared" si="36"/>
        <v>-9.4663248000000006</v>
      </c>
      <c r="J173" s="44">
        <f t="shared" si="37"/>
        <v>-9.9234571000000003</v>
      </c>
      <c r="K173" s="44">
        <f t="shared" si="38"/>
        <v>-11.083375</v>
      </c>
      <c r="L173" s="44">
        <f t="shared" si="39"/>
        <v>0</v>
      </c>
      <c r="N173" s="88">
        <v>37980000000</v>
      </c>
      <c r="O173" s="88">
        <v>-10.017856</v>
      </c>
      <c r="Q173" s="6">
        <f t="shared" si="40"/>
        <v>38.76</v>
      </c>
      <c r="R173" s="6">
        <f t="shared" si="41"/>
        <v>-10.352861000000001</v>
      </c>
      <c r="S173" s="44">
        <f t="shared" si="42"/>
        <v>-10.156905999999999</v>
      </c>
      <c r="T173" s="44">
        <f t="shared" si="43"/>
        <v>-10.113778999999999</v>
      </c>
      <c r="U173" s="44">
        <f t="shared" si="44"/>
        <v>-10.208769</v>
      </c>
      <c r="V173" s="44">
        <f t="shared" si="45"/>
        <v>-10.490993</v>
      </c>
      <c r="W173" s="44">
        <f t="shared" si="46"/>
        <v>-11.188088</v>
      </c>
      <c r="X173" s="44">
        <f t="shared" si="47"/>
        <v>0</v>
      </c>
    </row>
    <row r="174" spans="2:24" x14ac:dyDescent="0.25">
      <c r="B174" s="88">
        <v>38175000000</v>
      </c>
      <c r="C174" s="88">
        <v>-9.2711658000000003</v>
      </c>
      <c r="E174" s="6">
        <f t="shared" si="32"/>
        <v>38.954999999999998</v>
      </c>
      <c r="F174" s="6">
        <f t="shared" si="33"/>
        <v>-9.1183338000000003</v>
      </c>
      <c r="G174" s="44">
        <f t="shared" si="34"/>
        <v>-9.1530866999999994</v>
      </c>
      <c r="H174" s="44">
        <f t="shared" si="35"/>
        <v>-9.2383614000000005</v>
      </c>
      <c r="I174" s="44">
        <f t="shared" si="36"/>
        <v>-9.3995323000000006</v>
      </c>
      <c r="J174" s="44">
        <f t="shared" si="37"/>
        <v>-9.7814913000000008</v>
      </c>
      <c r="K174" s="44">
        <f t="shared" si="38"/>
        <v>-10.82911</v>
      </c>
      <c r="L174" s="44">
        <f t="shared" si="39"/>
        <v>0</v>
      </c>
      <c r="N174" s="88">
        <v>38175000000</v>
      </c>
      <c r="O174" s="88">
        <v>-10.112029</v>
      </c>
      <c r="Q174" s="6">
        <f t="shared" si="40"/>
        <v>38.954999999999998</v>
      </c>
      <c r="R174" s="6">
        <f t="shared" si="41"/>
        <v>-10.414842</v>
      </c>
      <c r="S174" s="44">
        <f t="shared" si="42"/>
        <v>-10.235637000000001</v>
      </c>
      <c r="T174" s="44">
        <f t="shared" si="43"/>
        <v>-10.160584999999999</v>
      </c>
      <c r="U174" s="44">
        <f t="shared" si="44"/>
        <v>-10.230333999999999</v>
      </c>
      <c r="V174" s="44">
        <f t="shared" si="45"/>
        <v>-10.458508</v>
      </c>
      <c r="W174" s="44">
        <f t="shared" si="46"/>
        <v>-11.025261</v>
      </c>
      <c r="X174" s="44">
        <f t="shared" si="47"/>
        <v>0</v>
      </c>
    </row>
    <row r="175" spans="2:24" x14ac:dyDescent="0.25">
      <c r="B175" s="88">
        <v>38370000000</v>
      </c>
      <c r="C175" s="88">
        <v>-9.2390384999999995</v>
      </c>
      <c r="E175" s="6">
        <f t="shared" si="32"/>
        <v>39.15</v>
      </c>
      <c r="F175" s="6">
        <f t="shared" si="33"/>
        <v>-9.0780010000000004</v>
      </c>
      <c r="G175" s="44">
        <f t="shared" si="34"/>
        <v>-9.0829210000000007</v>
      </c>
      <c r="H175" s="44">
        <f t="shared" si="35"/>
        <v>-9.1621704000000008</v>
      </c>
      <c r="I175" s="44">
        <f t="shared" si="36"/>
        <v>-9.3535461000000009</v>
      </c>
      <c r="J175" s="44">
        <f t="shared" si="37"/>
        <v>-9.8319711999999999</v>
      </c>
      <c r="K175" s="44">
        <f t="shared" si="38"/>
        <v>-11.049842999999999</v>
      </c>
      <c r="L175" s="44">
        <f t="shared" si="39"/>
        <v>0</v>
      </c>
      <c r="N175" s="88">
        <v>38370000000</v>
      </c>
      <c r="O175" s="88">
        <v>-10.202403</v>
      </c>
      <c r="Q175" s="6">
        <f t="shared" si="40"/>
        <v>39.15</v>
      </c>
      <c r="R175" s="6">
        <f t="shared" si="41"/>
        <v>-10.457489000000001</v>
      </c>
      <c r="S175" s="44">
        <f t="shared" si="42"/>
        <v>-10.220402</v>
      </c>
      <c r="T175" s="44">
        <f t="shared" si="43"/>
        <v>-10.170515</v>
      </c>
      <c r="U175" s="44">
        <f t="shared" si="44"/>
        <v>-10.278561</v>
      </c>
      <c r="V175" s="44">
        <f t="shared" si="45"/>
        <v>-10.555631</v>
      </c>
      <c r="W175" s="44">
        <f t="shared" si="46"/>
        <v>-11.231056000000001</v>
      </c>
      <c r="X175" s="44">
        <f t="shared" si="47"/>
        <v>0</v>
      </c>
    </row>
    <row r="176" spans="2:24" x14ac:dyDescent="0.25">
      <c r="B176" s="88">
        <v>38565000000</v>
      </c>
      <c r="C176" s="88">
        <v>-9.2076148999999994</v>
      </c>
      <c r="E176" s="6">
        <f t="shared" si="32"/>
        <v>39.344999999999999</v>
      </c>
      <c r="F176" s="6">
        <f t="shared" si="33"/>
        <v>-9.0219869999999993</v>
      </c>
      <c r="G176" s="44">
        <f t="shared" si="34"/>
        <v>-9.0250091999999995</v>
      </c>
      <c r="H176" s="44">
        <f t="shared" si="35"/>
        <v>-9.1119976000000005</v>
      </c>
      <c r="I176" s="44">
        <f t="shared" si="36"/>
        <v>-9.3592005</v>
      </c>
      <c r="J176" s="44">
        <f t="shared" si="37"/>
        <v>-9.9757233000000003</v>
      </c>
      <c r="K176" s="44">
        <f t="shared" si="38"/>
        <v>-11.514994</v>
      </c>
      <c r="L176" s="44">
        <f t="shared" si="39"/>
        <v>0</v>
      </c>
      <c r="N176" s="88">
        <v>38565000000</v>
      </c>
      <c r="O176" s="88">
        <v>-10.290869000000001</v>
      </c>
      <c r="Q176" s="6">
        <f t="shared" si="40"/>
        <v>39.344999999999999</v>
      </c>
      <c r="R176" s="6">
        <f t="shared" si="41"/>
        <v>-10.472394</v>
      </c>
      <c r="S176" s="44">
        <f t="shared" si="42"/>
        <v>-10.268622000000001</v>
      </c>
      <c r="T176" s="44">
        <f t="shared" si="43"/>
        <v>-10.236418</v>
      </c>
      <c r="U176" s="44">
        <f t="shared" si="44"/>
        <v>-10.353951</v>
      </c>
      <c r="V176" s="44">
        <f t="shared" si="45"/>
        <v>-10.673971</v>
      </c>
      <c r="W176" s="44">
        <f t="shared" si="46"/>
        <v>-11.456538</v>
      </c>
      <c r="X176" s="44">
        <f t="shared" si="47"/>
        <v>0</v>
      </c>
    </row>
    <row r="177" spans="2:24" x14ac:dyDescent="0.25">
      <c r="B177" s="88">
        <v>38760000000</v>
      </c>
      <c r="C177" s="88">
        <v>-9.1620749999999997</v>
      </c>
      <c r="E177" s="6">
        <f t="shared" si="32"/>
        <v>39.54</v>
      </c>
      <c r="F177" s="6">
        <f t="shared" si="33"/>
        <v>-8.9784641000000001</v>
      </c>
      <c r="G177" s="44">
        <f t="shared" si="34"/>
        <v>-8.9736395000000009</v>
      </c>
      <c r="H177" s="44">
        <f t="shared" si="35"/>
        <v>-9.0532322000000001</v>
      </c>
      <c r="I177" s="44">
        <f t="shared" si="36"/>
        <v>-9.2696552000000008</v>
      </c>
      <c r="J177" s="44">
        <f t="shared" si="37"/>
        <v>-9.7660227000000006</v>
      </c>
      <c r="K177" s="44">
        <f t="shared" si="38"/>
        <v>-11.060879</v>
      </c>
      <c r="L177" s="44">
        <f t="shared" si="39"/>
        <v>0</v>
      </c>
      <c r="N177" s="88">
        <v>38760000000</v>
      </c>
      <c r="O177" s="88">
        <v>-10.352861000000001</v>
      </c>
      <c r="Q177" s="6">
        <f t="shared" si="40"/>
        <v>39.54</v>
      </c>
      <c r="R177" s="6">
        <f t="shared" si="41"/>
        <v>-10.491860000000001</v>
      </c>
      <c r="S177" s="44">
        <f t="shared" si="42"/>
        <v>-10.296327</v>
      </c>
      <c r="T177" s="44">
        <f t="shared" si="43"/>
        <v>-10.277912000000001</v>
      </c>
      <c r="U177" s="44">
        <f t="shared" si="44"/>
        <v>-10.358482</v>
      </c>
      <c r="V177" s="44">
        <f t="shared" si="45"/>
        <v>-10.633114000000001</v>
      </c>
      <c r="W177" s="44">
        <f t="shared" si="46"/>
        <v>-11.242967</v>
      </c>
      <c r="X177" s="44">
        <f t="shared" si="47"/>
        <v>0</v>
      </c>
    </row>
    <row r="178" spans="2:24" x14ac:dyDescent="0.25">
      <c r="B178" s="88">
        <v>38955000000</v>
      </c>
      <c r="C178" s="88">
        <v>-9.1183338000000003</v>
      </c>
      <c r="E178" s="6">
        <f t="shared" si="32"/>
        <v>39.734999999999999</v>
      </c>
      <c r="F178" s="6">
        <f t="shared" si="33"/>
        <v>-8.9476785999999997</v>
      </c>
      <c r="G178" s="44">
        <f t="shared" si="34"/>
        <v>-8.8972969000000006</v>
      </c>
      <c r="H178" s="44">
        <f t="shared" si="35"/>
        <v>-9.0168180000000007</v>
      </c>
      <c r="I178" s="44">
        <f t="shared" si="36"/>
        <v>-9.2383251000000008</v>
      </c>
      <c r="J178" s="44">
        <f t="shared" si="37"/>
        <v>-9.7629003999999995</v>
      </c>
      <c r="K178" s="44">
        <f t="shared" si="38"/>
        <v>-11.122216</v>
      </c>
      <c r="L178" s="44">
        <f t="shared" si="39"/>
        <v>0</v>
      </c>
      <c r="N178" s="88">
        <v>38955000000</v>
      </c>
      <c r="O178" s="88">
        <v>-10.414842</v>
      </c>
      <c r="Q178" s="6">
        <f t="shared" si="40"/>
        <v>39.734999999999999</v>
      </c>
      <c r="R178" s="6">
        <f t="shared" si="41"/>
        <v>-10.517524</v>
      </c>
      <c r="S178" s="44">
        <f t="shared" si="42"/>
        <v>-10.324202</v>
      </c>
      <c r="T178" s="44">
        <f t="shared" si="43"/>
        <v>-10.294700000000001</v>
      </c>
      <c r="U178" s="44">
        <f t="shared" si="44"/>
        <v>-10.409306000000001</v>
      </c>
      <c r="V178" s="44">
        <f t="shared" si="45"/>
        <v>-10.701114</v>
      </c>
      <c r="W178" s="44">
        <f t="shared" si="46"/>
        <v>-11.379676999999999</v>
      </c>
      <c r="X178" s="44">
        <f t="shared" si="47"/>
        <v>0</v>
      </c>
    </row>
    <row r="179" spans="2:24" x14ac:dyDescent="0.25">
      <c r="B179" s="88">
        <v>39150000000</v>
      </c>
      <c r="C179" s="88">
        <v>-9.0780010000000004</v>
      </c>
      <c r="E179" s="6">
        <f t="shared" si="32"/>
        <v>39.93</v>
      </c>
      <c r="F179" s="6">
        <f t="shared" si="33"/>
        <v>-8.9201783999999993</v>
      </c>
      <c r="G179" s="44">
        <f t="shared" si="34"/>
        <v>-8.9062061000000003</v>
      </c>
      <c r="H179" s="44">
        <f t="shared" si="35"/>
        <v>-9.0364121999999991</v>
      </c>
      <c r="I179" s="44">
        <f t="shared" si="36"/>
        <v>-9.3177804999999996</v>
      </c>
      <c r="J179" s="44">
        <f t="shared" si="37"/>
        <v>-9.9913197</v>
      </c>
      <c r="K179" s="44">
        <f t="shared" si="38"/>
        <v>-11.694613</v>
      </c>
      <c r="L179" s="44">
        <f t="shared" si="39"/>
        <v>0</v>
      </c>
      <c r="N179" s="88">
        <v>39150000000</v>
      </c>
      <c r="O179" s="88">
        <v>-10.457489000000001</v>
      </c>
      <c r="Q179" s="6">
        <f t="shared" si="40"/>
        <v>39.93</v>
      </c>
      <c r="R179" s="6">
        <f t="shared" si="41"/>
        <v>-10.540741000000001</v>
      </c>
      <c r="S179" s="44">
        <f t="shared" si="42"/>
        <v>-10.388185999999999</v>
      </c>
      <c r="T179" s="44">
        <f t="shared" si="43"/>
        <v>-10.359343000000001</v>
      </c>
      <c r="U179" s="44">
        <f t="shared" si="44"/>
        <v>-10.487308000000001</v>
      </c>
      <c r="V179" s="44">
        <f t="shared" si="45"/>
        <v>-10.83005</v>
      </c>
      <c r="W179" s="44">
        <f t="shared" si="46"/>
        <v>-11.550673</v>
      </c>
      <c r="X179" s="44">
        <f t="shared" si="47"/>
        <v>0</v>
      </c>
    </row>
    <row r="180" spans="2:24" x14ac:dyDescent="0.25">
      <c r="B180" s="88">
        <v>39345000000</v>
      </c>
      <c r="C180" s="88">
        <v>-9.0219869999999993</v>
      </c>
      <c r="E180" s="6">
        <f t="shared" si="32"/>
        <v>40.125</v>
      </c>
      <c r="F180" s="6">
        <f t="shared" si="33"/>
        <v>-8.8926744000000006</v>
      </c>
      <c r="G180" s="44">
        <f t="shared" si="34"/>
        <v>-8.9296675000000008</v>
      </c>
      <c r="H180" s="44">
        <f t="shared" si="35"/>
        <v>-9.0456246999999994</v>
      </c>
      <c r="I180" s="44">
        <f t="shared" si="36"/>
        <v>-9.3436985000000004</v>
      </c>
      <c r="J180" s="44">
        <f t="shared" si="37"/>
        <v>-10.098186</v>
      </c>
      <c r="K180" s="44">
        <f t="shared" si="38"/>
        <v>-11.976692999999999</v>
      </c>
      <c r="L180" s="44">
        <f t="shared" si="39"/>
        <v>0</v>
      </c>
      <c r="N180" s="88">
        <v>39345000000</v>
      </c>
      <c r="O180" s="88">
        <v>-10.472394</v>
      </c>
      <c r="Q180" s="6">
        <f t="shared" si="40"/>
        <v>40.125</v>
      </c>
      <c r="R180" s="6">
        <f t="shared" si="41"/>
        <v>-10.562531</v>
      </c>
      <c r="S180" s="44">
        <f t="shared" si="42"/>
        <v>-10.457501000000001</v>
      </c>
      <c r="T180" s="44">
        <f t="shared" si="43"/>
        <v>-10.446877000000001</v>
      </c>
      <c r="U180" s="44">
        <f t="shared" si="44"/>
        <v>-10.573408000000001</v>
      </c>
      <c r="V180" s="44">
        <f t="shared" si="45"/>
        <v>-10.937599000000001</v>
      </c>
      <c r="W180" s="44">
        <f t="shared" si="46"/>
        <v>-11.66122</v>
      </c>
      <c r="X180" s="44">
        <f t="shared" si="47"/>
        <v>0</v>
      </c>
    </row>
    <row r="181" spans="2:24" x14ac:dyDescent="0.25">
      <c r="B181" s="88">
        <v>39540000000</v>
      </c>
      <c r="C181" s="88">
        <v>-8.9784641000000001</v>
      </c>
      <c r="E181" s="6">
        <f t="shared" si="32"/>
        <v>40.32</v>
      </c>
      <c r="F181" s="6">
        <f t="shared" si="33"/>
        <v>-8.8885077999999993</v>
      </c>
      <c r="G181" s="44">
        <f t="shared" si="34"/>
        <v>-8.8989630000000002</v>
      </c>
      <c r="H181" s="44">
        <f t="shared" si="35"/>
        <v>-9.0342979000000003</v>
      </c>
      <c r="I181" s="44">
        <f t="shared" si="36"/>
        <v>-9.3260059000000002</v>
      </c>
      <c r="J181" s="44">
        <f t="shared" si="37"/>
        <v>-10.039398</v>
      </c>
      <c r="K181" s="44">
        <f t="shared" si="38"/>
        <v>-11.889002</v>
      </c>
      <c r="L181" s="44">
        <f t="shared" si="39"/>
        <v>0</v>
      </c>
      <c r="N181" s="88">
        <v>39540000000</v>
      </c>
      <c r="O181" s="88">
        <v>-10.491860000000001</v>
      </c>
      <c r="Q181" s="6">
        <f t="shared" si="40"/>
        <v>40.32</v>
      </c>
      <c r="R181" s="6">
        <f t="shared" si="41"/>
        <v>-10.598903999999999</v>
      </c>
      <c r="S181" s="44">
        <f t="shared" si="42"/>
        <v>-10.496370000000001</v>
      </c>
      <c r="T181" s="44">
        <f t="shared" si="43"/>
        <v>-10.485094</v>
      </c>
      <c r="U181" s="44">
        <f t="shared" si="44"/>
        <v>-10.614167</v>
      </c>
      <c r="V181" s="44">
        <f t="shared" si="45"/>
        <v>-10.937084</v>
      </c>
      <c r="W181" s="44">
        <f t="shared" si="46"/>
        <v>-11.607815</v>
      </c>
      <c r="X181" s="44">
        <f t="shared" si="47"/>
        <v>0</v>
      </c>
    </row>
    <row r="182" spans="2:24" x14ac:dyDescent="0.25">
      <c r="B182" s="88">
        <v>39735000000</v>
      </c>
      <c r="C182" s="88">
        <v>-8.9476785999999997</v>
      </c>
      <c r="E182" s="6">
        <f t="shared" si="32"/>
        <v>40.515000000000001</v>
      </c>
      <c r="F182" s="6">
        <f t="shared" si="33"/>
        <v>-8.8899936999999998</v>
      </c>
      <c r="G182" s="44">
        <f t="shared" si="34"/>
        <v>-8.9014424999999999</v>
      </c>
      <c r="H182" s="44">
        <f t="shared" si="35"/>
        <v>-9.0404692000000004</v>
      </c>
      <c r="I182" s="44">
        <f t="shared" si="36"/>
        <v>-9.3194160000000004</v>
      </c>
      <c r="J182" s="44">
        <f t="shared" si="37"/>
        <v>-9.9897194000000002</v>
      </c>
      <c r="K182" s="44">
        <f t="shared" si="38"/>
        <v>-11.559276000000001</v>
      </c>
      <c r="L182" s="44">
        <f t="shared" si="39"/>
        <v>0</v>
      </c>
      <c r="N182" s="88">
        <v>39735000000</v>
      </c>
      <c r="O182" s="88">
        <v>-10.517524</v>
      </c>
      <c r="Q182" s="6">
        <f t="shared" si="40"/>
        <v>40.515000000000001</v>
      </c>
      <c r="R182" s="6">
        <f t="shared" si="41"/>
        <v>-10.615309</v>
      </c>
      <c r="S182" s="44">
        <f t="shared" si="42"/>
        <v>-10.515803999999999</v>
      </c>
      <c r="T182" s="44">
        <f t="shared" si="43"/>
        <v>-10.564527999999999</v>
      </c>
      <c r="U182" s="44">
        <f t="shared" si="44"/>
        <v>-10.701271</v>
      </c>
      <c r="V182" s="44">
        <f t="shared" si="45"/>
        <v>-11.060991</v>
      </c>
      <c r="W182" s="44">
        <f t="shared" si="46"/>
        <v>-11.772830000000001</v>
      </c>
      <c r="X182" s="44">
        <f t="shared" si="47"/>
        <v>0</v>
      </c>
    </row>
    <row r="183" spans="2:24" x14ac:dyDescent="0.25">
      <c r="B183" s="88">
        <v>39930000000</v>
      </c>
      <c r="C183" s="88">
        <v>-8.9201783999999993</v>
      </c>
      <c r="E183" s="6">
        <f t="shared" si="32"/>
        <v>40.71</v>
      </c>
      <c r="F183" s="6">
        <f t="shared" si="33"/>
        <v>-8.9114083999999991</v>
      </c>
      <c r="G183" s="44">
        <f t="shared" si="34"/>
        <v>-8.9228754000000006</v>
      </c>
      <c r="H183" s="44">
        <f t="shared" si="35"/>
        <v>-9.1054296000000008</v>
      </c>
      <c r="I183" s="44">
        <f t="shared" si="36"/>
        <v>-9.4645347999999991</v>
      </c>
      <c r="J183" s="44">
        <f t="shared" si="37"/>
        <v>-10.276719</v>
      </c>
      <c r="K183" s="44">
        <f t="shared" si="38"/>
        <v>-12.215028</v>
      </c>
      <c r="L183" s="44">
        <f t="shared" si="39"/>
        <v>0</v>
      </c>
      <c r="N183" s="88">
        <v>39930000000</v>
      </c>
      <c r="O183" s="88">
        <v>-10.540741000000001</v>
      </c>
      <c r="Q183" s="6">
        <f t="shared" si="40"/>
        <v>40.71</v>
      </c>
      <c r="R183" s="6">
        <f t="shared" si="41"/>
        <v>-10.638601</v>
      </c>
      <c r="S183" s="44">
        <f t="shared" si="42"/>
        <v>-10.564876</v>
      </c>
      <c r="T183" s="44">
        <f t="shared" si="43"/>
        <v>-10.599100999999999</v>
      </c>
      <c r="U183" s="44">
        <f t="shared" si="44"/>
        <v>-10.765561999999999</v>
      </c>
      <c r="V183" s="44">
        <f t="shared" si="45"/>
        <v>-11.154354</v>
      </c>
      <c r="W183" s="44">
        <f t="shared" si="46"/>
        <v>-11.918694</v>
      </c>
      <c r="X183" s="44">
        <f t="shared" si="47"/>
        <v>0</v>
      </c>
    </row>
    <row r="184" spans="2:24" x14ac:dyDescent="0.25">
      <c r="B184" s="88">
        <v>40125000000</v>
      </c>
      <c r="C184" s="88">
        <v>-8.8926744000000006</v>
      </c>
      <c r="E184" s="6">
        <f t="shared" si="32"/>
        <v>40.905000000000001</v>
      </c>
      <c r="F184" s="6">
        <f t="shared" si="33"/>
        <v>-8.9637317999999997</v>
      </c>
      <c r="G184" s="44">
        <f t="shared" si="34"/>
        <v>-9.0016747000000006</v>
      </c>
      <c r="H184" s="44">
        <f t="shared" si="35"/>
        <v>-9.1770525000000003</v>
      </c>
      <c r="I184" s="44">
        <f t="shared" si="36"/>
        <v>-9.5455197999999992</v>
      </c>
      <c r="J184" s="44">
        <f t="shared" si="37"/>
        <v>-10.316663999999999</v>
      </c>
      <c r="K184" s="44">
        <f t="shared" si="38"/>
        <v>-12.160909999999999</v>
      </c>
      <c r="L184" s="44">
        <f t="shared" si="39"/>
        <v>0</v>
      </c>
      <c r="N184" s="88">
        <v>40125000000</v>
      </c>
      <c r="O184" s="88">
        <v>-10.562531</v>
      </c>
      <c r="Q184" s="6">
        <f t="shared" si="40"/>
        <v>40.905000000000001</v>
      </c>
      <c r="R184" s="6">
        <f t="shared" si="41"/>
        <v>-10.664882</v>
      </c>
      <c r="S184" s="44">
        <f t="shared" si="42"/>
        <v>-10.627154000000001</v>
      </c>
      <c r="T184" s="44">
        <f t="shared" si="43"/>
        <v>-10.711668</v>
      </c>
      <c r="U184" s="44">
        <f t="shared" si="44"/>
        <v>-10.895156</v>
      </c>
      <c r="V184" s="44">
        <f t="shared" si="45"/>
        <v>-11.29884</v>
      </c>
      <c r="W184" s="44">
        <f t="shared" si="46"/>
        <v>-12.017022000000001</v>
      </c>
      <c r="X184" s="44">
        <f t="shared" si="47"/>
        <v>0</v>
      </c>
    </row>
    <row r="185" spans="2:24" x14ac:dyDescent="0.25">
      <c r="B185" s="88">
        <v>40320000000</v>
      </c>
      <c r="C185" s="88">
        <v>-8.8885077999999993</v>
      </c>
      <c r="E185" s="6">
        <f t="shared" si="32"/>
        <v>41.1</v>
      </c>
      <c r="F185" s="6">
        <f t="shared" si="33"/>
        <v>-9.0371065000000002</v>
      </c>
      <c r="G185" s="44">
        <f t="shared" si="34"/>
        <v>-9.0896825999999997</v>
      </c>
      <c r="H185" s="44">
        <f t="shared" si="35"/>
        <v>-9.2747907999999999</v>
      </c>
      <c r="I185" s="44">
        <f t="shared" si="36"/>
        <v>-9.6407699999999998</v>
      </c>
      <c r="J185" s="44">
        <f t="shared" si="37"/>
        <v>-10.418590999999999</v>
      </c>
      <c r="K185" s="44">
        <f t="shared" si="38"/>
        <v>-12.149993</v>
      </c>
      <c r="L185" s="44">
        <f t="shared" si="39"/>
        <v>0</v>
      </c>
      <c r="N185" s="88">
        <v>40320000000</v>
      </c>
      <c r="O185" s="88">
        <v>-10.598903999999999</v>
      </c>
      <c r="Q185" s="6">
        <f t="shared" si="40"/>
        <v>41.1</v>
      </c>
      <c r="R185" s="6">
        <f t="shared" si="41"/>
        <v>-10.697267</v>
      </c>
      <c r="S185" s="44">
        <f t="shared" si="42"/>
        <v>-10.700551000000001</v>
      </c>
      <c r="T185" s="44">
        <f t="shared" si="43"/>
        <v>-10.794366</v>
      </c>
      <c r="U185" s="44">
        <f t="shared" si="44"/>
        <v>-10.994922000000001</v>
      </c>
      <c r="V185" s="44">
        <f t="shared" si="45"/>
        <v>-11.413087000000001</v>
      </c>
      <c r="W185" s="44">
        <f t="shared" si="46"/>
        <v>-12.159670999999999</v>
      </c>
      <c r="X185" s="44">
        <f t="shared" si="47"/>
        <v>0</v>
      </c>
    </row>
    <row r="186" spans="2:24" x14ac:dyDescent="0.25">
      <c r="B186" s="88">
        <v>40515000000</v>
      </c>
      <c r="C186" s="88">
        <v>-8.8899936999999998</v>
      </c>
      <c r="E186" s="6">
        <f t="shared" si="32"/>
        <v>41.295000000000002</v>
      </c>
      <c r="F186" s="6">
        <f t="shared" si="33"/>
        <v>-9.1217708999999996</v>
      </c>
      <c r="G186" s="44">
        <f t="shared" si="34"/>
        <v>-9.1992607</v>
      </c>
      <c r="H186" s="44">
        <f t="shared" si="35"/>
        <v>-9.3804149999999993</v>
      </c>
      <c r="I186" s="44">
        <f t="shared" si="36"/>
        <v>-9.7315588000000002</v>
      </c>
      <c r="J186" s="44">
        <f t="shared" si="37"/>
        <v>-10.446567999999999</v>
      </c>
      <c r="K186" s="44">
        <f t="shared" si="38"/>
        <v>-12.058294999999999</v>
      </c>
      <c r="L186" s="44">
        <f t="shared" si="39"/>
        <v>0</v>
      </c>
      <c r="N186" s="88">
        <v>40515000000</v>
      </c>
      <c r="O186" s="88">
        <v>-10.615309</v>
      </c>
      <c r="Q186" s="6">
        <f t="shared" si="40"/>
        <v>41.295000000000002</v>
      </c>
      <c r="R186" s="6">
        <f t="shared" si="41"/>
        <v>-10.733435</v>
      </c>
      <c r="S186" s="44">
        <f t="shared" si="42"/>
        <v>-10.753289000000001</v>
      </c>
      <c r="T186" s="44">
        <f t="shared" si="43"/>
        <v>-10.871188</v>
      </c>
      <c r="U186" s="44">
        <f t="shared" si="44"/>
        <v>-11.099886</v>
      </c>
      <c r="V186" s="44">
        <f t="shared" si="45"/>
        <v>-11.53369</v>
      </c>
      <c r="W186" s="44">
        <f t="shared" si="46"/>
        <v>-12.300369999999999</v>
      </c>
      <c r="X186" s="44">
        <f t="shared" si="47"/>
        <v>0</v>
      </c>
    </row>
    <row r="187" spans="2:24" x14ac:dyDescent="0.25">
      <c r="B187" s="88">
        <v>40710000000</v>
      </c>
      <c r="C187" s="88">
        <v>-8.9114083999999991</v>
      </c>
      <c r="E187" s="6">
        <f t="shared" si="32"/>
        <v>41.49</v>
      </c>
      <c r="F187" s="6">
        <f t="shared" si="33"/>
        <v>-9.2025833000000006</v>
      </c>
      <c r="G187" s="44">
        <f t="shared" si="34"/>
        <v>-9.3529786999999995</v>
      </c>
      <c r="H187" s="44">
        <f t="shared" si="35"/>
        <v>-9.5559664000000009</v>
      </c>
      <c r="I187" s="44">
        <f t="shared" si="36"/>
        <v>-9.9370660999999991</v>
      </c>
      <c r="J187" s="44">
        <f t="shared" si="37"/>
        <v>-10.690973</v>
      </c>
      <c r="K187" s="44">
        <f t="shared" si="38"/>
        <v>-12.517359000000001</v>
      </c>
      <c r="L187" s="44">
        <f t="shared" si="39"/>
        <v>0</v>
      </c>
      <c r="N187" s="88">
        <v>40710000000</v>
      </c>
      <c r="O187" s="88">
        <v>-10.638601</v>
      </c>
      <c r="Q187" s="6">
        <f t="shared" si="40"/>
        <v>41.49</v>
      </c>
      <c r="R187" s="6">
        <f t="shared" si="41"/>
        <v>-10.782679</v>
      </c>
      <c r="S187" s="44">
        <f t="shared" si="42"/>
        <v>-10.777502999999999</v>
      </c>
      <c r="T187" s="44">
        <f t="shared" si="43"/>
        <v>-10.905324999999999</v>
      </c>
      <c r="U187" s="44">
        <f t="shared" si="44"/>
        <v>-11.163656</v>
      </c>
      <c r="V187" s="44">
        <f t="shared" si="45"/>
        <v>-11.596727</v>
      </c>
      <c r="W187" s="44">
        <f t="shared" si="46"/>
        <v>-12.462726</v>
      </c>
      <c r="X187" s="44">
        <f t="shared" si="47"/>
        <v>0</v>
      </c>
    </row>
    <row r="188" spans="2:24" x14ac:dyDescent="0.25">
      <c r="B188" s="88">
        <v>40905000000</v>
      </c>
      <c r="C188" s="88">
        <v>-8.9637317999999997</v>
      </c>
      <c r="E188" s="6">
        <f t="shared" si="32"/>
        <v>41.685000000000002</v>
      </c>
      <c r="F188" s="6">
        <f t="shared" si="33"/>
        <v>-9.2630271999999998</v>
      </c>
      <c r="G188" s="44">
        <f t="shared" si="34"/>
        <v>-9.3855991000000003</v>
      </c>
      <c r="H188" s="44">
        <f t="shared" si="35"/>
        <v>-9.6217202999999998</v>
      </c>
      <c r="I188" s="44">
        <f t="shared" si="36"/>
        <v>-10.035907999999999</v>
      </c>
      <c r="J188" s="44">
        <f t="shared" si="37"/>
        <v>-10.896898</v>
      </c>
      <c r="K188" s="44">
        <f t="shared" si="38"/>
        <v>-13.006637</v>
      </c>
      <c r="L188" s="44">
        <f t="shared" si="39"/>
        <v>0</v>
      </c>
      <c r="N188" s="88">
        <v>40905000000</v>
      </c>
      <c r="O188" s="88">
        <v>-10.664882</v>
      </c>
      <c r="Q188" s="6">
        <f t="shared" si="40"/>
        <v>41.685000000000002</v>
      </c>
      <c r="R188" s="6">
        <f t="shared" si="41"/>
        <v>-10.845701999999999</v>
      </c>
      <c r="S188" s="44">
        <f t="shared" si="42"/>
        <v>-10.838816</v>
      </c>
      <c r="T188" s="44">
        <f t="shared" si="43"/>
        <v>-10.956543999999999</v>
      </c>
      <c r="U188" s="44">
        <f t="shared" si="44"/>
        <v>-11.191242000000001</v>
      </c>
      <c r="V188" s="44">
        <f t="shared" si="45"/>
        <v>-11.637864</v>
      </c>
      <c r="W188" s="44">
        <f t="shared" si="46"/>
        <v>-12.378902999999999</v>
      </c>
      <c r="X188" s="44">
        <f t="shared" si="47"/>
        <v>0</v>
      </c>
    </row>
    <row r="189" spans="2:24" x14ac:dyDescent="0.25">
      <c r="B189" s="88">
        <v>41100000000</v>
      </c>
      <c r="C189" s="88">
        <v>-9.0371065000000002</v>
      </c>
      <c r="E189" s="6">
        <f t="shared" si="32"/>
        <v>41.88</v>
      </c>
      <c r="F189" s="6">
        <f t="shared" si="33"/>
        <v>-9.3286265999999998</v>
      </c>
      <c r="G189" s="44">
        <f t="shared" si="34"/>
        <v>-9.3980560000000004</v>
      </c>
      <c r="H189" s="44">
        <f t="shared" si="35"/>
        <v>-9.6400614000000004</v>
      </c>
      <c r="I189" s="44">
        <f t="shared" si="36"/>
        <v>-10.012807</v>
      </c>
      <c r="J189" s="44">
        <f t="shared" si="37"/>
        <v>-10.798755999999999</v>
      </c>
      <c r="K189" s="44">
        <f t="shared" si="38"/>
        <v>-12.750401</v>
      </c>
      <c r="L189" s="44">
        <f t="shared" si="39"/>
        <v>0</v>
      </c>
      <c r="N189" s="88">
        <v>41100000000</v>
      </c>
      <c r="O189" s="88">
        <v>-10.697267</v>
      </c>
      <c r="Q189" s="6">
        <f t="shared" si="40"/>
        <v>41.88</v>
      </c>
      <c r="R189" s="6">
        <f t="shared" si="41"/>
        <v>-10.901997</v>
      </c>
      <c r="S189" s="44">
        <f t="shared" si="42"/>
        <v>-10.89697</v>
      </c>
      <c r="T189" s="44">
        <f t="shared" si="43"/>
        <v>-11.025981</v>
      </c>
      <c r="U189" s="44">
        <f t="shared" si="44"/>
        <v>-11.287272</v>
      </c>
      <c r="V189" s="44">
        <f t="shared" si="45"/>
        <v>-11.712095</v>
      </c>
      <c r="W189" s="44">
        <f t="shared" si="46"/>
        <v>-12.497626</v>
      </c>
      <c r="X189" s="44">
        <f t="shared" si="47"/>
        <v>0</v>
      </c>
    </row>
    <row r="190" spans="2:24" x14ac:dyDescent="0.25">
      <c r="B190" s="88">
        <v>41295000000</v>
      </c>
      <c r="C190" s="88">
        <v>-9.1217708999999996</v>
      </c>
      <c r="E190" s="6">
        <f t="shared" si="32"/>
        <v>42.075000000000003</v>
      </c>
      <c r="F190" s="6">
        <f t="shared" si="33"/>
        <v>-9.3951893000000002</v>
      </c>
      <c r="G190" s="44">
        <f t="shared" si="34"/>
        <v>-9.4375152999999994</v>
      </c>
      <c r="H190" s="44">
        <f t="shared" si="35"/>
        <v>-9.6590966999999992</v>
      </c>
      <c r="I190" s="44">
        <f t="shared" si="36"/>
        <v>-10.029232</v>
      </c>
      <c r="J190" s="44">
        <f t="shared" si="37"/>
        <v>-10.911137999999999</v>
      </c>
      <c r="K190" s="44">
        <f t="shared" si="38"/>
        <v>-13.061168</v>
      </c>
      <c r="L190" s="44">
        <f t="shared" si="39"/>
        <v>0</v>
      </c>
      <c r="N190" s="88">
        <v>41295000000</v>
      </c>
      <c r="O190" s="88">
        <v>-10.733435</v>
      </c>
      <c r="Q190" s="6">
        <f t="shared" si="40"/>
        <v>42.075000000000003</v>
      </c>
      <c r="R190" s="6">
        <f t="shared" si="41"/>
        <v>-10.925147000000001</v>
      </c>
      <c r="S190" s="44">
        <f t="shared" si="42"/>
        <v>-11.049429999999999</v>
      </c>
      <c r="T190" s="44">
        <f t="shared" si="43"/>
        <v>-11.173736</v>
      </c>
      <c r="U190" s="44">
        <f t="shared" si="44"/>
        <v>-11.433441999999999</v>
      </c>
      <c r="V190" s="44">
        <f t="shared" si="45"/>
        <v>-11.879038</v>
      </c>
      <c r="W190" s="44">
        <f t="shared" si="46"/>
        <v>-12.699807</v>
      </c>
      <c r="X190" s="44">
        <f t="shared" si="47"/>
        <v>0</v>
      </c>
    </row>
    <row r="191" spans="2:24" x14ac:dyDescent="0.25">
      <c r="B191" s="88">
        <v>41490000000</v>
      </c>
      <c r="C191" s="88">
        <v>-9.2025833000000006</v>
      </c>
      <c r="E191" s="6">
        <f t="shared" si="32"/>
        <v>42.27</v>
      </c>
      <c r="F191" s="6">
        <f t="shared" si="33"/>
        <v>-9.477684</v>
      </c>
      <c r="G191" s="44">
        <f t="shared" si="34"/>
        <v>-9.5382823999999999</v>
      </c>
      <c r="H191" s="44">
        <f t="shared" si="35"/>
        <v>-9.7670049999999993</v>
      </c>
      <c r="I191" s="44">
        <f t="shared" si="36"/>
        <v>-10.182040000000001</v>
      </c>
      <c r="J191" s="44">
        <f t="shared" si="37"/>
        <v>-11.15189</v>
      </c>
      <c r="K191" s="44">
        <f t="shared" si="38"/>
        <v>-13.80476</v>
      </c>
      <c r="L191" s="44">
        <f t="shared" si="39"/>
        <v>0</v>
      </c>
      <c r="N191" s="88">
        <v>41490000000</v>
      </c>
      <c r="O191" s="88">
        <v>-10.782679</v>
      </c>
      <c r="Q191" s="6">
        <f t="shared" si="40"/>
        <v>42.27</v>
      </c>
      <c r="R191" s="6">
        <f t="shared" si="41"/>
        <v>-10.937917000000001</v>
      </c>
      <c r="S191" s="44">
        <f t="shared" si="42"/>
        <v>-11.012760999999999</v>
      </c>
      <c r="T191" s="44">
        <f t="shared" si="43"/>
        <v>-11.170662</v>
      </c>
      <c r="U191" s="44">
        <f t="shared" si="44"/>
        <v>-11.392585</v>
      </c>
      <c r="V191" s="44">
        <f t="shared" si="45"/>
        <v>-11.812177</v>
      </c>
      <c r="W191" s="44">
        <f t="shared" si="46"/>
        <v>-12.522005</v>
      </c>
      <c r="X191" s="44">
        <f t="shared" si="47"/>
        <v>0</v>
      </c>
    </row>
    <row r="192" spans="2:24" x14ac:dyDescent="0.25">
      <c r="B192" s="88">
        <v>41685000000</v>
      </c>
      <c r="C192" s="88">
        <v>-9.2630271999999998</v>
      </c>
      <c r="E192" s="6">
        <f t="shared" si="32"/>
        <v>42.465000000000003</v>
      </c>
      <c r="F192" s="6">
        <f t="shared" si="33"/>
        <v>-9.5771952000000002</v>
      </c>
      <c r="G192" s="44">
        <f t="shared" si="34"/>
        <v>-9.6268081999999993</v>
      </c>
      <c r="H192" s="44">
        <f t="shared" si="35"/>
        <v>-9.8180285000000005</v>
      </c>
      <c r="I192" s="44">
        <f t="shared" si="36"/>
        <v>-10.198822</v>
      </c>
      <c r="J192" s="44">
        <f t="shared" si="37"/>
        <v>-11.098860999999999</v>
      </c>
      <c r="K192" s="44">
        <f t="shared" si="38"/>
        <v>-13.652779000000001</v>
      </c>
      <c r="L192" s="44">
        <f t="shared" si="39"/>
        <v>0</v>
      </c>
      <c r="N192" s="88">
        <v>41685000000</v>
      </c>
      <c r="O192" s="88">
        <v>-10.845701999999999</v>
      </c>
      <c r="Q192" s="6">
        <f t="shared" si="40"/>
        <v>42.465000000000003</v>
      </c>
      <c r="R192" s="6">
        <f t="shared" si="41"/>
        <v>-10.939075000000001</v>
      </c>
      <c r="S192" s="44">
        <f t="shared" si="42"/>
        <v>-10.904356</v>
      </c>
      <c r="T192" s="44">
        <f t="shared" si="43"/>
        <v>-11.021661999999999</v>
      </c>
      <c r="U192" s="44">
        <f t="shared" si="44"/>
        <v>-11.253197</v>
      </c>
      <c r="V192" s="44">
        <f t="shared" si="45"/>
        <v>-11.633648000000001</v>
      </c>
      <c r="W192" s="44">
        <f t="shared" si="46"/>
        <v>-12.296303999999999</v>
      </c>
      <c r="X192" s="44">
        <f t="shared" si="47"/>
        <v>0</v>
      </c>
    </row>
    <row r="193" spans="2:24" x14ac:dyDescent="0.25">
      <c r="B193" s="88">
        <v>41880000000</v>
      </c>
      <c r="C193" s="88">
        <v>-9.3286265999999998</v>
      </c>
      <c r="E193" s="6">
        <f t="shared" si="32"/>
        <v>42.66</v>
      </c>
      <c r="F193" s="6">
        <f t="shared" si="33"/>
        <v>-9.6949635000000001</v>
      </c>
      <c r="G193" s="44">
        <f t="shared" si="34"/>
        <v>-9.7201681000000004</v>
      </c>
      <c r="H193" s="44">
        <f t="shared" si="35"/>
        <v>-9.8596792000000004</v>
      </c>
      <c r="I193" s="44">
        <f t="shared" si="36"/>
        <v>-10.143177</v>
      </c>
      <c r="J193" s="44">
        <f t="shared" si="37"/>
        <v>-10.817054000000001</v>
      </c>
      <c r="K193" s="44">
        <f t="shared" si="38"/>
        <v>-12.625113000000001</v>
      </c>
      <c r="L193" s="44">
        <f t="shared" si="39"/>
        <v>0</v>
      </c>
      <c r="N193" s="88">
        <v>41880000000</v>
      </c>
      <c r="O193" s="88">
        <v>-10.901997</v>
      </c>
      <c r="Q193" s="6">
        <f t="shared" si="40"/>
        <v>42.66</v>
      </c>
      <c r="R193" s="6">
        <f t="shared" si="41"/>
        <v>-10.920921999999999</v>
      </c>
      <c r="S193" s="44">
        <f t="shared" si="42"/>
        <v>-10.890468</v>
      </c>
      <c r="T193" s="44">
        <f t="shared" si="43"/>
        <v>-11.002032</v>
      </c>
      <c r="U193" s="44">
        <f t="shared" si="44"/>
        <v>-11.235566</v>
      </c>
      <c r="V193" s="44">
        <f t="shared" si="45"/>
        <v>-11.637437</v>
      </c>
      <c r="W193" s="44">
        <f t="shared" si="46"/>
        <v>-12.295222000000001</v>
      </c>
      <c r="X193" s="44">
        <f t="shared" si="47"/>
        <v>0</v>
      </c>
    </row>
    <row r="194" spans="2:24" x14ac:dyDescent="0.25">
      <c r="B194" s="88">
        <v>42075000000</v>
      </c>
      <c r="C194" s="88">
        <v>-9.3951893000000002</v>
      </c>
      <c r="E194" s="6">
        <f t="shared" si="32"/>
        <v>42.854999999999997</v>
      </c>
      <c r="F194" s="6">
        <f t="shared" si="33"/>
        <v>-9.8102379000000006</v>
      </c>
      <c r="G194" s="44">
        <f t="shared" si="34"/>
        <v>-9.8139944000000003</v>
      </c>
      <c r="H194" s="44">
        <f t="shared" si="35"/>
        <v>-9.9486255999999997</v>
      </c>
      <c r="I194" s="44">
        <f t="shared" si="36"/>
        <v>-10.182613</v>
      </c>
      <c r="J194" s="44">
        <f t="shared" si="37"/>
        <v>-10.792971</v>
      </c>
      <c r="K194" s="44">
        <f t="shared" si="38"/>
        <v>-12.528008</v>
      </c>
      <c r="L194" s="44">
        <f t="shared" si="39"/>
        <v>0</v>
      </c>
      <c r="N194" s="88">
        <v>42075000000</v>
      </c>
      <c r="O194" s="88">
        <v>-10.925147000000001</v>
      </c>
      <c r="Q194" s="6">
        <f t="shared" si="40"/>
        <v>42.854999999999997</v>
      </c>
      <c r="R194" s="6">
        <f t="shared" si="41"/>
        <v>-10.892821</v>
      </c>
      <c r="S194" s="44">
        <f t="shared" si="42"/>
        <v>-10.871344000000001</v>
      </c>
      <c r="T194" s="44">
        <f t="shared" si="43"/>
        <v>-11.013037000000001</v>
      </c>
      <c r="U194" s="44">
        <f t="shared" si="44"/>
        <v>-11.234113000000001</v>
      </c>
      <c r="V194" s="44">
        <f t="shared" si="45"/>
        <v>-11.649186</v>
      </c>
      <c r="W194" s="44">
        <f t="shared" si="46"/>
        <v>-12.415015</v>
      </c>
      <c r="X194" s="44">
        <f t="shared" si="47"/>
        <v>0</v>
      </c>
    </row>
    <row r="195" spans="2:24" x14ac:dyDescent="0.25">
      <c r="B195" s="88">
        <v>42270000000</v>
      </c>
      <c r="C195" s="88">
        <v>-9.477684</v>
      </c>
      <c r="E195" s="6">
        <f t="shared" si="32"/>
        <v>43.05</v>
      </c>
      <c r="F195" s="6">
        <f t="shared" si="33"/>
        <v>-9.9344777999999998</v>
      </c>
      <c r="G195" s="44">
        <f t="shared" si="34"/>
        <v>-9.9488439999999994</v>
      </c>
      <c r="H195" s="44">
        <f t="shared" si="35"/>
        <v>-10.070615</v>
      </c>
      <c r="I195" s="44">
        <f t="shared" si="36"/>
        <v>-10.348542999999999</v>
      </c>
      <c r="J195" s="44">
        <f t="shared" si="37"/>
        <v>-11.026562</v>
      </c>
      <c r="K195" s="44">
        <f t="shared" si="38"/>
        <v>-12.999167</v>
      </c>
      <c r="L195" s="44">
        <f t="shared" si="39"/>
        <v>0</v>
      </c>
      <c r="N195" s="88">
        <v>42270000000</v>
      </c>
      <c r="O195" s="88">
        <v>-10.937917000000001</v>
      </c>
      <c r="Q195" s="6">
        <f t="shared" si="40"/>
        <v>43.05</v>
      </c>
      <c r="R195" s="6">
        <f t="shared" si="41"/>
        <v>-10.876941</v>
      </c>
      <c r="S195" s="44">
        <f t="shared" si="42"/>
        <v>-10.920814999999999</v>
      </c>
      <c r="T195" s="44">
        <f t="shared" si="43"/>
        <v>-11.04083</v>
      </c>
      <c r="U195" s="44">
        <f t="shared" si="44"/>
        <v>-11.257574999999999</v>
      </c>
      <c r="V195" s="44">
        <f t="shared" si="45"/>
        <v>-11.644332</v>
      </c>
      <c r="W195" s="44">
        <f t="shared" si="46"/>
        <v>-12.433498999999999</v>
      </c>
      <c r="X195" s="44">
        <f t="shared" si="47"/>
        <v>0</v>
      </c>
    </row>
    <row r="196" spans="2:24" x14ac:dyDescent="0.25">
      <c r="B196" s="88">
        <v>42465000000</v>
      </c>
      <c r="C196" s="88">
        <v>-9.5771952000000002</v>
      </c>
      <c r="E196" s="6">
        <f t="shared" si="32"/>
        <v>43.244999999999997</v>
      </c>
      <c r="F196" s="6">
        <f t="shared" si="33"/>
        <v>-10.067069999999999</v>
      </c>
      <c r="G196" s="44">
        <f t="shared" si="34"/>
        <v>-9.9946575000000006</v>
      </c>
      <c r="H196" s="44">
        <f t="shared" si="35"/>
        <v>-10.109316</v>
      </c>
      <c r="I196" s="44">
        <f t="shared" si="36"/>
        <v>-10.344798000000001</v>
      </c>
      <c r="J196" s="44">
        <f t="shared" si="37"/>
        <v>-10.987672999999999</v>
      </c>
      <c r="K196" s="44">
        <f t="shared" si="38"/>
        <v>-12.739499</v>
      </c>
      <c r="L196" s="44">
        <f t="shared" si="39"/>
        <v>0</v>
      </c>
      <c r="N196" s="88">
        <v>42465000000</v>
      </c>
      <c r="O196" s="88">
        <v>-10.939075000000001</v>
      </c>
      <c r="Q196" s="6">
        <f t="shared" si="40"/>
        <v>43.244999999999997</v>
      </c>
      <c r="R196" s="6">
        <f t="shared" si="41"/>
        <v>-10.868456</v>
      </c>
      <c r="S196" s="44">
        <f t="shared" si="42"/>
        <v>-10.893777</v>
      </c>
      <c r="T196" s="44">
        <f t="shared" si="43"/>
        <v>-11.004872000000001</v>
      </c>
      <c r="U196" s="44">
        <f t="shared" si="44"/>
        <v>-11.219568000000001</v>
      </c>
      <c r="V196" s="44">
        <f t="shared" si="45"/>
        <v>-11.638256</v>
      </c>
      <c r="W196" s="44">
        <f t="shared" si="46"/>
        <v>-12.425098</v>
      </c>
      <c r="X196" s="44">
        <f t="shared" si="47"/>
        <v>0</v>
      </c>
    </row>
    <row r="197" spans="2:24" x14ac:dyDescent="0.25">
      <c r="B197" s="88">
        <v>42660000000</v>
      </c>
      <c r="C197" s="88">
        <v>-9.6949635000000001</v>
      </c>
      <c r="E197" s="6">
        <f t="shared" ref="E197:E205" si="48">B201/1000000000</f>
        <v>43.44</v>
      </c>
      <c r="F197" s="6">
        <f t="shared" ref="F197:F205" si="49">C201</f>
        <v>-10.209553</v>
      </c>
      <c r="G197" s="44">
        <f t="shared" ref="G197:G205" si="50">C407</f>
        <v>-10.121359</v>
      </c>
      <c r="H197" s="44">
        <f t="shared" ref="H197:H205" si="51">C613</f>
        <v>-10.19769</v>
      </c>
      <c r="I197" s="44">
        <f t="shared" ref="I197:I205" si="52">C819</f>
        <v>-10.378569000000001</v>
      </c>
      <c r="J197" s="44">
        <f t="shared" ref="J197:J205" si="53">C1025</f>
        <v>-10.842938</v>
      </c>
      <c r="K197" s="44">
        <f t="shared" ref="K197:K205" si="54">C1231</f>
        <v>-12.035098</v>
      </c>
      <c r="L197" s="44">
        <f t="shared" si="39"/>
        <v>0</v>
      </c>
      <c r="N197" s="88">
        <v>42660000000</v>
      </c>
      <c r="O197" s="88">
        <v>-10.920921999999999</v>
      </c>
      <c r="Q197" s="6">
        <f t="shared" si="40"/>
        <v>43.44</v>
      </c>
      <c r="R197" s="6">
        <f t="shared" si="41"/>
        <v>-10.861672</v>
      </c>
      <c r="S197" s="44">
        <f t="shared" si="42"/>
        <v>-10.857396</v>
      </c>
      <c r="T197" s="44">
        <f t="shared" si="43"/>
        <v>-10.99539</v>
      </c>
      <c r="U197" s="44">
        <f t="shared" si="44"/>
        <v>-11.250931</v>
      </c>
      <c r="V197" s="44">
        <f t="shared" si="45"/>
        <v>-11.728088</v>
      </c>
      <c r="W197" s="44">
        <f t="shared" si="46"/>
        <v>-12.727641999999999</v>
      </c>
      <c r="X197" s="44">
        <f t="shared" si="47"/>
        <v>0</v>
      </c>
    </row>
    <row r="198" spans="2:24" x14ac:dyDescent="0.25">
      <c r="B198" s="88">
        <v>42855000000</v>
      </c>
      <c r="C198" s="88">
        <v>-9.8102379000000006</v>
      </c>
      <c r="E198" s="6">
        <f t="shared" si="48"/>
        <v>43.634999999999998</v>
      </c>
      <c r="F198" s="6">
        <f t="shared" si="49"/>
        <v>-10.384785000000001</v>
      </c>
      <c r="G198" s="44">
        <f t="shared" si="50"/>
        <v>-10.279572</v>
      </c>
      <c r="H198" s="44">
        <f t="shared" si="51"/>
        <v>-10.355245999999999</v>
      </c>
      <c r="I198" s="44">
        <f t="shared" si="52"/>
        <v>-10.557259999999999</v>
      </c>
      <c r="J198" s="44">
        <f t="shared" si="53"/>
        <v>-11.017130999999999</v>
      </c>
      <c r="K198" s="44">
        <f t="shared" si="54"/>
        <v>-12.272453000000001</v>
      </c>
      <c r="L198" s="44">
        <f t="shared" ref="L198:L205" si="55">C1438</f>
        <v>0</v>
      </c>
      <c r="N198" s="88">
        <v>42855000000</v>
      </c>
      <c r="O198" s="88">
        <v>-10.892821</v>
      </c>
      <c r="Q198" s="6">
        <f t="shared" ref="Q198:Q205" si="56">N202/1000000000</f>
        <v>43.634999999999998</v>
      </c>
      <c r="R198" s="6">
        <f t="shared" ref="R198:R205" si="57">O202</f>
        <v>-10.822937</v>
      </c>
      <c r="S198" s="44">
        <f t="shared" ref="S198:S205" si="58">O408</f>
        <v>-10.841614</v>
      </c>
      <c r="T198" s="44">
        <f t="shared" ref="T198:T205" si="59">O614</f>
        <v>-10.95133</v>
      </c>
      <c r="U198" s="44">
        <f t="shared" ref="U198:U205" si="60">O820</f>
        <v>-11.260051000000001</v>
      </c>
      <c r="V198" s="44">
        <f t="shared" ref="V198:V205" si="61">O1026</f>
        <v>-11.757441</v>
      </c>
      <c r="W198" s="44">
        <f t="shared" ref="W198:W205" si="62">O1232</f>
        <v>-12.978128</v>
      </c>
      <c r="X198" s="44">
        <f t="shared" ref="X198:X205" si="63">O1438</f>
        <v>0</v>
      </c>
    </row>
    <row r="199" spans="2:24" x14ac:dyDescent="0.25">
      <c r="B199" s="88">
        <v>43050000000</v>
      </c>
      <c r="C199" s="88">
        <v>-9.9344777999999998</v>
      </c>
      <c r="E199" s="6">
        <f t="shared" si="48"/>
        <v>43.83</v>
      </c>
      <c r="F199" s="6">
        <f t="shared" si="49"/>
        <v>-10.565227</v>
      </c>
      <c r="G199" s="44">
        <f t="shared" si="50"/>
        <v>-10.479905</v>
      </c>
      <c r="H199" s="44">
        <f t="shared" si="51"/>
        <v>-10.576942000000001</v>
      </c>
      <c r="I199" s="44">
        <f t="shared" si="52"/>
        <v>-10.813853999999999</v>
      </c>
      <c r="J199" s="44">
        <f t="shared" si="53"/>
        <v>-11.455534999999999</v>
      </c>
      <c r="K199" s="44">
        <f t="shared" si="54"/>
        <v>-13.287509999999999</v>
      </c>
      <c r="L199" s="44">
        <f t="shared" si="55"/>
        <v>0</v>
      </c>
      <c r="N199" s="88">
        <v>43050000000</v>
      </c>
      <c r="O199" s="88">
        <v>-10.876941</v>
      </c>
      <c r="Q199" s="6">
        <f t="shared" si="56"/>
        <v>43.83</v>
      </c>
      <c r="R199" s="6">
        <f t="shared" si="57"/>
        <v>-10.776152</v>
      </c>
      <c r="S199" s="44">
        <f t="shared" si="58"/>
        <v>-10.845898999999999</v>
      </c>
      <c r="T199" s="44">
        <f t="shared" si="59"/>
        <v>-10.969194</v>
      </c>
      <c r="U199" s="44">
        <f t="shared" si="60"/>
        <v>-11.237512000000001</v>
      </c>
      <c r="V199" s="44">
        <f t="shared" si="61"/>
        <v>-11.766342</v>
      </c>
      <c r="W199" s="44">
        <f t="shared" si="62"/>
        <v>-12.978375</v>
      </c>
      <c r="X199" s="44">
        <f t="shared" si="63"/>
        <v>0</v>
      </c>
    </row>
    <row r="200" spans="2:24" x14ac:dyDescent="0.25">
      <c r="B200" s="88">
        <v>43245000000</v>
      </c>
      <c r="C200" s="88">
        <v>-10.067069999999999</v>
      </c>
      <c r="E200" s="6">
        <f t="shared" si="48"/>
        <v>44.024999999999999</v>
      </c>
      <c r="F200" s="6">
        <f t="shared" si="49"/>
        <v>-10.756584999999999</v>
      </c>
      <c r="G200" s="44">
        <f t="shared" si="50"/>
        <v>-10.618748</v>
      </c>
      <c r="H200" s="44">
        <f t="shared" si="51"/>
        <v>-10.669321</v>
      </c>
      <c r="I200" s="44">
        <f t="shared" si="52"/>
        <v>-10.838618</v>
      </c>
      <c r="J200" s="44">
        <f t="shared" si="53"/>
        <v>-11.282855</v>
      </c>
      <c r="K200" s="44">
        <f t="shared" si="54"/>
        <v>-12.5153</v>
      </c>
      <c r="L200" s="44">
        <f t="shared" si="55"/>
        <v>0</v>
      </c>
      <c r="N200" s="88">
        <v>43245000000</v>
      </c>
      <c r="O200" s="88">
        <v>-10.868456</v>
      </c>
      <c r="Q200" s="6">
        <f t="shared" si="56"/>
        <v>44.024999999999999</v>
      </c>
      <c r="R200" s="6">
        <f t="shared" si="57"/>
        <v>-10.740072</v>
      </c>
      <c r="S200" s="44">
        <f t="shared" si="58"/>
        <v>-10.751842999999999</v>
      </c>
      <c r="T200" s="44">
        <f t="shared" si="59"/>
        <v>-10.909691</v>
      </c>
      <c r="U200" s="44">
        <f t="shared" si="60"/>
        <v>-11.23025</v>
      </c>
      <c r="V200" s="44">
        <f t="shared" si="61"/>
        <v>-11.767098000000001</v>
      </c>
      <c r="W200" s="44">
        <f t="shared" si="62"/>
        <v>-13.115028000000001</v>
      </c>
      <c r="X200" s="44">
        <f t="shared" si="63"/>
        <v>0</v>
      </c>
    </row>
    <row r="201" spans="2:24" x14ac:dyDescent="0.25">
      <c r="B201" s="88">
        <v>43440000000</v>
      </c>
      <c r="C201" s="88">
        <v>-10.209553</v>
      </c>
      <c r="E201" s="6">
        <f t="shared" si="48"/>
        <v>44.22</v>
      </c>
      <c r="F201" s="6">
        <f t="shared" si="49"/>
        <v>-10.946388000000001</v>
      </c>
      <c r="G201" s="44">
        <f t="shared" si="50"/>
        <v>-10.773959</v>
      </c>
      <c r="H201" s="44">
        <f t="shared" si="51"/>
        <v>-10.779313</v>
      </c>
      <c r="I201" s="44">
        <f t="shared" si="52"/>
        <v>-10.912322</v>
      </c>
      <c r="J201" s="44">
        <f t="shared" si="53"/>
        <v>-11.248142</v>
      </c>
      <c r="K201" s="44">
        <f t="shared" si="54"/>
        <v>-12.195627999999999</v>
      </c>
      <c r="L201" s="44">
        <f t="shared" si="55"/>
        <v>0</v>
      </c>
      <c r="N201" s="88">
        <v>43440000000</v>
      </c>
      <c r="O201" s="88">
        <v>-10.861672</v>
      </c>
      <c r="Q201" s="6">
        <f t="shared" si="56"/>
        <v>44.22</v>
      </c>
      <c r="R201" s="6">
        <f t="shared" si="57"/>
        <v>-10.667391</v>
      </c>
      <c r="S201" s="44">
        <f t="shared" si="58"/>
        <v>-10.686741</v>
      </c>
      <c r="T201" s="44">
        <f t="shared" si="59"/>
        <v>-10.856571000000001</v>
      </c>
      <c r="U201" s="44">
        <f t="shared" si="60"/>
        <v>-11.219128</v>
      </c>
      <c r="V201" s="44">
        <f t="shared" si="61"/>
        <v>-11.962839000000001</v>
      </c>
      <c r="W201" s="44">
        <f t="shared" si="62"/>
        <v>-13.856261999999999</v>
      </c>
      <c r="X201" s="44">
        <f t="shared" si="63"/>
        <v>0</v>
      </c>
    </row>
    <row r="202" spans="2:24" x14ac:dyDescent="0.25">
      <c r="B202" s="88">
        <v>43635000000</v>
      </c>
      <c r="C202" s="88">
        <v>-10.384785000000001</v>
      </c>
      <c r="E202" s="6">
        <f t="shared" si="48"/>
        <v>44.414999999999999</v>
      </c>
      <c r="F202" s="6">
        <f t="shared" si="49"/>
        <v>-11.166137000000001</v>
      </c>
      <c r="G202" s="44">
        <f t="shared" si="50"/>
        <v>-11.008838000000001</v>
      </c>
      <c r="H202" s="44">
        <f t="shared" si="51"/>
        <v>-11.060442999999999</v>
      </c>
      <c r="I202" s="44">
        <f t="shared" si="52"/>
        <v>-11.269918000000001</v>
      </c>
      <c r="J202" s="44">
        <f t="shared" si="53"/>
        <v>-11.881201000000001</v>
      </c>
      <c r="K202" s="44">
        <f t="shared" si="54"/>
        <v>-13.57485</v>
      </c>
      <c r="L202" s="44">
        <f t="shared" si="55"/>
        <v>0</v>
      </c>
      <c r="N202" s="88">
        <v>43635000000</v>
      </c>
      <c r="O202" s="88">
        <v>-10.822937</v>
      </c>
      <c r="Q202" s="6">
        <f t="shared" si="56"/>
        <v>44.414999999999999</v>
      </c>
      <c r="R202" s="6">
        <f t="shared" si="57"/>
        <v>-10.569445999999999</v>
      </c>
      <c r="S202" s="44">
        <f t="shared" si="58"/>
        <v>-10.655415</v>
      </c>
      <c r="T202" s="44">
        <f t="shared" si="59"/>
        <v>-10.784613</v>
      </c>
      <c r="U202" s="44">
        <f t="shared" si="60"/>
        <v>-11.142306</v>
      </c>
      <c r="V202" s="44">
        <f t="shared" si="61"/>
        <v>-11.839981999999999</v>
      </c>
      <c r="W202" s="44">
        <f t="shared" si="62"/>
        <v>-13.573369</v>
      </c>
      <c r="X202" s="44">
        <f t="shared" si="63"/>
        <v>0</v>
      </c>
    </row>
    <row r="203" spans="2:24" x14ac:dyDescent="0.25">
      <c r="B203" s="88">
        <v>43830000000</v>
      </c>
      <c r="C203" s="88">
        <v>-10.565227</v>
      </c>
      <c r="E203" s="6">
        <f t="shared" si="48"/>
        <v>44.61</v>
      </c>
      <c r="F203" s="6">
        <f t="shared" si="49"/>
        <v>-11.394382999999999</v>
      </c>
      <c r="G203" s="44">
        <f t="shared" si="50"/>
        <v>-11.148987</v>
      </c>
      <c r="H203" s="44">
        <f t="shared" si="51"/>
        <v>-11.184628</v>
      </c>
      <c r="I203" s="44">
        <f t="shared" si="52"/>
        <v>-11.375926</v>
      </c>
      <c r="J203" s="44">
        <f t="shared" si="53"/>
        <v>-11.916143999999999</v>
      </c>
      <c r="K203" s="44">
        <f t="shared" si="54"/>
        <v>-13.425972</v>
      </c>
      <c r="L203" s="44">
        <f t="shared" si="55"/>
        <v>0</v>
      </c>
      <c r="N203" s="88">
        <v>43830000000</v>
      </c>
      <c r="O203" s="88">
        <v>-10.776152</v>
      </c>
      <c r="Q203" s="6">
        <f t="shared" si="56"/>
        <v>44.61</v>
      </c>
      <c r="R203" s="6">
        <f t="shared" si="57"/>
        <v>-10.489074</v>
      </c>
      <c r="S203" s="44">
        <f t="shared" si="58"/>
        <v>-10.490644</v>
      </c>
      <c r="T203" s="44">
        <f t="shared" si="59"/>
        <v>-10.659712000000001</v>
      </c>
      <c r="U203" s="44">
        <f t="shared" si="60"/>
        <v>-11.001049999999999</v>
      </c>
      <c r="V203" s="44">
        <f t="shared" si="61"/>
        <v>-11.698191</v>
      </c>
      <c r="W203" s="44">
        <f t="shared" si="62"/>
        <v>-13.272364</v>
      </c>
      <c r="X203" s="44">
        <f t="shared" si="63"/>
        <v>0</v>
      </c>
    </row>
    <row r="204" spans="2:24" x14ac:dyDescent="0.25">
      <c r="B204" s="88">
        <v>44025000000</v>
      </c>
      <c r="C204" s="88">
        <v>-10.756584999999999</v>
      </c>
      <c r="E204" s="6">
        <f t="shared" si="48"/>
        <v>44.805</v>
      </c>
      <c r="F204" s="6">
        <f t="shared" si="49"/>
        <v>-11.593679</v>
      </c>
      <c r="G204" s="44">
        <f t="shared" si="50"/>
        <v>-11.393990000000001</v>
      </c>
      <c r="H204" s="44">
        <f t="shared" si="51"/>
        <v>-11.390252</v>
      </c>
      <c r="I204" s="44">
        <f t="shared" si="52"/>
        <v>-11.569201</v>
      </c>
      <c r="J204" s="44">
        <f t="shared" si="53"/>
        <v>-11.975644000000001</v>
      </c>
      <c r="K204" s="44">
        <f t="shared" si="54"/>
        <v>-13.085703000000001</v>
      </c>
      <c r="L204" s="44">
        <f t="shared" si="55"/>
        <v>0</v>
      </c>
      <c r="N204" s="88">
        <v>44025000000</v>
      </c>
      <c r="O204" s="88">
        <v>-10.740072</v>
      </c>
      <c r="Q204" s="6">
        <f t="shared" si="56"/>
        <v>44.805</v>
      </c>
      <c r="R204" s="6">
        <f t="shared" si="57"/>
        <v>-10.425768</v>
      </c>
      <c r="S204" s="44">
        <f t="shared" si="58"/>
        <v>-10.427362</v>
      </c>
      <c r="T204" s="44">
        <f t="shared" si="59"/>
        <v>-10.590851000000001</v>
      </c>
      <c r="U204" s="44">
        <f t="shared" si="60"/>
        <v>-10.996309999999999</v>
      </c>
      <c r="V204" s="44">
        <f t="shared" si="61"/>
        <v>-11.838046</v>
      </c>
      <c r="W204" s="44">
        <f t="shared" si="62"/>
        <v>-14.014398999999999</v>
      </c>
      <c r="X204" s="44">
        <f t="shared" si="63"/>
        <v>0</v>
      </c>
    </row>
    <row r="205" spans="2:24" x14ac:dyDescent="0.25">
      <c r="B205" s="88">
        <v>44220000000</v>
      </c>
      <c r="C205" s="88">
        <v>-10.946388000000001</v>
      </c>
      <c r="E205" s="6">
        <f t="shared" si="48"/>
        <v>45</v>
      </c>
      <c r="F205" s="6">
        <f t="shared" si="49"/>
        <v>-11.751495999999999</v>
      </c>
      <c r="G205" s="44">
        <f t="shared" si="50"/>
        <v>-11.647976999999999</v>
      </c>
      <c r="H205" s="44">
        <f t="shared" si="51"/>
        <v>-11.676854000000001</v>
      </c>
      <c r="I205" s="44">
        <f t="shared" si="52"/>
        <v>-11.821649000000001</v>
      </c>
      <c r="J205" s="44">
        <f t="shared" si="53"/>
        <v>-12.272798</v>
      </c>
      <c r="K205" s="44">
        <f t="shared" si="54"/>
        <v>-13.385460999999999</v>
      </c>
      <c r="L205" s="44">
        <f t="shared" si="55"/>
        <v>0</v>
      </c>
      <c r="N205" s="88">
        <v>44220000000</v>
      </c>
      <c r="O205" s="88">
        <v>-10.667391</v>
      </c>
      <c r="Q205" s="6">
        <f t="shared" si="56"/>
        <v>45</v>
      </c>
      <c r="R205" s="6">
        <f t="shared" si="57"/>
        <v>-10.364725</v>
      </c>
      <c r="S205" s="44">
        <f t="shared" si="58"/>
        <v>-10.375050999999999</v>
      </c>
      <c r="T205" s="44">
        <f t="shared" si="59"/>
        <v>-10.550364</v>
      </c>
      <c r="U205" s="44">
        <f t="shared" si="60"/>
        <v>-10.949294</v>
      </c>
      <c r="V205" s="44">
        <f t="shared" si="61"/>
        <v>-11.861141999999999</v>
      </c>
      <c r="W205" s="44">
        <f t="shared" si="62"/>
        <v>-14.181354000000001</v>
      </c>
      <c r="X205" s="44">
        <f t="shared" si="63"/>
        <v>0</v>
      </c>
    </row>
    <row r="206" spans="2:24" x14ac:dyDescent="0.25">
      <c r="B206" s="88">
        <v>44415000000</v>
      </c>
      <c r="C206" s="88">
        <v>-11.166137000000001</v>
      </c>
      <c r="N206" s="88">
        <v>44415000000</v>
      </c>
      <c r="O206" s="88">
        <v>-10.569445999999999</v>
      </c>
    </row>
    <row r="207" spans="2:24" x14ac:dyDescent="0.25">
      <c r="B207" s="88">
        <v>44610000000</v>
      </c>
      <c r="C207" s="88">
        <v>-11.394382999999999</v>
      </c>
      <c r="N207" s="88">
        <v>44610000000</v>
      </c>
      <c r="O207" s="88">
        <v>-10.489074</v>
      </c>
    </row>
    <row r="208" spans="2:24" x14ac:dyDescent="0.25">
      <c r="B208" s="88">
        <v>44805000000</v>
      </c>
      <c r="C208" s="88">
        <v>-11.593679</v>
      </c>
      <c r="N208" s="88">
        <v>44805000000</v>
      </c>
      <c r="O208" s="88">
        <v>-10.425768</v>
      </c>
    </row>
    <row r="209" spans="2:15" x14ac:dyDescent="0.25">
      <c r="B209" s="88">
        <v>45000000000</v>
      </c>
      <c r="C209" s="88">
        <v>-11.751495999999999</v>
      </c>
      <c r="N209" s="88">
        <v>45000000000</v>
      </c>
      <c r="O209" s="88">
        <v>-10.364725</v>
      </c>
    </row>
    <row r="210" spans="2:15" x14ac:dyDescent="0.25">
      <c r="B210" s="88" t="s">
        <v>21</v>
      </c>
      <c r="N210" s="88" t="s">
        <v>21</v>
      </c>
    </row>
    <row r="213" spans="2:15" x14ac:dyDescent="0.25">
      <c r="B213" s="88" t="s">
        <v>18</v>
      </c>
      <c r="N213" s="88" t="s">
        <v>18</v>
      </c>
    </row>
    <row r="214" spans="2:15" x14ac:dyDescent="0.25">
      <c r="B214" s="88" t="s">
        <v>19</v>
      </c>
      <c r="C214" s="88" t="s">
        <v>273</v>
      </c>
      <c r="N214" s="88" t="s">
        <v>19</v>
      </c>
      <c r="O214" s="88" t="s">
        <v>273</v>
      </c>
    </row>
    <row r="215" spans="2:15" x14ac:dyDescent="0.25">
      <c r="B215" s="88">
        <v>6000000000</v>
      </c>
      <c r="C215" s="88">
        <v>-20.851020999999999</v>
      </c>
      <c r="N215" s="88">
        <v>6000000000</v>
      </c>
      <c r="O215" s="88">
        <v>-22.096741000000002</v>
      </c>
    </row>
    <row r="216" spans="2:15" x14ac:dyDescent="0.25">
      <c r="B216" s="88">
        <v>6195000000</v>
      </c>
      <c r="C216" s="88">
        <v>-20.244724000000001</v>
      </c>
      <c r="N216" s="88">
        <v>6195000000</v>
      </c>
      <c r="O216" s="88">
        <v>-19.758261000000001</v>
      </c>
    </row>
    <row r="217" spans="2:15" x14ac:dyDescent="0.25">
      <c r="B217" s="88">
        <v>6390000000</v>
      </c>
      <c r="C217" s="88">
        <v>-19.759197</v>
      </c>
      <c r="N217" s="88">
        <v>6390000000</v>
      </c>
      <c r="O217" s="88">
        <v>-18.679055999999999</v>
      </c>
    </row>
    <row r="218" spans="2:15" x14ac:dyDescent="0.25">
      <c r="B218" s="88">
        <v>6585000000</v>
      </c>
      <c r="C218" s="88">
        <v>-18.936449</v>
      </c>
      <c r="N218" s="88">
        <v>6585000000</v>
      </c>
      <c r="O218" s="88">
        <v>-16.577545000000001</v>
      </c>
    </row>
    <row r="219" spans="2:15" x14ac:dyDescent="0.25">
      <c r="B219" s="88">
        <v>6780000000</v>
      </c>
      <c r="C219" s="88">
        <v>-18.615793</v>
      </c>
      <c r="N219" s="88">
        <v>6780000000</v>
      </c>
      <c r="O219" s="88">
        <v>-16.343311</v>
      </c>
    </row>
    <row r="220" spans="2:15" x14ac:dyDescent="0.25">
      <c r="B220" s="88">
        <v>6975000000</v>
      </c>
      <c r="C220" s="88">
        <v>-18.04439</v>
      </c>
      <c r="N220" s="88">
        <v>6975000000</v>
      </c>
      <c r="O220" s="88">
        <v>-16.350918</v>
      </c>
    </row>
    <row r="221" spans="2:15" x14ac:dyDescent="0.25">
      <c r="B221" s="88">
        <v>7170000000</v>
      </c>
      <c r="C221" s="88">
        <v>-17.865770000000001</v>
      </c>
      <c r="N221" s="88">
        <v>7170000000</v>
      </c>
      <c r="O221" s="88">
        <v>-15.380426</v>
      </c>
    </row>
    <row r="222" spans="2:15" x14ac:dyDescent="0.25">
      <c r="B222" s="88">
        <v>7365000000</v>
      </c>
      <c r="C222" s="88">
        <v>-17.452079999999999</v>
      </c>
      <c r="N222" s="88">
        <v>7365000000</v>
      </c>
      <c r="O222" s="88">
        <v>-15.293115999999999</v>
      </c>
    </row>
    <row r="223" spans="2:15" x14ac:dyDescent="0.25">
      <c r="B223" s="88">
        <v>7560000000</v>
      </c>
      <c r="C223" s="88">
        <v>-16.744890000000002</v>
      </c>
      <c r="N223" s="88">
        <v>7560000000</v>
      </c>
      <c r="O223" s="88">
        <v>-14.865743999999999</v>
      </c>
    </row>
    <row r="224" spans="2:15" x14ac:dyDescent="0.25">
      <c r="B224" s="88">
        <v>7755000000</v>
      </c>
      <c r="C224" s="88">
        <v>-15.929201000000001</v>
      </c>
      <c r="N224" s="88">
        <v>7755000000</v>
      </c>
      <c r="O224" s="88">
        <v>-14.710425000000001</v>
      </c>
    </row>
    <row r="225" spans="2:15" x14ac:dyDescent="0.25">
      <c r="B225" s="88">
        <v>7950000000</v>
      </c>
      <c r="C225" s="88">
        <v>-15.557892000000001</v>
      </c>
      <c r="N225" s="88">
        <v>7950000000</v>
      </c>
      <c r="O225" s="88">
        <v>-13.965401999999999</v>
      </c>
    </row>
    <row r="226" spans="2:15" x14ac:dyDescent="0.25">
      <c r="B226" s="88">
        <v>8145000000</v>
      </c>
      <c r="C226" s="88">
        <v>-14.458693999999999</v>
      </c>
      <c r="N226" s="88">
        <v>8145000000</v>
      </c>
      <c r="O226" s="88">
        <v>-13.549813</v>
      </c>
    </row>
    <row r="227" spans="2:15" x14ac:dyDescent="0.25">
      <c r="B227" s="88">
        <v>8340000000</v>
      </c>
      <c r="C227" s="88">
        <v>-13.589873000000001</v>
      </c>
      <c r="N227" s="88">
        <v>8340000000</v>
      </c>
      <c r="O227" s="88">
        <v>-13.434774000000001</v>
      </c>
    </row>
    <row r="228" spans="2:15" x14ac:dyDescent="0.25">
      <c r="B228" s="88">
        <v>8535000000</v>
      </c>
      <c r="C228" s="88">
        <v>-12.881555000000001</v>
      </c>
      <c r="N228" s="88">
        <v>8535000000</v>
      </c>
      <c r="O228" s="88">
        <v>-12.43191</v>
      </c>
    </row>
    <row r="229" spans="2:15" x14ac:dyDescent="0.25">
      <c r="B229" s="88">
        <v>8730000000</v>
      </c>
      <c r="C229" s="88">
        <v>-11.926423</v>
      </c>
      <c r="N229" s="88">
        <v>8730000000</v>
      </c>
      <c r="O229" s="88">
        <v>-12.129253</v>
      </c>
    </row>
    <row r="230" spans="2:15" x14ac:dyDescent="0.25">
      <c r="B230" s="88">
        <v>8925000000</v>
      </c>
      <c r="C230" s="88">
        <v>-11.064629</v>
      </c>
      <c r="N230" s="88">
        <v>8925000000</v>
      </c>
      <c r="O230" s="88">
        <v>-11.299191</v>
      </c>
    </row>
    <row r="231" spans="2:15" x14ac:dyDescent="0.25">
      <c r="B231" s="88">
        <v>9120000000</v>
      </c>
      <c r="C231" s="88">
        <v>-10.137349</v>
      </c>
      <c r="N231" s="88">
        <v>9120000000</v>
      </c>
      <c r="O231" s="88">
        <v>-10.892362</v>
      </c>
    </row>
    <row r="232" spans="2:15" x14ac:dyDescent="0.25">
      <c r="B232" s="88">
        <v>9315000000</v>
      </c>
      <c r="C232" s="88">
        <v>-9.2894086999999992</v>
      </c>
      <c r="N232" s="88">
        <v>9315000000</v>
      </c>
      <c r="O232" s="88">
        <v>-10.476875</v>
      </c>
    </row>
    <row r="233" spans="2:15" x14ac:dyDescent="0.25">
      <c r="B233" s="88">
        <v>9510000000</v>
      </c>
      <c r="C233" s="88">
        <v>-8.6974973999999996</v>
      </c>
      <c r="N233" s="88">
        <v>9510000000</v>
      </c>
      <c r="O233" s="88">
        <v>-9.9453268000000001</v>
      </c>
    </row>
    <row r="234" spans="2:15" x14ac:dyDescent="0.25">
      <c r="B234" s="88">
        <v>9705000000</v>
      </c>
      <c r="C234" s="88">
        <v>-8.1025504999999995</v>
      </c>
      <c r="N234" s="88">
        <v>9705000000</v>
      </c>
      <c r="O234" s="88">
        <v>-9.4875764999999994</v>
      </c>
    </row>
    <row r="235" spans="2:15" x14ac:dyDescent="0.25">
      <c r="B235" s="88">
        <v>9900000000</v>
      </c>
      <c r="C235" s="88">
        <v>-7.5044079000000004</v>
      </c>
      <c r="N235" s="88">
        <v>9900000000</v>
      </c>
      <c r="O235" s="88">
        <v>-9.1337042000000004</v>
      </c>
    </row>
    <row r="236" spans="2:15" x14ac:dyDescent="0.25">
      <c r="B236" s="88">
        <v>10095000000</v>
      </c>
      <c r="C236" s="88">
        <v>-7.0377254000000002</v>
      </c>
      <c r="N236" s="88">
        <v>10095000000</v>
      </c>
      <c r="O236" s="88">
        <v>-8.8807448999999998</v>
      </c>
    </row>
    <row r="237" spans="2:15" x14ac:dyDescent="0.25">
      <c r="B237" s="88">
        <v>10290000000</v>
      </c>
      <c r="C237" s="88">
        <v>-6.7836508999999996</v>
      </c>
      <c r="N237" s="88">
        <v>10290000000</v>
      </c>
      <c r="O237" s="88">
        <v>-8.5383463000000006</v>
      </c>
    </row>
    <row r="238" spans="2:15" x14ac:dyDescent="0.25">
      <c r="B238" s="88">
        <v>10485000000</v>
      </c>
      <c r="C238" s="88">
        <v>-6.6478127999999996</v>
      </c>
      <c r="N238" s="88">
        <v>10485000000</v>
      </c>
      <c r="O238" s="88">
        <v>-8.2061986999999998</v>
      </c>
    </row>
    <row r="239" spans="2:15" x14ac:dyDescent="0.25">
      <c r="B239" s="88">
        <v>10680000000</v>
      </c>
      <c r="C239" s="88">
        <v>-6.5489487999999998</v>
      </c>
      <c r="N239" s="88">
        <v>10680000000</v>
      </c>
      <c r="O239" s="88">
        <v>-7.9744177000000001</v>
      </c>
    </row>
    <row r="240" spans="2:15" x14ac:dyDescent="0.25">
      <c r="B240" s="88">
        <v>10875000000</v>
      </c>
      <c r="C240" s="88">
        <v>-6.4239984000000003</v>
      </c>
      <c r="N240" s="88">
        <v>10875000000</v>
      </c>
      <c r="O240" s="88">
        <v>-7.7931314</v>
      </c>
    </row>
    <row r="241" spans="2:15" x14ac:dyDescent="0.25">
      <c r="B241" s="88">
        <v>11070000000</v>
      </c>
      <c r="C241" s="88">
        <v>-6.4353670999999997</v>
      </c>
      <c r="N241" s="88">
        <v>11070000000</v>
      </c>
      <c r="O241" s="88">
        <v>-7.6095098999999999</v>
      </c>
    </row>
    <row r="242" spans="2:15" x14ac:dyDescent="0.25">
      <c r="B242" s="88">
        <v>11265000000</v>
      </c>
      <c r="C242" s="88">
        <v>-6.3205093999999997</v>
      </c>
      <c r="N242" s="88">
        <v>11265000000</v>
      </c>
      <c r="O242" s="88">
        <v>-7.5216083999999999</v>
      </c>
    </row>
    <row r="243" spans="2:15" x14ac:dyDescent="0.25">
      <c r="B243" s="88">
        <v>11460000000</v>
      </c>
      <c r="C243" s="88">
        <v>-6.2465042999999998</v>
      </c>
      <c r="N243" s="88">
        <v>11460000000</v>
      </c>
      <c r="O243" s="88">
        <v>-7.4427323000000003</v>
      </c>
    </row>
    <row r="244" spans="2:15" x14ac:dyDescent="0.25">
      <c r="B244" s="88">
        <v>11655000000</v>
      </c>
      <c r="C244" s="88">
        <v>-6.1846237000000004</v>
      </c>
      <c r="N244" s="88">
        <v>11655000000</v>
      </c>
      <c r="O244" s="88">
        <v>-7.3640369999999997</v>
      </c>
    </row>
    <row r="245" spans="2:15" x14ac:dyDescent="0.25">
      <c r="B245" s="88">
        <v>11850000000</v>
      </c>
      <c r="C245" s="88">
        <v>-6.1979116999999997</v>
      </c>
      <c r="N245" s="88">
        <v>11850000000</v>
      </c>
      <c r="O245" s="88">
        <v>-7.3313341000000003</v>
      </c>
    </row>
    <row r="246" spans="2:15" x14ac:dyDescent="0.25">
      <c r="B246" s="88">
        <v>12045000000</v>
      </c>
      <c r="C246" s="88">
        <v>-6.2615914000000004</v>
      </c>
      <c r="N246" s="88">
        <v>12045000000</v>
      </c>
      <c r="O246" s="88">
        <v>-7.2667289000000004</v>
      </c>
    </row>
    <row r="247" spans="2:15" x14ac:dyDescent="0.25">
      <c r="B247" s="88">
        <v>12240000000</v>
      </c>
      <c r="C247" s="88">
        <v>-6.3720464999999997</v>
      </c>
      <c r="N247" s="88">
        <v>12240000000</v>
      </c>
      <c r="O247" s="88">
        <v>-7.1787847999999999</v>
      </c>
    </row>
    <row r="248" spans="2:15" x14ac:dyDescent="0.25">
      <c r="B248" s="88">
        <v>12435000000</v>
      </c>
      <c r="C248" s="88">
        <v>-6.4360638000000003</v>
      </c>
      <c r="N248" s="88">
        <v>12435000000</v>
      </c>
      <c r="O248" s="88">
        <v>-7.1139026000000003</v>
      </c>
    </row>
    <row r="249" spans="2:15" x14ac:dyDescent="0.25">
      <c r="B249" s="88">
        <v>12630000000</v>
      </c>
      <c r="C249" s="88">
        <v>-6.4393072</v>
      </c>
      <c r="N249" s="88">
        <v>12630000000</v>
      </c>
      <c r="O249" s="88">
        <v>-7.1083555</v>
      </c>
    </row>
    <row r="250" spans="2:15" x14ac:dyDescent="0.25">
      <c r="B250" s="88">
        <v>12825000000</v>
      </c>
      <c r="C250" s="88">
        <v>-6.4747275999999996</v>
      </c>
      <c r="N250" s="88">
        <v>12825000000</v>
      </c>
      <c r="O250" s="88">
        <v>-7.0761022999999996</v>
      </c>
    </row>
    <row r="251" spans="2:15" x14ac:dyDescent="0.25">
      <c r="B251" s="88">
        <v>13020000000</v>
      </c>
      <c r="C251" s="88">
        <v>-6.5076342</v>
      </c>
      <c r="N251" s="88">
        <v>13020000000</v>
      </c>
      <c r="O251" s="88">
        <v>-7.1034249999999997</v>
      </c>
    </row>
    <row r="252" spans="2:15" x14ac:dyDescent="0.25">
      <c r="B252" s="88">
        <v>13215000000</v>
      </c>
      <c r="C252" s="88">
        <v>-6.4412159999999998</v>
      </c>
      <c r="N252" s="88">
        <v>13215000000</v>
      </c>
      <c r="O252" s="88">
        <v>-7.1082377000000001</v>
      </c>
    </row>
    <row r="253" spans="2:15" x14ac:dyDescent="0.25">
      <c r="B253" s="88">
        <v>13410000000</v>
      </c>
      <c r="C253" s="88">
        <v>-6.4857887999999999</v>
      </c>
      <c r="N253" s="88">
        <v>13410000000</v>
      </c>
      <c r="O253" s="88">
        <v>-7.1315388999999998</v>
      </c>
    </row>
    <row r="254" spans="2:15" x14ac:dyDescent="0.25">
      <c r="B254" s="88">
        <v>13605000000</v>
      </c>
      <c r="C254" s="88">
        <v>-6.4547834000000002</v>
      </c>
      <c r="N254" s="88">
        <v>13605000000</v>
      </c>
      <c r="O254" s="88">
        <v>-7.1809210999999999</v>
      </c>
    </row>
    <row r="255" spans="2:15" x14ac:dyDescent="0.25">
      <c r="B255" s="88">
        <v>13800000000</v>
      </c>
      <c r="C255" s="88">
        <v>-6.4624186000000003</v>
      </c>
      <c r="N255" s="88">
        <v>13800000000</v>
      </c>
      <c r="O255" s="88">
        <v>-7.2027283000000004</v>
      </c>
    </row>
    <row r="256" spans="2:15" x14ac:dyDescent="0.25">
      <c r="B256" s="88">
        <v>13995000000</v>
      </c>
      <c r="C256" s="88">
        <v>-6.4173684</v>
      </c>
      <c r="N256" s="88">
        <v>13995000000</v>
      </c>
      <c r="O256" s="88">
        <v>-7.2368006999999999</v>
      </c>
    </row>
    <row r="257" spans="2:15" x14ac:dyDescent="0.25">
      <c r="B257" s="88">
        <v>14190000000</v>
      </c>
      <c r="C257" s="88">
        <v>-6.4042263000000004</v>
      </c>
      <c r="N257" s="88">
        <v>14190000000</v>
      </c>
      <c r="O257" s="88">
        <v>-7.2537203000000003</v>
      </c>
    </row>
    <row r="258" spans="2:15" x14ac:dyDescent="0.25">
      <c r="B258" s="88">
        <v>14385000000</v>
      </c>
      <c r="C258" s="88">
        <v>-6.3916162999999999</v>
      </c>
      <c r="N258" s="88">
        <v>14385000000</v>
      </c>
      <c r="O258" s="88">
        <v>-7.2985797000000003</v>
      </c>
    </row>
    <row r="259" spans="2:15" x14ac:dyDescent="0.25">
      <c r="B259" s="88">
        <v>14580000000</v>
      </c>
      <c r="C259" s="88">
        <v>-6.3103743000000003</v>
      </c>
      <c r="N259" s="88">
        <v>14580000000</v>
      </c>
      <c r="O259" s="88">
        <v>-7.3732920000000002</v>
      </c>
    </row>
    <row r="260" spans="2:15" x14ac:dyDescent="0.25">
      <c r="B260" s="88">
        <v>14775000000</v>
      </c>
      <c r="C260" s="88">
        <v>-6.3333640000000004</v>
      </c>
      <c r="N260" s="88">
        <v>14775000000</v>
      </c>
      <c r="O260" s="88">
        <v>-7.4033470000000001</v>
      </c>
    </row>
    <row r="261" spans="2:15" x14ac:dyDescent="0.25">
      <c r="B261" s="88">
        <v>14970000000</v>
      </c>
      <c r="C261" s="88">
        <v>-6.2896441999999997</v>
      </c>
      <c r="N261" s="88">
        <v>14970000000</v>
      </c>
      <c r="O261" s="88">
        <v>-7.4931045000000003</v>
      </c>
    </row>
    <row r="262" spans="2:15" x14ac:dyDescent="0.25">
      <c r="B262" s="88">
        <v>15165000000</v>
      </c>
      <c r="C262" s="88">
        <v>-6.2697778</v>
      </c>
      <c r="N262" s="88">
        <v>15165000000</v>
      </c>
      <c r="O262" s="88">
        <v>-7.5421452999999996</v>
      </c>
    </row>
    <row r="263" spans="2:15" x14ac:dyDescent="0.25">
      <c r="B263" s="88">
        <v>15360000000</v>
      </c>
      <c r="C263" s="88">
        <v>-6.2589388000000001</v>
      </c>
      <c r="N263" s="88">
        <v>15360000000</v>
      </c>
      <c r="O263" s="88">
        <v>-7.5508289</v>
      </c>
    </row>
    <row r="264" spans="2:15" x14ac:dyDescent="0.25">
      <c r="B264" s="88">
        <v>15555000000</v>
      </c>
      <c r="C264" s="88">
        <v>-6.2791971999999996</v>
      </c>
      <c r="N264" s="88">
        <v>15555000000</v>
      </c>
      <c r="O264" s="88">
        <v>-7.5853013999999996</v>
      </c>
    </row>
    <row r="265" spans="2:15" x14ac:dyDescent="0.25">
      <c r="B265" s="88">
        <v>15750000000</v>
      </c>
      <c r="C265" s="88">
        <v>-6.3090558000000003</v>
      </c>
      <c r="N265" s="88">
        <v>15750000000</v>
      </c>
      <c r="O265" s="88">
        <v>-7.5623883999999997</v>
      </c>
    </row>
    <row r="266" spans="2:15" x14ac:dyDescent="0.25">
      <c r="B266" s="88">
        <v>15945000000</v>
      </c>
      <c r="C266" s="88">
        <v>-6.2840729</v>
      </c>
      <c r="N266" s="88">
        <v>15945000000</v>
      </c>
      <c r="O266" s="88">
        <v>-7.5976495999999996</v>
      </c>
    </row>
    <row r="267" spans="2:15" x14ac:dyDescent="0.25">
      <c r="B267" s="88">
        <v>16140000000</v>
      </c>
      <c r="C267" s="88">
        <v>-6.3019895999999997</v>
      </c>
      <c r="N267" s="88">
        <v>16140000000</v>
      </c>
      <c r="O267" s="88">
        <v>-7.5957049999999997</v>
      </c>
    </row>
    <row r="268" spans="2:15" x14ac:dyDescent="0.25">
      <c r="B268" s="88">
        <v>16335000000</v>
      </c>
      <c r="C268" s="88">
        <v>-6.3180661000000002</v>
      </c>
      <c r="N268" s="88">
        <v>16335000000</v>
      </c>
      <c r="O268" s="88">
        <v>-7.6286063000000004</v>
      </c>
    </row>
    <row r="269" spans="2:15" x14ac:dyDescent="0.25">
      <c r="B269" s="88">
        <v>16530000000</v>
      </c>
      <c r="C269" s="88">
        <v>-6.3381352</v>
      </c>
      <c r="N269" s="88">
        <v>16530000000</v>
      </c>
      <c r="O269" s="88">
        <v>-7.6912060000000002</v>
      </c>
    </row>
    <row r="270" spans="2:15" x14ac:dyDescent="0.25">
      <c r="B270" s="88">
        <v>16725000000</v>
      </c>
      <c r="C270" s="88">
        <v>-6.3434528999999999</v>
      </c>
      <c r="N270" s="88">
        <v>16725000000</v>
      </c>
      <c r="O270" s="88">
        <v>-7.6977992000000004</v>
      </c>
    </row>
    <row r="271" spans="2:15" x14ac:dyDescent="0.25">
      <c r="B271" s="88">
        <v>16920000000</v>
      </c>
      <c r="C271" s="88">
        <v>-6.3474864999999996</v>
      </c>
      <c r="N271" s="88">
        <v>16920000000</v>
      </c>
      <c r="O271" s="88">
        <v>-7.7452278000000003</v>
      </c>
    </row>
    <row r="272" spans="2:15" x14ac:dyDescent="0.25">
      <c r="B272" s="88">
        <v>17115000000</v>
      </c>
      <c r="C272" s="88">
        <v>-6.3671689000000002</v>
      </c>
      <c r="N272" s="88">
        <v>17115000000</v>
      </c>
      <c r="O272" s="88">
        <v>-7.7663507000000003</v>
      </c>
    </row>
    <row r="273" spans="2:15" x14ac:dyDescent="0.25">
      <c r="B273" s="88">
        <v>17310000000</v>
      </c>
      <c r="C273" s="88">
        <v>-6.3923354000000003</v>
      </c>
      <c r="N273" s="88">
        <v>17310000000</v>
      </c>
      <c r="O273" s="88">
        <v>-7.7987685000000004</v>
      </c>
    </row>
    <row r="274" spans="2:15" x14ac:dyDescent="0.25">
      <c r="B274" s="88">
        <v>17505000000</v>
      </c>
      <c r="C274" s="88">
        <v>-6.3834413999999997</v>
      </c>
      <c r="N274" s="88">
        <v>17505000000</v>
      </c>
      <c r="O274" s="88">
        <v>-7.8203635</v>
      </c>
    </row>
    <row r="275" spans="2:15" x14ac:dyDescent="0.25">
      <c r="B275" s="88">
        <v>17700000000</v>
      </c>
      <c r="C275" s="88">
        <v>-6.3875856000000004</v>
      </c>
      <c r="N275" s="88">
        <v>17700000000</v>
      </c>
      <c r="O275" s="88">
        <v>-7.8267002000000003</v>
      </c>
    </row>
    <row r="276" spans="2:15" x14ac:dyDescent="0.25">
      <c r="B276" s="88">
        <v>17895000000</v>
      </c>
      <c r="C276" s="88">
        <v>-6.4364141999999998</v>
      </c>
      <c r="N276" s="88">
        <v>17895000000</v>
      </c>
      <c r="O276" s="88">
        <v>-7.8789939999999996</v>
      </c>
    </row>
    <row r="277" spans="2:15" x14ac:dyDescent="0.25">
      <c r="B277" s="88">
        <v>18090000000</v>
      </c>
      <c r="C277" s="88">
        <v>-6.4767755999999999</v>
      </c>
      <c r="N277" s="88">
        <v>18090000000</v>
      </c>
      <c r="O277" s="88">
        <v>-7.8924345999999996</v>
      </c>
    </row>
    <row r="278" spans="2:15" x14ac:dyDescent="0.25">
      <c r="B278" s="88">
        <v>18285000000</v>
      </c>
      <c r="C278" s="88">
        <v>-6.5501246000000002</v>
      </c>
      <c r="N278" s="88">
        <v>18285000000</v>
      </c>
      <c r="O278" s="88">
        <v>-7.9339279999999999</v>
      </c>
    </row>
    <row r="279" spans="2:15" x14ac:dyDescent="0.25">
      <c r="B279" s="88">
        <v>18480000000</v>
      </c>
      <c r="C279" s="88">
        <v>-6.5993009000000002</v>
      </c>
      <c r="N279" s="88">
        <v>18480000000</v>
      </c>
      <c r="O279" s="88">
        <v>-7.9179038999999998</v>
      </c>
    </row>
    <row r="280" spans="2:15" x14ac:dyDescent="0.25">
      <c r="B280" s="88">
        <v>18675000000</v>
      </c>
      <c r="C280" s="88">
        <v>-6.6002922000000002</v>
      </c>
      <c r="N280" s="88">
        <v>18675000000</v>
      </c>
      <c r="O280" s="88">
        <v>-7.8482709000000002</v>
      </c>
    </row>
    <row r="281" spans="2:15" x14ac:dyDescent="0.25">
      <c r="B281" s="88">
        <v>18870000000</v>
      </c>
      <c r="C281" s="88">
        <v>-6.6490383</v>
      </c>
      <c r="N281" s="88">
        <v>18870000000</v>
      </c>
      <c r="O281" s="88">
        <v>-7.8352141</v>
      </c>
    </row>
    <row r="282" spans="2:15" x14ac:dyDescent="0.25">
      <c r="B282" s="88">
        <v>19065000000</v>
      </c>
      <c r="C282" s="88">
        <v>-6.6655883999999999</v>
      </c>
      <c r="N282" s="88">
        <v>19065000000</v>
      </c>
      <c r="O282" s="88">
        <v>-7.8608551000000002</v>
      </c>
    </row>
    <row r="283" spans="2:15" x14ac:dyDescent="0.25">
      <c r="B283" s="88">
        <v>19260000000</v>
      </c>
      <c r="C283" s="88">
        <v>-6.6837993000000004</v>
      </c>
      <c r="N283" s="88">
        <v>19260000000</v>
      </c>
      <c r="O283" s="88">
        <v>-7.8745241000000004</v>
      </c>
    </row>
    <row r="284" spans="2:15" x14ac:dyDescent="0.25">
      <c r="B284" s="88">
        <v>19455000000</v>
      </c>
      <c r="C284" s="88">
        <v>-6.7250589999999999</v>
      </c>
      <c r="N284" s="88">
        <v>19455000000</v>
      </c>
      <c r="O284" s="88">
        <v>-7.8478111999999998</v>
      </c>
    </row>
    <row r="285" spans="2:15" x14ac:dyDescent="0.25">
      <c r="B285" s="88">
        <v>19650000000</v>
      </c>
      <c r="C285" s="88">
        <v>-6.7281585000000002</v>
      </c>
      <c r="N285" s="88">
        <v>19650000000</v>
      </c>
      <c r="O285" s="88">
        <v>-7.8472442999999998</v>
      </c>
    </row>
    <row r="286" spans="2:15" x14ac:dyDescent="0.25">
      <c r="B286" s="88">
        <v>19845000000</v>
      </c>
      <c r="C286" s="88">
        <v>-6.7947454</v>
      </c>
      <c r="N286" s="88">
        <v>19845000000</v>
      </c>
      <c r="O286" s="88">
        <v>-7.8867735999999997</v>
      </c>
    </row>
    <row r="287" spans="2:15" x14ac:dyDescent="0.25">
      <c r="B287" s="88">
        <v>20040000000</v>
      </c>
      <c r="C287" s="88">
        <v>-6.8610867999999998</v>
      </c>
      <c r="N287" s="88">
        <v>20040000000</v>
      </c>
      <c r="O287" s="88">
        <v>-7.9348574000000003</v>
      </c>
    </row>
    <row r="288" spans="2:15" x14ac:dyDescent="0.25">
      <c r="B288" s="88">
        <v>20235000000</v>
      </c>
      <c r="C288" s="88">
        <v>-6.8953962000000004</v>
      </c>
      <c r="N288" s="88">
        <v>20235000000</v>
      </c>
      <c r="O288" s="88">
        <v>-7.9689154999999996</v>
      </c>
    </row>
    <row r="289" spans="2:15" x14ac:dyDescent="0.25">
      <c r="B289" s="88">
        <v>20430000000</v>
      </c>
      <c r="C289" s="88">
        <v>-6.9160408999999996</v>
      </c>
      <c r="N289" s="88">
        <v>20430000000</v>
      </c>
      <c r="O289" s="88">
        <v>-8.0230694000000007</v>
      </c>
    </row>
    <row r="290" spans="2:15" x14ac:dyDescent="0.25">
      <c r="B290" s="88">
        <v>20625000000</v>
      </c>
      <c r="C290" s="88">
        <v>-6.9365801999999999</v>
      </c>
      <c r="N290" s="88">
        <v>20625000000</v>
      </c>
      <c r="O290" s="88">
        <v>-8.0602722</v>
      </c>
    </row>
    <row r="291" spans="2:15" x14ac:dyDescent="0.25">
      <c r="B291" s="88">
        <v>20820000000</v>
      </c>
      <c r="C291" s="88">
        <v>-7.0067000000000004</v>
      </c>
      <c r="N291" s="88">
        <v>20820000000</v>
      </c>
      <c r="O291" s="88">
        <v>-8.0607051999999992</v>
      </c>
    </row>
    <row r="292" spans="2:15" x14ac:dyDescent="0.25">
      <c r="B292" s="88">
        <v>21015000000</v>
      </c>
      <c r="C292" s="88">
        <v>-7.1213012000000004</v>
      </c>
      <c r="N292" s="88">
        <v>21015000000</v>
      </c>
      <c r="O292" s="88">
        <v>-8.0698576000000006</v>
      </c>
    </row>
    <row r="293" spans="2:15" x14ac:dyDescent="0.25">
      <c r="B293" s="88">
        <v>21210000000</v>
      </c>
      <c r="C293" s="88">
        <v>-7.2034731000000001</v>
      </c>
      <c r="N293" s="88">
        <v>21210000000</v>
      </c>
      <c r="O293" s="88">
        <v>-8.1083125999999996</v>
      </c>
    </row>
    <row r="294" spans="2:15" x14ac:dyDescent="0.25">
      <c r="B294" s="88">
        <v>21405000000</v>
      </c>
      <c r="C294" s="88">
        <v>-7.1059460999999997</v>
      </c>
      <c r="N294" s="88">
        <v>21405000000</v>
      </c>
      <c r="O294" s="88">
        <v>-7.9573711999999999</v>
      </c>
    </row>
    <row r="295" spans="2:15" x14ac:dyDescent="0.25">
      <c r="B295" s="88">
        <v>21600000000</v>
      </c>
      <c r="C295" s="88">
        <v>-7.0881515000000004</v>
      </c>
      <c r="N295" s="88">
        <v>21600000000</v>
      </c>
      <c r="O295" s="88">
        <v>-7.9570322000000004</v>
      </c>
    </row>
    <row r="296" spans="2:15" x14ac:dyDescent="0.25">
      <c r="B296" s="88">
        <v>21795000000</v>
      </c>
      <c r="C296" s="88">
        <v>-7.0799012000000001</v>
      </c>
      <c r="N296" s="88">
        <v>21795000000</v>
      </c>
      <c r="O296" s="88">
        <v>-7.9428147999999998</v>
      </c>
    </row>
    <row r="297" spans="2:15" x14ac:dyDescent="0.25">
      <c r="B297" s="88">
        <v>21990000000</v>
      </c>
      <c r="C297" s="88">
        <v>-7.1074419000000004</v>
      </c>
      <c r="N297" s="88">
        <v>21990000000</v>
      </c>
      <c r="O297" s="88">
        <v>-7.9751754000000004</v>
      </c>
    </row>
    <row r="298" spans="2:15" x14ac:dyDescent="0.25">
      <c r="B298" s="88">
        <v>22185000000</v>
      </c>
      <c r="C298" s="88">
        <v>-7.1308131000000001</v>
      </c>
      <c r="N298" s="88">
        <v>22185000000</v>
      </c>
      <c r="O298" s="88">
        <v>-7.9790768999999999</v>
      </c>
    </row>
    <row r="299" spans="2:15" x14ac:dyDescent="0.25">
      <c r="B299" s="88">
        <v>22380000000</v>
      </c>
      <c r="C299" s="88">
        <v>-7.1507211000000002</v>
      </c>
      <c r="N299" s="88">
        <v>22380000000</v>
      </c>
      <c r="O299" s="88">
        <v>-7.9493774999999998</v>
      </c>
    </row>
    <row r="300" spans="2:15" x14ac:dyDescent="0.25">
      <c r="B300" s="88">
        <v>22575000000</v>
      </c>
      <c r="C300" s="88">
        <v>-7.2249670000000004</v>
      </c>
      <c r="N300" s="88">
        <v>22575000000</v>
      </c>
      <c r="O300" s="88">
        <v>-7.8992038000000004</v>
      </c>
    </row>
    <row r="301" spans="2:15" x14ac:dyDescent="0.25">
      <c r="B301" s="88">
        <v>22770000000</v>
      </c>
      <c r="C301" s="88">
        <v>-7.2729511000000002</v>
      </c>
      <c r="N301" s="88">
        <v>22770000000</v>
      </c>
      <c r="O301" s="88">
        <v>-7.9167261</v>
      </c>
    </row>
    <row r="302" spans="2:15" x14ac:dyDescent="0.25">
      <c r="B302" s="88">
        <v>22965000000</v>
      </c>
      <c r="C302" s="88">
        <v>-7.2849659999999998</v>
      </c>
      <c r="N302" s="88">
        <v>22965000000</v>
      </c>
      <c r="O302" s="88">
        <v>-7.9173650999999996</v>
      </c>
    </row>
    <row r="303" spans="2:15" x14ac:dyDescent="0.25">
      <c r="B303" s="88">
        <v>23160000000</v>
      </c>
      <c r="C303" s="88">
        <v>-7.2877197000000002</v>
      </c>
      <c r="N303" s="88">
        <v>23160000000</v>
      </c>
      <c r="O303" s="88">
        <v>-7.9268656000000002</v>
      </c>
    </row>
    <row r="304" spans="2:15" x14ac:dyDescent="0.25">
      <c r="B304" s="88">
        <v>23355000000</v>
      </c>
      <c r="C304" s="88">
        <v>-7.2893157000000004</v>
      </c>
      <c r="N304" s="88">
        <v>23355000000</v>
      </c>
      <c r="O304" s="88">
        <v>-7.9335259999999996</v>
      </c>
    </row>
    <row r="305" spans="2:15" x14ac:dyDescent="0.25">
      <c r="B305" s="88">
        <v>23550000000</v>
      </c>
      <c r="C305" s="88">
        <v>-7.3001627999999998</v>
      </c>
      <c r="N305" s="88">
        <v>23550000000</v>
      </c>
      <c r="O305" s="88">
        <v>-8.0013599000000006</v>
      </c>
    </row>
    <row r="306" spans="2:15" x14ac:dyDescent="0.25">
      <c r="B306" s="88">
        <v>23745000000</v>
      </c>
      <c r="C306" s="88">
        <v>-7.3202566999999998</v>
      </c>
      <c r="N306" s="88">
        <v>23745000000</v>
      </c>
      <c r="O306" s="88">
        <v>-8.0099812000000004</v>
      </c>
    </row>
    <row r="307" spans="2:15" x14ac:dyDescent="0.25">
      <c r="B307" s="88">
        <v>23940000000</v>
      </c>
      <c r="C307" s="88">
        <v>-7.2993255000000001</v>
      </c>
      <c r="N307" s="88">
        <v>23940000000</v>
      </c>
      <c r="O307" s="88">
        <v>-8.0193633999999996</v>
      </c>
    </row>
    <row r="308" spans="2:15" x14ac:dyDescent="0.25">
      <c r="B308" s="88">
        <v>24135000000</v>
      </c>
      <c r="C308" s="88">
        <v>-7.3242741000000002</v>
      </c>
      <c r="N308" s="88">
        <v>24135000000</v>
      </c>
      <c r="O308" s="88">
        <v>-8.0512637999999992</v>
      </c>
    </row>
    <row r="309" spans="2:15" x14ac:dyDescent="0.25">
      <c r="B309" s="88">
        <v>24330000000</v>
      </c>
      <c r="C309" s="88">
        <v>-7.3202185999999996</v>
      </c>
      <c r="N309" s="88">
        <v>24330000000</v>
      </c>
      <c r="O309" s="88">
        <v>-8.0849036999999999</v>
      </c>
    </row>
    <row r="310" spans="2:15" x14ac:dyDescent="0.25">
      <c r="B310" s="88">
        <v>24525000000</v>
      </c>
      <c r="C310" s="88">
        <v>-7.3242598000000001</v>
      </c>
      <c r="N310" s="88">
        <v>24525000000</v>
      </c>
      <c r="O310" s="88">
        <v>-8.1471224000000007</v>
      </c>
    </row>
    <row r="311" spans="2:15" x14ac:dyDescent="0.25">
      <c r="B311" s="88">
        <v>24720000000</v>
      </c>
      <c r="C311" s="88">
        <v>-7.3195062000000002</v>
      </c>
      <c r="N311" s="88">
        <v>24720000000</v>
      </c>
      <c r="O311" s="88">
        <v>-8.1876326000000006</v>
      </c>
    </row>
    <row r="312" spans="2:15" x14ac:dyDescent="0.25">
      <c r="B312" s="88">
        <v>24915000000</v>
      </c>
      <c r="C312" s="88">
        <v>-7.2981486000000002</v>
      </c>
      <c r="N312" s="88">
        <v>24915000000</v>
      </c>
      <c r="O312" s="88">
        <v>-8.2672366999999998</v>
      </c>
    </row>
    <row r="313" spans="2:15" x14ac:dyDescent="0.25">
      <c r="B313" s="88">
        <v>25110000000</v>
      </c>
      <c r="C313" s="88">
        <v>-7.2755232000000003</v>
      </c>
      <c r="N313" s="88">
        <v>25110000000</v>
      </c>
      <c r="O313" s="88">
        <v>-8.2881479000000002</v>
      </c>
    </row>
    <row r="314" spans="2:15" x14ac:dyDescent="0.25">
      <c r="B314" s="88">
        <v>25305000000</v>
      </c>
      <c r="C314" s="88">
        <v>-7.2860961</v>
      </c>
      <c r="N314" s="88">
        <v>25305000000</v>
      </c>
      <c r="O314" s="88">
        <v>-8.3354893000000008</v>
      </c>
    </row>
    <row r="315" spans="2:15" x14ac:dyDescent="0.25">
      <c r="B315" s="88">
        <v>25500000000</v>
      </c>
      <c r="C315" s="88">
        <v>-7.2991495000000004</v>
      </c>
      <c r="N315" s="88">
        <v>25500000000</v>
      </c>
      <c r="O315" s="88">
        <v>-8.3690289999999994</v>
      </c>
    </row>
    <row r="316" spans="2:15" x14ac:dyDescent="0.25">
      <c r="B316" s="88">
        <v>25695000000</v>
      </c>
      <c r="C316" s="88">
        <v>-7.3067966000000002</v>
      </c>
      <c r="N316" s="88">
        <v>25695000000</v>
      </c>
      <c r="O316" s="88">
        <v>-8.3953437999999991</v>
      </c>
    </row>
    <row r="317" spans="2:15" x14ac:dyDescent="0.25">
      <c r="B317" s="88">
        <v>25890000000</v>
      </c>
      <c r="C317" s="88">
        <v>-7.3310347</v>
      </c>
      <c r="N317" s="88">
        <v>25890000000</v>
      </c>
      <c r="O317" s="88">
        <v>-8.4142016999999996</v>
      </c>
    </row>
    <row r="318" spans="2:15" x14ac:dyDescent="0.25">
      <c r="B318" s="88">
        <v>26085000000</v>
      </c>
      <c r="C318" s="88">
        <v>-7.3370667000000003</v>
      </c>
      <c r="N318" s="88">
        <v>26085000000</v>
      </c>
      <c r="O318" s="88">
        <v>-8.4422072999999997</v>
      </c>
    </row>
    <row r="319" spans="2:15" x14ac:dyDescent="0.25">
      <c r="B319" s="88">
        <v>26280000000</v>
      </c>
      <c r="C319" s="88">
        <v>-7.3386196999999997</v>
      </c>
      <c r="N319" s="88">
        <v>26280000000</v>
      </c>
      <c r="O319" s="88">
        <v>-8.4556588999999995</v>
      </c>
    </row>
    <row r="320" spans="2:15" x14ac:dyDescent="0.25">
      <c r="B320" s="88">
        <v>26475000000</v>
      </c>
      <c r="C320" s="88">
        <v>-7.3724742000000001</v>
      </c>
      <c r="N320" s="88">
        <v>26475000000</v>
      </c>
      <c r="O320" s="88">
        <v>-8.4490671000000006</v>
      </c>
    </row>
    <row r="321" spans="2:15" x14ac:dyDescent="0.25">
      <c r="B321" s="88">
        <v>26670000000</v>
      </c>
      <c r="C321" s="88">
        <v>-7.3856739999999999</v>
      </c>
      <c r="N321" s="88">
        <v>26670000000</v>
      </c>
      <c r="O321" s="88">
        <v>-8.4520397000000003</v>
      </c>
    </row>
    <row r="322" spans="2:15" x14ac:dyDescent="0.25">
      <c r="B322" s="88">
        <v>26865000000</v>
      </c>
      <c r="C322" s="88">
        <v>-7.4227160999999997</v>
      </c>
      <c r="N322" s="88">
        <v>26865000000</v>
      </c>
      <c r="O322" s="88">
        <v>-8.4321660999999999</v>
      </c>
    </row>
    <row r="323" spans="2:15" x14ac:dyDescent="0.25">
      <c r="B323" s="88">
        <v>27060000000</v>
      </c>
      <c r="C323" s="88">
        <v>-7.4338759999999997</v>
      </c>
      <c r="N323" s="88">
        <v>27060000000</v>
      </c>
      <c r="O323" s="88">
        <v>-8.4315586000000007</v>
      </c>
    </row>
    <row r="324" spans="2:15" x14ac:dyDescent="0.25">
      <c r="B324" s="88">
        <v>27255000000</v>
      </c>
      <c r="C324" s="88">
        <v>-7.4422078000000003</v>
      </c>
      <c r="N324" s="88">
        <v>27255000000</v>
      </c>
      <c r="O324" s="88">
        <v>-8.4509039000000001</v>
      </c>
    </row>
    <row r="325" spans="2:15" x14ac:dyDescent="0.25">
      <c r="B325" s="88">
        <v>27450000000</v>
      </c>
      <c r="C325" s="88">
        <v>-7.467803</v>
      </c>
      <c r="N325" s="88">
        <v>27450000000</v>
      </c>
      <c r="O325" s="88">
        <v>-8.4549979999999998</v>
      </c>
    </row>
    <row r="326" spans="2:15" x14ac:dyDescent="0.25">
      <c r="B326" s="88">
        <v>27645000000</v>
      </c>
      <c r="C326" s="88">
        <v>-7.4560193999999997</v>
      </c>
      <c r="N326" s="88">
        <v>27645000000</v>
      </c>
      <c r="O326" s="88">
        <v>-8.5099964000000003</v>
      </c>
    </row>
    <row r="327" spans="2:15" x14ac:dyDescent="0.25">
      <c r="B327" s="88">
        <v>27840000000</v>
      </c>
      <c r="C327" s="88">
        <v>-7.4619732000000001</v>
      </c>
      <c r="N327" s="88">
        <v>27840000000</v>
      </c>
      <c r="O327" s="88">
        <v>-8.5312519000000009</v>
      </c>
    </row>
    <row r="328" spans="2:15" x14ac:dyDescent="0.25">
      <c r="B328" s="88">
        <v>28035000000</v>
      </c>
      <c r="C328" s="88">
        <v>-7.4569058000000004</v>
      </c>
      <c r="N328" s="88">
        <v>28035000000</v>
      </c>
      <c r="O328" s="88">
        <v>-8.5947008</v>
      </c>
    </row>
    <row r="329" spans="2:15" x14ac:dyDescent="0.25">
      <c r="B329" s="88">
        <v>28230000000</v>
      </c>
      <c r="C329" s="88">
        <v>-7.4467610999999998</v>
      </c>
      <c r="N329" s="88">
        <v>28230000000</v>
      </c>
      <c r="O329" s="88">
        <v>-8.6107873999999995</v>
      </c>
    </row>
    <row r="330" spans="2:15" x14ac:dyDescent="0.25">
      <c r="B330" s="88">
        <v>28425000000</v>
      </c>
      <c r="C330" s="88">
        <v>-7.3831705999999997</v>
      </c>
      <c r="N330" s="88">
        <v>28425000000</v>
      </c>
      <c r="O330" s="88">
        <v>-8.6219462999999994</v>
      </c>
    </row>
    <row r="331" spans="2:15" x14ac:dyDescent="0.25">
      <c r="B331" s="88">
        <v>28620000000</v>
      </c>
      <c r="C331" s="88">
        <v>-7.3434825000000004</v>
      </c>
      <c r="N331" s="88">
        <v>28620000000</v>
      </c>
      <c r="O331" s="88">
        <v>-8.6420201999999993</v>
      </c>
    </row>
    <row r="332" spans="2:15" x14ac:dyDescent="0.25">
      <c r="B332" s="88">
        <v>28815000000</v>
      </c>
      <c r="C332" s="88">
        <v>-7.2991599999999996</v>
      </c>
      <c r="N332" s="88">
        <v>28815000000</v>
      </c>
      <c r="O332" s="88">
        <v>-8.6523608999999997</v>
      </c>
    </row>
    <row r="333" spans="2:15" x14ac:dyDescent="0.25">
      <c r="B333" s="88">
        <v>29010000000</v>
      </c>
      <c r="C333" s="88">
        <v>-7.2771492000000002</v>
      </c>
      <c r="N333" s="88">
        <v>29010000000</v>
      </c>
      <c r="O333" s="88">
        <v>-8.6868552999999995</v>
      </c>
    </row>
    <row r="334" spans="2:15" x14ac:dyDescent="0.25">
      <c r="B334" s="88">
        <v>29205000000</v>
      </c>
      <c r="C334" s="88">
        <v>-7.2346015000000001</v>
      </c>
      <c r="N334" s="88">
        <v>29205000000</v>
      </c>
      <c r="O334" s="88">
        <v>-8.7256098000000009</v>
      </c>
    </row>
    <row r="335" spans="2:15" x14ac:dyDescent="0.25">
      <c r="B335" s="88">
        <v>29400000000</v>
      </c>
      <c r="C335" s="88">
        <v>-7.2397818999999997</v>
      </c>
      <c r="N335" s="88">
        <v>29400000000</v>
      </c>
      <c r="O335" s="88">
        <v>-8.7757691999999992</v>
      </c>
    </row>
    <row r="336" spans="2:15" x14ac:dyDescent="0.25">
      <c r="B336" s="88">
        <v>29595000000</v>
      </c>
      <c r="C336" s="88">
        <v>-7.3053097999999999</v>
      </c>
      <c r="N336" s="88">
        <v>29595000000</v>
      </c>
      <c r="O336" s="88">
        <v>-8.8532858000000001</v>
      </c>
    </row>
    <row r="337" spans="2:15" x14ac:dyDescent="0.25">
      <c r="B337" s="88">
        <v>29790000000</v>
      </c>
      <c r="C337" s="88">
        <v>-7.3100367000000004</v>
      </c>
      <c r="N337" s="88">
        <v>29790000000</v>
      </c>
      <c r="O337" s="88">
        <v>-8.8242788000000001</v>
      </c>
    </row>
    <row r="338" spans="2:15" x14ac:dyDescent="0.25">
      <c r="B338" s="88">
        <v>29985000000</v>
      </c>
      <c r="C338" s="88">
        <v>-7.3419027000000003</v>
      </c>
      <c r="N338" s="88">
        <v>29985000000</v>
      </c>
      <c r="O338" s="88">
        <v>-8.8135051999999998</v>
      </c>
    </row>
    <row r="339" spans="2:15" x14ac:dyDescent="0.25">
      <c r="B339" s="88">
        <v>30180000000</v>
      </c>
      <c r="C339" s="88">
        <v>-7.4073266999999996</v>
      </c>
      <c r="N339" s="88">
        <v>30180000000</v>
      </c>
      <c r="O339" s="88">
        <v>-8.8309859999999993</v>
      </c>
    </row>
    <row r="340" spans="2:15" x14ac:dyDescent="0.25">
      <c r="B340" s="88">
        <v>30375000000</v>
      </c>
      <c r="C340" s="88">
        <v>-7.4566917000000004</v>
      </c>
      <c r="N340" s="88">
        <v>30375000000</v>
      </c>
      <c r="O340" s="88">
        <v>-8.7820663000000003</v>
      </c>
    </row>
    <row r="341" spans="2:15" x14ac:dyDescent="0.25">
      <c r="B341" s="88">
        <v>30570000000</v>
      </c>
      <c r="C341" s="88">
        <v>-7.4761442999999996</v>
      </c>
      <c r="N341" s="88">
        <v>30570000000</v>
      </c>
      <c r="O341" s="88">
        <v>-8.7949829000000008</v>
      </c>
    </row>
    <row r="342" spans="2:15" x14ac:dyDescent="0.25">
      <c r="B342" s="88">
        <v>30765000000</v>
      </c>
      <c r="C342" s="88">
        <v>-7.5132399000000003</v>
      </c>
      <c r="N342" s="88">
        <v>30765000000</v>
      </c>
      <c r="O342" s="88">
        <v>-8.7616320000000005</v>
      </c>
    </row>
    <row r="343" spans="2:15" x14ac:dyDescent="0.25">
      <c r="B343" s="88">
        <v>30960000000</v>
      </c>
      <c r="C343" s="88">
        <v>-7.5978813000000001</v>
      </c>
      <c r="N343" s="88">
        <v>30960000000</v>
      </c>
      <c r="O343" s="88">
        <v>-8.7900057</v>
      </c>
    </row>
    <row r="344" spans="2:15" x14ac:dyDescent="0.25">
      <c r="B344" s="88">
        <v>31155000000</v>
      </c>
      <c r="C344" s="88">
        <v>-7.6168627999999998</v>
      </c>
      <c r="N344" s="88">
        <v>31155000000</v>
      </c>
      <c r="O344" s="88">
        <v>-8.7634314999999994</v>
      </c>
    </row>
    <row r="345" spans="2:15" x14ac:dyDescent="0.25">
      <c r="B345" s="88">
        <v>31350000000</v>
      </c>
      <c r="C345" s="88">
        <v>-7.6828250999999996</v>
      </c>
      <c r="N345" s="88">
        <v>31350000000</v>
      </c>
      <c r="O345" s="88">
        <v>-8.7628155000000003</v>
      </c>
    </row>
    <row r="346" spans="2:15" x14ac:dyDescent="0.25">
      <c r="B346" s="88">
        <v>31545000000</v>
      </c>
      <c r="C346" s="88">
        <v>-7.7360091000000004</v>
      </c>
      <c r="N346" s="88">
        <v>31545000000</v>
      </c>
      <c r="O346" s="88">
        <v>-8.7309303000000007</v>
      </c>
    </row>
    <row r="347" spans="2:15" x14ac:dyDescent="0.25">
      <c r="B347" s="88">
        <v>31740000000</v>
      </c>
      <c r="C347" s="88">
        <v>-7.7658677000000003</v>
      </c>
      <c r="N347" s="88">
        <v>31740000000</v>
      </c>
      <c r="O347" s="88">
        <v>-8.7392435000000006</v>
      </c>
    </row>
    <row r="348" spans="2:15" x14ac:dyDescent="0.25">
      <c r="B348" s="88">
        <v>31935000000</v>
      </c>
      <c r="C348" s="88">
        <v>-7.7928680999999997</v>
      </c>
      <c r="N348" s="88">
        <v>31935000000</v>
      </c>
      <c r="O348" s="88">
        <v>-8.7448034000000003</v>
      </c>
    </row>
    <row r="349" spans="2:15" x14ac:dyDescent="0.25">
      <c r="B349" s="88">
        <v>32130000000</v>
      </c>
      <c r="C349" s="88">
        <v>-7.8774446999999999</v>
      </c>
      <c r="N349" s="88">
        <v>32130000000</v>
      </c>
      <c r="O349" s="88">
        <v>-8.7522181999999997</v>
      </c>
    </row>
    <row r="350" spans="2:15" x14ac:dyDescent="0.25">
      <c r="B350" s="88">
        <v>32325000000</v>
      </c>
      <c r="C350" s="88">
        <v>-7.9095259000000002</v>
      </c>
      <c r="N350" s="88">
        <v>32325000000</v>
      </c>
      <c r="O350" s="88">
        <v>-8.8076056999999999</v>
      </c>
    </row>
    <row r="351" spans="2:15" x14ac:dyDescent="0.25">
      <c r="B351" s="88">
        <v>32520000000</v>
      </c>
      <c r="C351" s="88">
        <v>-7.9442662999999998</v>
      </c>
      <c r="N351" s="88">
        <v>32520000000</v>
      </c>
      <c r="O351" s="88">
        <v>-8.7816229000000003</v>
      </c>
    </row>
    <row r="352" spans="2:15" x14ac:dyDescent="0.25">
      <c r="B352" s="88">
        <v>32715000000</v>
      </c>
      <c r="C352" s="88">
        <v>-7.999269</v>
      </c>
      <c r="N352" s="88">
        <v>32715000000</v>
      </c>
      <c r="O352" s="88">
        <v>-8.7942257000000001</v>
      </c>
    </row>
    <row r="353" spans="2:15" x14ac:dyDescent="0.25">
      <c r="B353" s="88">
        <v>32910000000</v>
      </c>
      <c r="C353" s="88">
        <v>-8.1005526000000003</v>
      </c>
      <c r="N353" s="88">
        <v>32910000000</v>
      </c>
      <c r="O353" s="88">
        <v>-8.7944040000000001</v>
      </c>
    </row>
    <row r="354" spans="2:15" x14ac:dyDescent="0.25">
      <c r="B354" s="88">
        <v>33105000000</v>
      </c>
      <c r="C354" s="88">
        <v>-8.1949825000000001</v>
      </c>
      <c r="N354" s="88">
        <v>33105000000</v>
      </c>
      <c r="O354" s="88">
        <v>-8.8107518999999996</v>
      </c>
    </row>
    <row r="355" spans="2:15" x14ac:dyDescent="0.25">
      <c r="B355" s="88">
        <v>33300000000</v>
      </c>
      <c r="C355" s="88">
        <v>-8.3364543999999992</v>
      </c>
      <c r="N355" s="88">
        <v>33300000000</v>
      </c>
      <c r="O355" s="88">
        <v>-8.7491131000000006</v>
      </c>
    </row>
    <row r="356" spans="2:15" x14ac:dyDescent="0.25">
      <c r="B356" s="88">
        <v>33495000000</v>
      </c>
      <c r="C356" s="88">
        <v>-8.4623097999999999</v>
      </c>
      <c r="N356" s="88">
        <v>33495000000</v>
      </c>
      <c r="O356" s="88">
        <v>-8.7451334000000003</v>
      </c>
    </row>
    <row r="357" spans="2:15" x14ac:dyDescent="0.25">
      <c r="B357" s="88">
        <v>33690000000</v>
      </c>
      <c r="C357" s="88">
        <v>-8.5987767999999996</v>
      </c>
      <c r="N357" s="88">
        <v>33690000000</v>
      </c>
      <c r="O357" s="88">
        <v>-8.7401552000000002</v>
      </c>
    </row>
    <row r="358" spans="2:15" x14ac:dyDescent="0.25">
      <c r="B358" s="88">
        <v>33885000000</v>
      </c>
      <c r="C358" s="88">
        <v>-8.7328805999999997</v>
      </c>
      <c r="N358" s="88">
        <v>33885000000</v>
      </c>
      <c r="O358" s="88">
        <v>-8.7307758</v>
      </c>
    </row>
    <row r="359" spans="2:15" x14ac:dyDescent="0.25">
      <c r="B359" s="88">
        <v>34080000000</v>
      </c>
      <c r="C359" s="88">
        <v>-8.8827304999999992</v>
      </c>
      <c r="N359" s="88">
        <v>34080000000</v>
      </c>
      <c r="O359" s="88">
        <v>-8.7684698000000001</v>
      </c>
    </row>
    <row r="360" spans="2:15" x14ac:dyDescent="0.25">
      <c r="B360" s="88">
        <v>34275000000</v>
      </c>
      <c r="C360" s="88">
        <v>-8.9845304000000006</v>
      </c>
      <c r="N360" s="88">
        <v>34275000000</v>
      </c>
      <c r="O360" s="88">
        <v>-8.7768420999999996</v>
      </c>
    </row>
    <row r="361" spans="2:15" x14ac:dyDescent="0.25">
      <c r="B361" s="88">
        <v>34470000000</v>
      </c>
      <c r="C361" s="88">
        <v>-9.1441087999999997</v>
      </c>
      <c r="N361" s="88">
        <v>34470000000</v>
      </c>
      <c r="O361" s="88">
        <v>-8.8195782000000005</v>
      </c>
    </row>
    <row r="362" spans="2:15" x14ac:dyDescent="0.25">
      <c r="B362" s="88">
        <v>34665000000</v>
      </c>
      <c r="C362" s="88">
        <v>-9.2959013000000006</v>
      </c>
      <c r="N362" s="88">
        <v>34665000000</v>
      </c>
      <c r="O362" s="88">
        <v>-8.7773713999999998</v>
      </c>
    </row>
    <row r="363" spans="2:15" x14ac:dyDescent="0.25">
      <c r="B363" s="88">
        <v>34860000000</v>
      </c>
      <c r="C363" s="88">
        <v>-9.3911324</v>
      </c>
      <c r="N363" s="88">
        <v>34860000000</v>
      </c>
      <c r="O363" s="88">
        <v>-8.8674564</v>
      </c>
    </row>
    <row r="364" spans="2:15" x14ac:dyDescent="0.25">
      <c r="B364" s="88">
        <v>35055000000</v>
      </c>
      <c r="C364" s="88">
        <v>-9.4506625999999994</v>
      </c>
      <c r="N364" s="88">
        <v>35055000000</v>
      </c>
      <c r="O364" s="88">
        <v>-8.9094973</v>
      </c>
    </row>
    <row r="365" spans="2:15" x14ac:dyDescent="0.25">
      <c r="B365" s="88">
        <v>35250000000</v>
      </c>
      <c r="C365" s="88">
        <v>-9.5166693000000002</v>
      </c>
      <c r="N365" s="88">
        <v>35250000000</v>
      </c>
      <c r="O365" s="88">
        <v>-8.9796715000000003</v>
      </c>
    </row>
    <row r="366" spans="2:15" x14ac:dyDescent="0.25">
      <c r="B366" s="88">
        <v>35445000000</v>
      </c>
      <c r="C366" s="88">
        <v>-9.5919819000000004</v>
      </c>
      <c r="N366" s="88">
        <v>35445000000</v>
      </c>
      <c r="O366" s="88">
        <v>-9.0338668999999996</v>
      </c>
    </row>
    <row r="367" spans="2:15" x14ac:dyDescent="0.25">
      <c r="B367" s="88">
        <v>35640000000</v>
      </c>
      <c r="C367" s="88">
        <v>-9.6325970000000005</v>
      </c>
      <c r="N367" s="88">
        <v>35640000000</v>
      </c>
      <c r="O367" s="88">
        <v>-9.0839367000000006</v>
      </c>
    </row>
    <row r="368" spans="2:15" x14ac:dyDescent="0.25">
      <c r="B368" s="88">
        <v>35835000000</v>
      </c>
      <c r="C368" s="88">
        <v>-9.6649828000000007</v>
      </c>
      <c r="N368" s="88">
        <v>35835000000</v>
      </c>
      <c r="O368" s="88">
        <v>-9.1634358999999996</v>
      </c>
    </row>
    <row r="369" spans="2:15" x14ac:dyDescent="0.25">
      <c r="B369" s="88">
        <v>36030000000</v>
      </c>
      <c r="C369" s="88">
        <v>-9.7109623000000003</v>
      </c>
      <c r="N369" s="88">
        <v>36030000000</v>
      </c>
      <c r="O369" s="88">
        <v>-9.1973933999999993</v>
      </c>
    </row>
    <row r="370" spans="2:15" x14ac:dyDescent="0.25">
      <c r="B370" s="88">
        <v>36225000000</v>
      </c>
      <c r="C370" s="88">
        <v>-9.7426318999999992</v>
      </c>
      <c r="N370" s="88">
        <v>36225000000</v>
      </c>
      <c r="O370" s="88">
        <v>-9.2769917999999993</v>
      </c>
    </row>
    <row r="371" spans="2:15" x14ac:dyDescent="0.25">
      <c r="B371" s="88">
        <v>36420000000</v>
      </c>
      <c r="C371" s="88">
        <v>-9.6987466999999992</v>
      </c>
      <c r="N371" s="88">
        <v>36420000000</v>
      </c>
      <c r="O371" s="88">
        <v>-9.3819923000000003</v>
      </c>
    </row>
    <row r="372" spans="2:15" x14ac:dyDescent="0.25">
      <c r="B372" s="88">
        <v>36615000000</v>
      </c>
      <c r="C372" s="88">
        <v>-9.6665249000000006</v>
      </c>
      <c r="N372" s="88">
        <v>36615000000</v>
      </c>
      <c r="O372" s="88">
        <v>-9.4373769999999997</v>
      </c>
    </row>
    <row r="373" spans="2:15" x14ac:dyDescent="0.25">
      <c r="B373" s="88">
        <v>36810000000</v>
      </c>
      <c r="C373" s="88">
        <v>-9.6315699000000006</v>
      </c>
      <c r="N373" s="88">
        <v>36810000000</v>
      </c>
      <c r="O373" s="88">
        <v>-9.5310801999999999</v>
      </c>
    </row>
    <row r="374" spans="2:15" x14ac:dyDescent="0.25">
      <c r="B374" s="88">
        <v>37005000000</v>
      </c>
      <c r="C374" s="88">
        <v>-9.6162214000000006</v>
      </c>
      <c r="N374" s="88">
        <v>37005000000</v>
      </c>
      <c r="O374" s="88">
        <v>-9.6258602</v>
      </c>
    </row>
    <row r="375" spans="2:15" x14ac:dyDescent="0.25">
      <c r="B375" s="88">
        <v>37200000000</v>
      </c>
      <c r="C375" s="88">
        <v>-9.5393323999999993</v>
      </c>
      <c r="N375" s="88">
        <v>37200000000</v>
      </c>
      <c r="O375" s="88">
        <v>-9.6682568</v>
      </c>
    </row>
    <row r="376" spans="2:15" x14ac:dyDescent="0.25">
      <c r="B376" s="88">
        <v>37395000000</v>
      </c>
      <c r="C376" s="88">
        <v>-9.4751673000000007</v>
      </c>
      <c r="N376" s="88">
        <v>37395000000</v>
      </c>
      <c r="O376" s="88">
        <v>-9.7129411999999995</v>
      </c>
    </row>
    <row r="377" spans="2:15" x14ac:dyDescent="0.25">
      <c r="B377" s="88">
        <v>37590000000</v>
      </c>
      <c r="C377" s="88">
        <v>-9.4297953000000003</v>
      </c>
      <c r="N377" s="88">
        <v>37590000000</v>
      </c>
      <c r="O377" s="88">
        <v>-9.7434750000000001</v>
      </c>
    </row>
    <row r="378" spans="2:15" x14ac:dyDescent="0.25">
      <c r="B378" s="88">
        <v>37785000000</v>
      </c>
      <c r="C378" s="88">
        <v>-9.3773432000000003</v>
      </c>
      <c r="N378" s="88">
        <v>37785000000</v>
      </c>
      <c r="O378" s="88">
        <v>-9.8101645000000008</v>
      </c>
    </row>
    <row r="379" spans="2:15" x14ac:dyDescent="0.25">
      <c r="B379" s="88">
        <v>37980000000</v>
      </c>
      <c r="C379" s="88">
        <v>-9.3109950999999995</v>
      </c>
      <c r="N379" s="88">
        <v>37980000000</v>
      </c>
      <c r="O379" s="88">
        <v>-9.8577794999999995</v>
      </c>
    </row>
    <row r="380" spans="2:15" x14ac:dyDescent="0.25">
      <c r="B380" s="88">
        <v>38175000000</v>
      </c>
      <c r="C380" s="88">
        <v>-9.3068123000000007</v>
      </c>
      <c r="N380" s="88">
        <v>38175000000</v>
      </c>
      <c r="O380" s="88">
        <v>-9.9295024999999999</v>
      </c>
    </row>
    <row r="381" spans="2:15" x14ac:dyDescent="0.25">
      <c r="B381" s="88">
        <v>38370000000</v>
      </c>
      <c r="C381" s="88">
        <v>-9.2432450999999993</v>
      </c>
      <c r="N381" s="88">
        <v>38370000000</v>
      </c>
      <c r="O381" s="88">
        <v>-9.9805498000000004</v>
      </c>
    </row>
    <row r="382" spans="2:15" x14ac:dyDescent="0.25">
      <c r="B382" s="88">
        <v>38565000000</v>
      </c>
      <c r="C382" s="88">
        <v>-9.2337790000000002</v>
      </c>
      <c r="N382" s="88">
        <v>38565000000</v>
      </c>
      <c r="O382" s="88">
        <v>-10.072035</v>
      </c>
    </row>
    <row r="383" spans="2:15" x14ac:dyDescent="0.25">
      <c r="B383" s="88">
        <v>38760000000</v>
      </c>
      <c r="C383" s="88">
        <v>-9.2017898999999996</v>
      </c>
      <c r="N383" s="88">
        <v>38760000000</v>
      </c>
      <c r="O383" s="88">
        <v>-10.156905999999999</v>
      </c>
    </row>
    <row r="384" spans="2:15" x14ac:dyDescent="0.25">
      <c r="B384" s="88">
        <v>38955000000</v>
      </c>
      <c r="C384" s="88">
        <v>-9.1530866999999994</v>
      </c>
      <c r="N384" s="88">
        <v>38955000000</v>
      </c>
      <c r="O384" s="88">
        <v>-10.235637000000001</v>
      </c>
    </row>
    <row r="385" spans="2:15" x14ac:dyDescent="0.25">
      <c r="B385" s="88">
        <v>39150000000</v>
      </c>
      <c r="C385" s="88">
        <v>-9.0829210000000007</v>
      </c>
      <c r="N385" s="88">
        <v>39150000000</v>
      </c>
      <c r="O385" s="88">
        <v>-10.220402</v>
      </c>
    </row>
    <row r="386" spans="2:15" x14ac:dyDescent="0.25">
      <c r="B386" s="88">
        <v>39345000000</v>
      </c>
      <c r="C386" s="88">
        <v>-9.0250091999999995</v>
      </c>
      <c r="N386" s="88">
        <v>39345000000</v>
      </c>
      <c r="O386" s="88">
        <v>-10.268622000000001</v>
      </c>
    </row>
    <row r="387" spans="2:15" x14ac:dyDescent="0.25">
      <c r="B387" s="88">
        <v>39540000000</v>
      </c>
      <c r="C387" s="88">
        <v>-8.9736395000000009</v>
      </c>
      <c r="N387" s="88">
        <v>39540000000</v>
      </c>
      <c r="O387" s="88">
        <v>-10.296327</v>
      </c>
    </row>
    <row r="388" spans="2:15" x14ac:dyDescent="0.25">
      <c r="B388" s="88">
        <v>39735000000</v>
      </c>
      <c r="C388" s="88">
        <v>-8.8972969000000006</v>
      </c>
      <c r="N388" s="88">
        <v>39735000000</v>
      </c>
      <c r="O388" s="88">
        <v>-10.324202</v>
      </c>
    </row>
    <row r="389" spans="2:15" x14ac:dyDescent="0.25">
      <c r="B389" s="88">
        <v>39930000000</v>
      </c>
      <c r="C389" s="88">
        <v>-8.9062061000000003</v>
      </c>
      <c r="N389" s="88">
        <v>39930000000</v>
      </c>
      <c r="O389" s="88">
        <v>-10.388185999999999</v>
      </c>
    </row>
    <row r="390" spans="2:15" x14ac:dyDescent="0.25">
      <c r="B390" s="88">
        <v>40125000000</v>
      </c>
      <c r="C390" s="88">
        <v>-8.9296675000000008</v>
      </c>
      <c r="N390" s="88">
        <v>40125000000</v>
      </c>
      <c r="O390" s="88">
        <v>-10.457501000000001</v>
      </c>
    </row>
    <row r="391" spans="2:15" x14ac:dyDescent="0.25">
      <c r="B391" s="88">
        <v>40320000000</v>
      </c>
      <c r="C391" s="88">
        <v>-8.8989630000000002</v>
      </c>
      <c r="N391" s="88">
        <v>40320000000</v>
      </c>
      <c r="O391" s="88">
        <v>-10.496370000000001</v>
      </c>
    </row>
    <row r="392" spans="2:15" x14ac:dyDescent="0.25">
      <c r="B392" s="88">
        <v>40515000000</v>
      </c>
      <c r="C392" s="88">
        <v>-8.9014424999999999</v>
      </c>
      <c r="N392" s="88">
        <v>40515000000</v>
      </c>
      <c r="O392" s="88">
        <v>-10.515803999999999</v>
      </c>
    </row>
    <row r="393" spans="2:15" x14ac:dyDescent="0.25">
      <c r="B393" s="88">
        <v>40710000000</v>
      </c>
      <c r="C393" s="88">
        <v>-8.9228754000000006</v>
      </c>
      <c r="N393" s="88">
        <v>40710000000</v>
      </c>
      <c r="O393" s="88">
        <v>-10.564876</v>
      </c>
    </row>
    <row r="394" spans="2:15" x14ac:dyDescent="0.25">
      <c r="B394" s="88">
        <v>40905000000</v>
      </c>
      <c r="C394" s="88">
        <v>-9.0016747000000006</v>
      </c>
      <c r="N394" s="88">
        <v>40905000000</v>
      </c>
      <c r="O394" s="88">
        <v>-10.627154000000001</v>
      </c>
    </row>
    <row r="395" spans="2:15" x14ac:dyDescent="0.25">
      <c r="B395" s="88">
        <v>41100000000</v>
      </c>
      <c r="C395" s="88">
        <v>-9.0896825999999997</v>
      </c>
      <c r="N395" s="88">
        <v>41100000000</v>
      </c>
      <c r="O395" s="88">
        <v>-10.700551000000001</v>
      </c>
    </row>
    <row r="396" spans="2:15" x14ac:dyDescent="0.25">
      <c r="B396" s="88">
        <v>41295000000</v>
      </c>
      <c r="C396" s="88">
        <v>-9.1992607</v>
      </c>
      <c r="N396" s="88">
        <v>41295000000</v>
      </c>
      <c r="O396" s="88">
        <v>-10.753289000000001</v>
      </c>
    </row>
    <row r="397" spans="2:15" x14ac:dyDescent="0.25">
      <c r="B397" s="88">
        <v>41490000000</v>
      </c>
      <c r="C397" s="88">
        <v>-9.3529786999999995</v>
      </c>
      <c r="N397" s="88">
        <v>41490000000</v>
      </c>
      <c r="O397" s="88">
        <v>-10.777502999999999</v>
      </c>
    </row>
    <row r="398" spans="2:15" x14ac:dyDescent="0.25">
      <c r="B398" s="88">
        <v>41685000000</v>
      </c>
      <c r="C398" s="88">
        <v>-9.3855991000000003</v>
      </c>
      <c r="N398" s="88">
        <v>41685000000</v>
      </c>
      <c r="O398" s="88">
        <v>-10.838816</v>
      </c>
    </row>
    <row r="399" spans="2:15" x14ac:dyDescent="0.25">
      <c r="B399" s="88">
        <v>41880000000</v>
      </c>
      <c r="C399" s="88">
        <v>-9.3980560000000004</v>
      </c>
      <c r="N399" s="88">
        <v>41880000000</v>
      </c>
      <c r="O399" s="88">
        <v>-10.89697</v>
      </c>
    </row>
    <row r="400" spans="2:15" x14ac:dyDescent="0.25">
      <c r="B400" s="88">
        <v>42075000000</v>
      </c>
      <c r="C400" s="88">
        <v>-9.4375152999999994</v>
      </c>
      <c r="N400" s="88">
        <v>42075000000</v>
      </c>
      <c r="O400" s="88">
        <v>-11.049429999999999</v>
      </c>
    </row>
    <row r="401" spans="2:15" x14ac:dyDescent="0.25">
      <c r="B401" s="88">
        <v>42270000000</v>
      </c>
      <c r="C401" s="88">
        <v>-9.5382823999999999</v>
      </c>
      <c r="N401" s="88">
        <v>42270000000</v>
      </c>
      <c r="O401" s="88">
        <v>-11.012760999999999</v>
      </c>
    </row>
    <row r="402" spans="2:15" x14ac:dyDescent="0.25">
      <c r="B402" s="88">
        <v>42465000000</v>
      </c>
      <c r="C402" s="88">
        <v>-9.6268081999999993</v>
      </c>
      <c r="N402" s="88">
        <v>42465000000</v>
      </c>
      <c r="O402" s="88">
        <v>-10.904356</v>
      </c>
    </row>
    <row r="403" spans="2:15" x14ac:dyDescent="0.25">
      <c r="B403" s="88">
        <v>42660000000</v>
      </c>
      <c r="C403" s="88">
        <v>-9.7201681000000004</v>
      </c>
      <c r="N403" s="88">
        <v>42660000000</v>
      </c>
      <c r="O403" s="88">
        <v>-10.890468</v>
      </c>
    </row>
    <row r="404" spans="2:15" x14ac:dyDescent="0.25">
      <c r="B404" s="88">
        <v>42855000000</v>
      </c>
      <c r="C404" s="88">
        <v>-9.8139944000000003</v>
      </c>
      <c r="N404" s="88">
        <v>42855000000</v>
      </c>
      <c r="O404" s="88">
        <v>-10.871344000000001</v>
      </c>
    </row>
    <row r="405" spans="2:15" x14ac:dyDescent="0.25">
      <c r="B405" s="88">
        <v>43050000000</v>
      </c>
      <c r="C405" s="88">
        <v>-9.9488439999999994</v>
      </c>
      <c r="N405" s="88">
        <v>43050000000</v>
      </c>
      <c r="O405" s="88">
        <v>-10.920814999999999</v>
      </c>
    </row>
    <row r="406" spans="2:15" x14ac:dyDescent="0.25">
      <c r="B406" s="88">
        <v>43245000000</v>
      </c>
      <c r="C406" s="88">
        <v>-9.9946575000000006</v>
      </c>
      <c r="N406" s="88">
        <v>43245000000</v>
      </c>
      <c r="O406" s="88">
        <v>-10.893777</v>
      </c>
    </row>
    <row r="407" spans="2:15" x14ac:dyDescent="0.25">
      <c r="B407" s="88">
        <v>43440000000</v>
      </c>
      <c r="C407" s="88">
        <v>-10.121359</v>
      </c>
      <c r="N407" s="88">
        <v>43440000000</v>
      </c>
      <c r="O407" s="88">
        <v>-10.857396</v>
      </c>
    </row>
    <row r="408" spans="2:15" x14ac:dyDescent="0.25">
      <c r="B408" s="88">
        <v>43635000000</v>
      </c>
      <c r="C408" s="88">
        <v>-10.279572</v>
      </c>
      <c r="N408" s="88">
        <v>43635000000</v>
      </c>
      <c r="O408" s="88">
        <v>-10.841614</v>
      </c>
    </row>
    <row r="409" spans="2:15" x14ac:dyDescent="0.25">
      <c r="B409" s="88">
        <v>43830000000</v>
      </c>
      <c r="C409" s="88">
        <v>-10.479905</v>
      </c>
      <c r="N409" s="88">
        <v>43830000000</v>
      </c>
      <c r="O409" s="88">
        <v>-10.845898999999999</v>
      </c>
    </row>
    <row r="410" spans="2:15" x14ac:dyDescent="0.25">
      <c r="B410" s="88">
        <v>44025000000</v>
      </c>
      <c r="C410" s="88">
        <v>-10.618748</v>
      </c>
      <c r="N410" s="88">
        <v>44025000000</v>
      </c>
      <c r="O410" s="88">
        <v>-10.751842999999999</v>
      </c>
    </row>
    <row r="411" spans="2:15" x14ac:dyDescent="0.25">
      <c r="B411" s="88">
        <v>44220000000</v>
      </c>
      <c r="C411" s="88">
        <v>-10.773959</v>
      </c>
      <c r="N411" s="88">
        <v>44220000000</v>
      </c>
      <c r="O411" s="88">
        <v>-10.686741</v>
      </c>
    </row>
    <row r="412" spans="2:15" x14ac:dyDescent="0.25">
      <c r="B412" s="88">
        <v>44415000000</v>
      </c>
      <c r="C412" s="88">
        <v>-11.008838000000001</v>
      </c>
      <c r="N412" s="88">
        <v>44415000000</v>
      </c>
      <c r="O412" s="88">
        <v>-10.655415</v>
      </c>
    </row>
    <row r="413" spans="2:15" x14ac:dyDescent="0.25">
      <c r="B413" s="88">
        <v>44610000000</v>
      </c>
      <c r="C413" s="88">
        <v>-11.148987</v>
      </c>
      <c r="N413" s="88">
        <v>44610000000</v>
      </c>
      <c r="O413" s="88">
        <v>-10.490644</v>
      </c>
    </row>
    <row r="414" spans="2:15" x14ac:dyDescent="0.25">
      <c r="B414" s="88">
        <v>44805000000</v>
      </c>
      <c r="C414" s="88">
        <v>-11.393990000000001</v>
      </c>
      <c r="N414" s="88">
        <v>44805000000</v>
      </c>
      <c r="O414" s="88">
        <v>-10.427362</v>
      </c>
    </row>
    <row r="415" spans="2:15" x14ac:dyDescent="0.25">
      <c r="B415" s="88">
        <v>45000000000</v>
      </c>
      <c r="C415" s="88">
        <v>-11.647976999999999</v>
      </c>
      <c r="N415" s="88">
        <v>45000000000</v>
      </c>
      <c r="O415" s="88">
        <v>-10.375050999999999</v>
      </c>
    </row>
    <row r="416" spans="2:15" x14ac:dyDescent="0.25">
      <c r="B416" s="88" t="s">
        <v>21</v>
      </c>
      <c r="N416" s="88" t="s">
        <v>21</v>
      </c>
    </row>
    <row r="419" spans="2:15" x14ac:dyDescent="0.25">
      <c r="B419" s="88" t="s">
        <v>22</v>
      </c>
      <c r="N419" s="88" t="s">
        <v>22</v>
      </c>
    </row>
    <row r="420" spans="2:15" x14ac:dyDescent="0.25">
      <c r="B420" s="88" t="s">
        <v>19</v>
      </c>
      <c r="C420" s="88" t="s">
        <v>274</v>
      </c>
      <c r="N420" s="88" t="s">
        <v>19</v>
      </c>
      <c r="O420" s="88" t="s">
        <v>274</v>
      </c>
    </row>
    <row r="421" spans="2:15" x14ac:dyDescent="0.25">
      <c r="B421" s="88">
        <v>6000000000</v>
      </c>
      <c r="C421" s="88">
        <v>-22.111619999999998</v>
      </c>
      <c r="N421" s="88">
        <v>6000000000</v>
      </c>
      <c r="O421" s="88">
        <v>-28.597486</v>
      </c>
    </row>
    <row r="422" spans="2:15" x14ac:dyDescent="0.25">
      <c r="B422" s="88">
        <v>6195000000</v>
      </c>
      <c r="C422" s="88">
        <v>-21.310144000000001</v>
      </c>
      <c r="N422" s="88">
        <v>6195000000</v>
      </c>
      <c r="O422" s="88">
        <v>-25.011309000000001</v>
      </c>
    </row>
    <row r="423" spans="2:15" x14ac:dyDescent="0.25">
      <c r="B423" s="88">
        <v>6390000000</v>
      </c>
      <c r="C423" s="88">
        <v>-20.542534</v>
      </c>
      <c r="N423" s="88">
        <v>6390000000</v>
      </c>
      <c r="O423" s="88">
        <v>-23.405488999999999</v>
      </c>
    </row>
    <row r="424" spans="2:15" x14ac:dyDescent="0.25">
      <c r="B424" s="88">
        <v>6585000000</v>
      </c>
      <c r="C424" s="88">
        <v>-19.586137999999998</v>
      </c>
      <c r="N424" s="88">
        <v>6585000000</v>
      </c>
      <c r="O424" s="88">
        <v>-19.392313000000001</v>
      </c>
    </row>
    <row r="425" spans="2:15" x14ac:dyDescent="0.25">
      <c r="B425" s="88">
        <v>6780000000</v>
      </c>
      <c r="C425" s="88">
        <v>-19.33061</v>
      </c>
      <c r="N425" s="88">
        <v>6780000000</v>
      </c>
      <c r="O425" s="88">
        <v>-18.575966000000001</v>
      </c>
    </row>
    <row r="426" spans="2:15" x14ac:dyDescent="0.25">
      <c r="B426" s="88">
        <v>6975000000</v>
      </c>
      <c r="C426" s="88">
        <v>-18.571397999999999</v>
      </c>
      <c r="N426" s="88">
        <v>6975000000</v>
      </c>
      <c r="O426" s="88">
        <v>-18.527854999999999</v>
      </c>
    </row>
    <row r="427" spans="2:15" x14ac:dyDescent="0.25">
      <c r="B427" s="88">
        <v>7170000000</v>
      </c>
      <c r="C427" s="88">
        <v>-18.612117999999999</v>
      </c>
      <c r="N427" s="88">
        <v>7170000000</v>
      </c>
      <c r="O427" s="88">
        <v>-16.520288000000001</v>
      </c>
    </row>
    <row r="428" spans="2:15" x14ac:dyDescent="0.25">
      <c r="B428" s="88">
        <v>7365000000</v>
      </c>
      <c r="C428" s="88">
        <v>-18.156041999999999</v>
      </c>
      <c r="N428" s="88">
        <v>7365000000</v>
      </c>
      <c r="O428" s="88">
        <v>-16.656931</v>
      </c>
    </row>
    <row r="429" spans="2:15" x14ac:dyDescent="0.25">
      <c r="B429" s="88">
        <v>7560000000</v>
      </c>
      <c r="C429" s="88">
        <v>-17.345244999999998</v>
      </c>
      <c r="N429" s="88">
        <v>7560000000</v>
      </c>
      <c r="O429" s="88">
        <v>-15.882830999999999</v>
      </c>
    </row>
    <row r="430" spans="2:15" x14ac:dyDescent="0.25">
      <c r="B430" s="88">
        <v>7755000000</v>
      </c>
      <c r="C430" s="88">
        <v>-16.561191999999998</v>
      </c>
      <c r="N430" s="88">
        <v>7755000000</v>
      </c>
      <c r="O430" s="88">
        <v>-15.721709000000001</v>
      </c>
    </row>
    <row r="431" spans="2:15" x14ac:dyDescent="0.25">
      <c r="B431" s="88">
        <v>7950000000</v>
      </c>
      <c r="C431" s="88">
        <v>-16.301493000000001</v>
      </c>
      <c r="N431" s="88">
        <v>7950000000</v>
      </c>
      <c r="O431" s="88">
        <v>-14.808228</v>
      </c>
    </row>
    <row r="432" spans="2:15" x14ac:dyDescent="0.25">
      <c r="B432" s="88">
        <v>8145000000</v>
      </c>
      <c r="C432" s="88">
        <v>-15.113193000000001</v>
      </c>
      <c r="N432" s="88">
        <v>8145000000</v>
      </c>
      <c r="O432" s="88">
        <v>-14.367266000000001</v>
      </c>
    </row>
    <row r="433" spans="2:15" x14ac:dyDescent="0.25">
      <c r="B433" s="88">
        <v>8340000000</v>
      </c>
      <c r="C433" s="88">
        <v>-14.215932</v>
      </c>
      <c r="N433" s="88">
        <v>8340000000</v>
      </c>
      <c r="O433" s="88">
        <v>-14.316699</v>
      </c>
    </row>
    <row r="434" spans="2:15" x14ac:dyDescent="0.25">
      <c r="B434" s="88">
        <v>8535000000</v>
      </c>
      <c r="C434" s="88">
        <v>-13.485751</v>
      </c>
      <c r="N434" s="88">
        <v>8535000000</v>
      </c>
      <c r="O434" s="88">
        <v>-13.077382</v>
      </c>
    </row>
    <row r="435" spans="2:15" x14ac:dyDescent="0.25">
      <c r="B435" s="88">
        <v>8730000000</v>
      </c>
      <c r="C435" s="88">
        <v>-12.499335</v>
      </c>
      <c r="N435" s="88">
        <v>8730000000</v>
      </c>
      <c r="O435" s="88">
        <v>-12.760857</v>
      </c>
    </row>
    <row r="436" spans="2:15" x14ac:dyDescent="0.25">
      <c r="B436" s="88">
        <v>8925000000</v>
      </c>
      <c r="C436" s="88">
        <v>-11.555866</v>
      </c>
      <c r="N436" s="88">
        <v>8925000000</v>
      </c>
      <c r="O436" s="88">
        <v>-11.749172</v>
      </c>
    </row>
    <row r="437" spans="2:15" x14ac:dyDescent="0.25">
      <c r="B437" s="88">
        <v>9120000000</v>
      </c>
      <c r="C437" s="88">
        <v>-10.534419</v>
      </c>
      <c r="N437" s="88">
        <v>9120000000</v>
      </c>
      <c r="O437" s="88">
        <v>-11.335765</v>
      </c>
    </row>
    <row r="438" spans="2:15" x14ac:dyDescent="0.25">
      <c r="B438" s="88">
        <v>9315000000</v>
      </c>
      <c r="C438" s="88">
        <v>-9.5989933000000001</v>
      </c>
      <c r="N438" s="88">
        <v>9315000000</v>
      </c>
      <c r="O438" s="88">
        <v>-10.907284000000001</v>
      </c>
    </row>
    <row r="439" spans="2:15" x14ac:dyDescent="0.25">
      <c r="B439" s="88">
        <v>9510000000</v>
      </c>
      <c r="C439" s="88">
        <v>-8.9984207000000005</v>
      </c>
      <c r="N439" s="88">
        <v>9510000000</v>
      </c>
      <c r="O439" s="88">
        <v>-10.264564</v>
      </c>
    </row>
    <row r="440" spans="2:15" x14ac:dyDescent="0.25">
      <c r="B440" s="88">
        <v>9705000000</v>
      </c>
      <c r="C440" s="88">
        <v>-8.3798504000000005</v>
      </c>
      <c r="N440" s="88">
        <v>9705000000</v>
      </c>
      <c r="O440" s="88">
        <v>-9.7465057000000002</v>
      </c>
    </row>
    <row r="441" spans="2:15" x14ac:dyDescent="0.25">
      <c r="B441" s="88">
        <v>9900000000</v>
      </c>
      <c r="C441" s="88">
        <v>-7.7245597999999998</v>
      </c>
      <c r="N441" s="88">
        <v>9900000000</v>
      </c>
      <c r="O441" s="88">
        <v>-9.3649825999999994</v>
      </c>
    </row>
    <row r="442" spans="2:15" x14ac:dyDescent="0.25">
      <c r="B442" s="88">
        <v>10095000000</v>
      </c>
      <c r="C442" s="88">
        <v>-7.1993837000000003</v>
      </c>
      <c r="N442" s="88">
        <v>10095000000</v>
      </c>
      <c r="O442" s="88">
        <v>-9.0965872000000001</v>
      </c>
    </row>
    <row r="443" spans="2:15" x14ac:dyDescent="0.25">
      <c r="B443" s="88">
        <v>10290000000</v>
      </c>
      <c r="C443" s="88">
        <v>-6.9482498000000001</v>
      </c>
      <c r="N443" s="88">
        <v>10290000000</v>
      </c>
      <c r="O443" s="88">
        <v>-8.7403554999999997</v>
      </c>
    </row>
    <row r="444" spans="2:15" x14ac:dyDescent="0.25">
      <c r="B444" s="88">
        <v>10485000000</v>
      </c>
      <c r="C444" s="88">
        <v>-6.8239020999999997</v>
      </c>
      <c r="N444" s="88">
        <v>10485000000</v>
      </c>
      <c r="O444" s="88">
        <v>-8.3644704999999995</v>
      </c>
    </row>
    <row r="445" spans="2:15" x14ac:dyDescent="0.25">
      <c r="B445" s="88">
        <v>10680000000</v>
      </c>
      <c r="C445" s="88">
        <v>-6.7127032</v>
      </c>
      <c r="N445" s="88">
        <v>10680000000</v>
      </c>
      <c r="O445" s="88">
        <v>-8.1089058000000005</v>
      </c>
    </row>
    <row r="446" spans="2:15" x14ac:dyDescent="0.25">
      <c r="B446" s="88">
        <v>10875000000</v>
      </c>
      <c r="C446" s="88">
        <v>-6.5816641000000002</v>
      </c>
      <c r="N446" s="88">
        <v>10875000000</v>
      </c>
      <c r="O446" s="88">
        <v>-7.9280328999999998</v>
      </c>
    </row>
    <row r="447" spans="2:15" x14ac:dyDescent="0.25">
      <c r="B447" s="88">
        <v>11070000000</v>
      </c>
      <c r="C447" s="88">
        <v>-6.5969138000000003</v>
      </c>
      <c r="N447" s="88">
        <v>11070000000</v>
      </c>
      <c r="O447" s="88">
        <v>-7.7263073999999996</v>
      </c>
    </row>
    <row r="448" spans="2:15" x14ac:dyDescent="0.25">
      <c r="B448" s="88">
        <v>11265000000</v>
      </c>
      <c r="C448" s="88">
        <v>-6.4735842000000003</v>
      </c>
      <c r="N448" s="88">
        <v>11265000000</v>
      </c>
      <c r="O448" s="88">
        <v>-7.6308103000000003</v>
      </c>
    </row>
    <row r="449" spans="2:15" x14ac:dyDescent="0.25">
      <c r="B449" s="88">
        <v>11460000000</v>
      </c>
      <c r="C449" s="88">
        <v>-6.3814634999999997</v>
      </c>
      <c r="N449" s="88">
        <v>11460000000</v>
      </c>
      <c r="O449" s="88">
        <v>-7.5349712000000002</v>
      </c>
    </row>
    <row r="450" spans="2:15" x14ac:dyDescent="0.25">
      <c r="B450" s="88">
        <v>11655000000</v>
      </c>
      <c r="C450" s="88">
        <v>-6.3161510999999999</v>
      </c>
      <c r="N450" s="88">
        <v>11655000000</v>
      </c>
      <c r="O450" s="88">
        <v>-7.4767178999999997</v>
      </c>
    </row>
    <row r="451" spans="2:15" x14ac:dyDescent="0.25">
      <c r="B451" s="88">
        <v>11850000000</v>
      </c>
      <c r="C451" s="88">
        <v>-6.3325032999999999</v>
      </c>
      <c r="N451" s="88">
        <v>11850000000</v>
      </c>
      <c r="O451" s="88">
        <v>-7.4439998000000003</v>
      </c>
    </row>
    <row r="452" spans="2:15" x14ac:dyDescent="0.25">
      <c r="B452" s="88">
        <v>12045000000</v>
      </c>
      <c r="C452" s="88">
        <v>-6.4006227999999998</v>
      </c>
      <c r="N452" s="88">
        <v>12045000000</v>
      </c>
      <c r="O452" s="88">
        <v>-7.3813995999999999</v>
      </c>
    </row>
    <row r="453" spans="2:15" x14ac:dyDescent="0.25">
      <c r="B453" s="88">
        <v>12240000000</v>
      </c>
      <c r="C453" s="88">
        <v>-6.5163650999999998</v>
      </c>
      <c r="N453" s="88">
        <v>12240000000</v>
      </c>
      <c r="O453" s="88">
        <v>-7.2654028000000004</v>
      </c>
    </row>
    <row r="454" spans="2:15" x14ac:dyDescent="0.25">
      <c r="B454" s="88">
        <v>12435000000</v>
      </c>
      <c r="C454" s="88">
        <v>-6.5938968999999998</v>
      </c>
      <c r="N454" s="88">
        <v>12435000000</v>
      </c>
      <c r="O454" s="88">
        <v>-7.2052731999999997</v>
      </c>
    </row>
    <row r="455" spans="2:15" x14ac:dyDescent="0.25">
      <c r="B455" s="88">
        <v>12630000000</v>
      </c>
      <c r="C455" s="88">
        <v>-6.5968255999999998</v>
      </c>
      <c r="N455" s="88">
        <v>12630000000</v>
      </c>
      <c r="O455" s="88">
        <v>-7.1968794000000003</v>
      </c>
    </row>
    <row r="456" spans="2:15" x14ac:dyDescent="0.25">
      <c r="B456" s="88">
        <v>12825000000</v>
      </c>
      <c r="C456" s="88">
        <v>-6.6130629000000001</v>
      </c>
      <c r="N456" s="88">
        <v>12825000000</v>
      </c>
      <c r="O456" s="88">
        <v>-7.1627048999999996</v>
      </c>
    </row>
    <row r="457" spans="2:15" x14ac:dyDescent="0.25">
      <c r="B457" s="88">
        <v>13020000000</v>
      </c>
      <c r="C457" s="88">
        <v>-6.6496757999999998</v>
      </c>
      <c r="N457" s="88">
        <v>13020000000</v>
      </c>
      <c r="O457" s="88">
        <v>-7.1891432000000002</v>
      </c>
    </row>
    <row r="458" spans="2:15" x14ac:dyDescent="0.25">
      <c r="B458" s="88">
        <v>13215000000</v>
      </c>
      <c r="C458" s="88">
        <v>-6.5837588</v>
      </c>
      <c r="N458" s="88">
        <v>13215000000</v>
      </c>
      <c r="O458" s="88">
        <v>-7.1965108000000004</v>
      </c>
    </row>
    <row r="459" spans="2:15" x14ac:dyDescent="0.25">
      <c r="B459" s="88">
        <v>13410000000</v>
      </c>
      <c r="C459" s="88">
        <v>-6.6071887</v>
      </c>
      <c r="N459" s="88">
        <v>13410000000</v>
      </c>
      <c r="O459" s="88">
        <v>-7.2213297000000001</v>
      </c>
    </row>
    <row r="460" spans="2:15" x14ac:dyDescent="0.25">
      <c r="B460" s="88">
        <v>13605000000</v>
      </c>
      <c r="C460" s="88">
        <v>-6.5585617999999997</v>
      </c>
      <c r="N460" s="88">
        <v>13605000000</v>
      </c>
      <c r="O460" s="88">
        <v>-7.2656026000000002</v>
      </c>
    </row>
    <row r="461" spans="2:15" x14ac:dyDescent="0.25">
      <c r="B461" s="88">
        <v>13800000000</v>
      </c>
      <c r="C461" s="88">
        <v>-6.5768713999999999</v>
      </c>
      <c r="N461" s="88">
        <v>13800000000</v>
      </c>
      <c r="O461" s="88">
        <v>-7.2881942000000004</v>
      </c>
    </row>
    <row r="462" spans="2:15" x14ac:dyDescent="0.25">
      <c r="B462" s="88">
        <v>13995000000</v>
      </c>
      <c r="C462" s="88">
        <v>-6.5351672000000001</v>
      </c>
      <c r="N462" s="88">
        <v>13995000000</v>
      </c>
      <c r="O462" s="88">
        <v>-7.3090033999999999</v>
      </c>
    </row>
    <row r="463" spans="2:15" x14ac:dyDescent="0.25">
      <c r="B463" s="88">
        <v>14190000000</v>
      </c>
      <c r="C463" s="88">
        <v>-6.5172461999999998</v>
      </c>
      <c r="N463" s="88">
        <v>14190000000</v>
      </c>
      <c r="O463" s="88">
        <v>-7.3155270000000003</v>
      </c>
    </row>
    <row r="464" spans="2:15" x14ac:dyDescent="0.25">
      <c r="B464" s="88">
        <v>14385000000</v>
      </c>
      <c r="C464" s="88">
        <v>-6.5102677</v>
      </c>
      <c r="N464" s="88">
        <v>14385000000</v>
      </c>
      <c r="O464" s="88">
        <v>-7.3537264000000002</v>
      </c>
    </row>
    <row r="465" spans="2:15" x14ac:dyDescent="0.25">
      <c r="B465" s="88">
        <v>14580000000</v>
      </c>
      <c r="C465" s="88">
        <v>-6.4124793999999996</v>
      </c>
      <c r="N465" s="88">
        <v>14580000000</v>
      </c>
      <c r="O465" s="88">
        <v>-7.4355688000000004</v>
      </c>
    </row>
    <row r="466" spans="2:15" x14ac:dyDescent="0.25">
      <c r="B466" s="88">
        <v>14775000000</v>
      </c>
      <c r="C466" s="88">
        <v>-6.4418363999999997</v>
      </c>
      <c r="N466" s="88">
        <v>14775000000</v>
      </c>
      <c r="O466" s="88">
        <v>-7.4662986</v>
      </c>
    </row>
    <row r="467" spans="2:15" x14ac:dyDescent="0.25">
      <c r="B467" s="88">
        <v>14970000000</v>
      </c>
      <c r="C467" s="88">
        <v>-6.3875064999999998</v>
      </c>
      <c r="N467" s="88">
        <v>14970000000</v>
      </c>
      <c r="O467" s="88">
        <v>-7.5493655000000004</v>
      </c>
    </row>
    <row r="468" spans="2:15" x14ac:dyDescent="0.25">
      <c r="B468" s="88">
        <v>15165000000</v>
      </c>
      <c r="C468" s="88">
        <v>-6.3560490999999999</v>
      </c>
      <c r="N468" s="88">
        <v>15165000000</v>
      </c>
      <c r="O468" s="88">
        <v>-7.6017041000000001</v>
      </c>
    </row>
    <row r="469" spans="2:15" x14ac:dyDescent="0.25">
      <c r="B469" s="88">
        <v>15360000000</v>
      </c>
      <c r="C469" s="88">
        <v>-6.3422885000000004</v>
      </c>
      <c r="N469" s="88">
        <v>15360000000</v>
      </c>
      <c r="O469" s="88">
        <v>-7.5944580999999998</v>
      </c>
    </row>
    <row r="470" spans="2:15" x14ac:dyDescent="0.25">
      <c r="B470" s="88">
        <v>15555000000</v>
      </c>
      <c r="C470" s="88">
        <v>-6.3683795999999999</v>
      </c>
      <c r="N470" s="88">
        <v>15555000000</v>
      </c>
      <c r="O470" s="88">
        <v>-7.6196909000000002</v>
      </c>
    </row>
    <row r="471" spans="2:15" x14ac:dyDescent="0.25">
      <c r="B471" s="88">
        <v>15750000000</v>
      </c>
      <c r="C471" s="88">
        <v>-6.3964419000000001</v>
      </c>
      <c r="N471" s="88">
        <v>15750000000</v>
      </c>
      <c r="O471" s="88">
        <v>-7.6093520999999997</v>
      </c>
    </row>
    <row r="472" spans="2:15" x14ac:dyDescent="0.25">
      <c r="B472" s="88">
        <v>15945000000</v>
      </c>
      <c r="C472" s="88">
        <v>-6.3605723000000003</v>
      </c>
      <c r="N472" s="88">
        <v>15945000000</v>
      </c>
      <c r="O472" s="88">
        <v>-7.6220555000000001</v>
      </c>
    </row>
    <row r="473" spans="2:15" x14ac:dyDescent="0.25">
      <c r="B473" s="88">
        <v>16140000000</v>
      </c>
      <c r="C473" s="88">
        <v>-6.3747382000000004</v>
      </c>
      <c r="N473" s="88">
        <v>16140000000</v>
      </c>
      <c r="O473" s="88">
        <v>-7.6378221999999996</v>
      </c>
    </row>
    <row r="474" spans="2:15" x14ac:dyDescent="0.25">
      <c r="B474" s="88">
        <v>16335000000</v>
      </c>
      <c r="C474" s="88">
        <v>-6.3892430999999998</v>
      </c>
      <c r="N474" s="88">
        <v>16335000000</v>
      </c>
      <c r="O474" s="88">
        <v>-7.6718798000000001</v>
      </c>
    </row>
    <row r="475" spans="2:15" x14ac:dyDescent="0.25">
      <c r="B475" s="88">
        <v>16530000000</v>
      </c>
      <c r="C475" s="88">
        <v>-6.4272422999999996</v>
      </c>
      <c r="N475" s="88">
        <v>16530000000</v>
      </c>
      <c r="O475" s="88">
        <v>-7.7275305000000003</v>
      </c>
    </row>
    <row r="476" spans="2:15" x14ac:dyDescent="0.25">
      <c r="B476" s="88">
        <v>16725000000</v>
      </c>
      <c r="C476" s="88">
        <v>-6.4255323000000004</v>
      </c>
      <c r="N476" s="88">
        <v>16725000000</v>
      </c>
      <c r="O476" s="88">
        <v>-7.7328428999999996</v>
      </c>
    </row>
    <row r="477" spans="2:15" x14ac:dyDescent="0.25">
      <c r="B477" s="88">
        <v>16920000000</v>
      </c>
      <c r="C477" s="88">
        <v>-6.4384918000000004</v>
      </c>
      <c r="N477" s="88">
        <v>16920000000</v>
      </c>
      <c r="O477" s="88">
        <v>-7.7779984000000004</v>
      </c>
    </row>
    <row r="478" spans="2:15" x14ac:dyDescent="0.25">
      <c r="B478" s="88">
        <v>17115000000</v>
      </c>
      <c r="C478" s="88">
        <v>-6.4711217999999997</v>
      </c>
      <c r="N478" s="88">
        <v>17115000000</v>
      </c>
      <c r="O478" s="88">
        <v>-7.8078823000000002</v>
      </c>
    </row>
    <row r="479" spans="2:15" x14ac:dyDescent="0.25">
      <c r="B479" s="88">
        <v>17310000000</v>
      </c>
      <c r="C479" s="88">
        <v>-6.4973273000000002</v>
      </c>
      <c r="N479" s="88">
        <v>17310000000</v>
      </c>
      <c r="O479" s="88">
        <v>-7.8597545999999996</v>
      </c>
    </row>
    <row r="480" spans="2:15" x14ac:dyDescent="0.25">
      <c r="B480" s="88">
        <v>17505000000</v>
      </c>
      <c r="C480" s="88">
        <v>-6.4883946999999997</v>
      </c>
      <c r="N480" s="88">
        <v>17505000000</v>
      </c>
      <c r="O480" s="88">
        <v>-7.8825135</v>
      </c>
    </row>
    <row r="481" spans="2:15" x14ac:dyDescent="0.25">
      <c r="B481" s="88">
        <v>17700000000</v>
      </c>
      <c r="C481" s="88">
        <v>-6.4770174000000003</v>
      </c>
      <c r="N481" s="88">
        <v>17700000000</v>
      </c>
      <c r="O481" s="88">
        <v>-7.9102879000000001</v>
      </c>
    </row>
    <row r="482" spans="2:15" x14ac:dyDescent="0.25">
      <c r="B482" s="88">
        <v>17895000000</v>
      </c>
      <c r="C482" s="88">
        <v>-6.5477470999999996</v>
      </c>
      <c r="N482" s="88">
        <v>17895000000</v>
      </c>
      <c r="O482" s="88">
        <v>-7.9665898999999998</v>
      </c>
    </row>
    <row r="483" spans="2:15" x14ac:dyDescent="0.25">
      <c r="B483" s="88">
        <v>18090000000</v>
      </c>
      <c r="C483" s="88">
        <v>-6.5815330000000003</v>
      </c>
      <c r="N483" s="88">
        <v>18090000000</v>
      </c>
      <c r="O483" s="88">
        <v>-8.0031184999999994</v>
      </c>
    </row>
    <row r="484" spans="2:15" x14ac:dyDescent="0.25">
      <c r="B484" s="88">
        <v>18285000000</v>
      </c>
      <c r="C484" s="88">
        <v>-6.6692929000000003</v>
      </c>
      <c r="N484" s="88">
        <v>18285000000</v>
      </c>
      <c r="O484" s="88">
        <v>-8.0522585000000007</v>
      </c>
    </row>
    <row r="485" spans="2:15" x14ac:dyDescent="0.25">
      <c r="B485" s="88">
        <v>18480000000</v>
      </c>
      <c r="C485" s="88">
        <v>-6.7250724000000002</v>
      </c>
      <c r="N485" s="88">
        <v>18480000000</v>
      </c>
      <c r="O485" s="88">
        <v>-8.0065717999999997</v>
      </c>
    </row>
    <row r="486" spans="2:15" x14ac:dyDescent="0.25">
      <c r="B486" s="88">
        <v>18675000000</v>
      </c>
      <c r="C486" s="88">
        <v>-6.7177857999999997</v>
      </c>
      <c r="N486" s="88">
        <v>18675000000</v>
      </c>
      <c r="O486" s="88">
        <v>-7.9377794000000002</v>
      </c>
    </row>
    <row r="487" spans="2:15" x14ac:dyDescent="0.25">
      <c r="B487" s="88">
        <v>18870000000</v>
      </c>
      <c r="C487" s="88">
        <v>-6.7608790000000001</v>
      </c>
      <c r="N487" s="88">
        <v>18870000000</v>
      </c>
      <c r="O487" s="88">
        <v>-7.9476385000000001</v>
      </c>
    </row>
    <row r="488" spans="2:15" x14ac:dyDescent="0.25">
      <c r="B488" s="88">
        <v>19065000000</v>
      </c>
      <c r="C488" s="88">
        <v>-6.7648001000000004</v>
      </c>
      <c r="N488" s="88">
        <v>19065000000</v>
      </c>
      <c r="O488" s="88">
        <v>-7.9911075</v>
      </c>
    </row>
    <row r="489" spans="2:15" x14ac:dyDescent="0.25">
      <c r="B489" s="88">
        <v>19260000000</v>
      </c>
      <c r="C489" s="88">
        <v>-6.8047924000000002</v>
      </c>
      <c r="N489" s="88">
        <v>19260000000</v>
      </c>
      <c r="O489" s="88">
        <v>-8.0006436999999995</v>
      </c>
    </row>
    <row r="490" spans="2:15" x14ac:dyDescent="0.25">
      <c r="B490" s="88">
        <v>19455000000</v>
      </c>
      <c r="C490" s="88">
        <v>-6.8342495000000003</v>
      </c>
      <c r="N490" s="88">
        <v>19455000000</v>
      </c>
      <c r="O490" s="88">
        <v>-7.9781947000000004</v>
      </c>
    </row>
    <row r="491" spans="2:15" x14ac:dyDescent="0.25">
      <c r="B491" s="88">
        <v>19650000000</v>
      </c>
      <c r="C491" s="88">
        <v>-6.8490963000000002</v>
      </c>
      <c r="N491" s="88">
        <v>19650000000</v>
      </c>
      <c r="O491" s="88">
        <v>-7.9949284</v>
      </c>
    </row>
    <row r="492" spans="2:15" x14ac:dyDescent="0.25">
      <c r="B492" s="88">
        <v>19845000000</v>
      </c>
      <c r="C492" s="88">
        <v>-6.9290532999999996</v>
      </c>
      <c r="N492" s="88">
        <v>19845000000</v>
      </c>
      <c r="O492" s="88">
        <v>-8.0552597000000006</v>
      </c>
    </row>
    <row r="493" spans="2:15" x14ac:dyDescent="0.25">
      <c r="B493" s="88">
        <v>20040000000</v>
      </c>
      <c r="C493" s="88">
        <v>-7.0055356</v>
      </c>
      <c r="N493" s="88">
        <v>20040000000</v>
      </c>
      <c r="O493" s="88">
        <v>-8.1043509999999994</v>
      </c>
    </row>
    <row r="494" spans="2:15" x14ac:dyDescent="0.25">
      <c r="B494" s="88">
        <v>20235000000</v>
      </c>
      <c r="C494" s="88">
        <v>-7.0499333999999996</v>
      </c>
      <c r="N494" s="88">
        <v>20235000000</v>
      </c>
      <c r="O494" s="88">
        <v>-8.1644220000000001</v>
      </c>
    </row>
    <row r="495" spans="2:15" x14ac:dyDescent="0.25">
      <c r="B495" s="88">
        <v>20430000000</v>
      </c>
      <c r="C495" s="88">
        <v>-7.0670175999999998</v>
      </c>
      <c r="N495" s="88">
        <v>20430000000</v>
      </c>
      <c r="O495" s="88">
        <v>-8.2136516999999998</v>
      </c>
    </row>
    <row r="496" spans="2:15" x14ac:dyDescent="0.25">
      <c r="B496" s="88">
        <v>20625000000</v>
      </c>
      <c r="C496" s="88">
        <v>-7.0851692999999996</v>
      </c>
      <c r="N496" s="88">
        <v>20625000000</v>
      </c>
      <c r="O496" s="88">
        <v>-8.2571411000000001</v>
      </c>
    </row>
    <row r="497" spans="2:15" x14ac:dyDescent="0.25">
      <c r="B497" s="88">
        <v>20820000000</v>
      </c>
      <c r="C497" s="88">
        <v>-7.1554245999999999</v>
      </c>
      <c r="N497" s="88">
        <v>20820000000</v>
      </c>
      <c r="O497" s="88">
        <v>-8.2392807000000001</v>
      </c>
    </row>
    <row r="498" spans="2:15" x14ac:dyDescent="0.25">
      <c r="B498" s="88">
        <v>21015000000</v>
      </c>
      <c r="C498" s="88">
        <v>-7.2833138000000002</v>
      </c>
      <c r="N498" s="88">
        <v>21015000000</v>
      </c>
      <c r="O498" s="88">
        <v>-8.2554149999999993</v>
      </c>
    </row>
    <row r="499" spans="2:15" x14ac:dyDescent="0.25">
      <c r="B499" s="88">
        <v>21210000000</v>
      </c>
      <c r="C499" s="88">
        <v>-7.3791118000000004</v>
      </c>
      <c r="N499" s="88">
        <v>21210000000</v>
      </c>
      <c r="O499" s="88">
        <v>-8.2427483000000006</v>
      </c>
    </row>
    <row r="500" spans="2:15" x14ac:dyDescent="0.25">
      <c r="B500" s="88">
        <v>21405000000</v>
      </c>
      <c r="C500" s="88">
        <v>-7.2582011</v>
      </c>
      <c r="N500" s="88">
        <v>21405000000</v>
      </c>
      <c r="O500" s="88">
        <v>-8.1066541999999995</v>
      </c>
    </row>
    <row r="501" spans="2:15" x14ac:dyDescent="0.25">
      <c r="B501" s="88">
        <v>21600000000</v>
      </c>
      <c r="C501" s="88">
        <v>-7.2287860000000004</v>
      </c>
      <c r="N501" s="88">
        <v>21600000000</v>
      </c>
      <c r="O501" s="88">
        <v>-8.0870352000000008</v>
      </c>
    </row>
    <row r="502" spans="2:15" x14ac:dyDescent="0.25">
      <c r="B502" s="88">
        <v>21795000000</v>
      </c>
      <c r="C502" s="88">
        <v>-7.2106414000000001</v>
      </c>
      <c r="N502" s="88">
        <v>21795000000</v>
      </c>
      <c r="O502" s="88">
        <v>-8.0732278999999991</v>
      </c>
    </row>
    <row r="503" spans="2:15" x14ac:dyDescent="0.25">
      <c r="B503" s="88">
        <v>21990000000</v>
      </c>
      <c r="C503" s="88">
        <v>-7.2484960999999997</v>
      </c>
      <c r="N503" s="88">
        <v>21990000000</v>
      </c>
      <c r="O503" s="88">
        <v>-8.1200952999999991</v>
      </c>
    </row>
    <row r="504" spans="2:15" x14ac:dyDescent="0.25">
      <c r="B504" s="88">
        <v>22185000000</v>
      </c>
      <c r="C504" s="88">
        <v>-7.2608433000000003</v>
      </c>
      <c r="N504" s="88">
        <v>22185000000</v>
      </c>
      <c r="O504" s="88">
        <v>-8.1108589000000002</v>
      </c>
    </row>
    <row r="505" spans="2:15" x14ac:dyDescent="0.25">
      <c r="B505" s="88">
        <v>22380000000</v>
      </c>
      <c r="C505" s="88">
        <v>-7.2996483000000003</v>
      </c>
      <c r="N505" s="88">
        <v>22380000000</v>
      </c>
      <c r="O505" s="88">
        <v>-8.0731821000000004</v>
      </c>
    </row>
    <row r="506" spans="2:15" x14ac:dyDescent="0.25">
      <c r="B506" s="88">
        <v>22575000000</v>
      </c>
      <c r="C506" s="88">
        <v>-7.3645877999999998</v>
      </c>
      <c r="N506" s="88">
        <v>22575000000</v>
      </c>
      <c r="O506" s="88">
        <v>-8.0129786000000003</v>
      </c>
    </row>
    <row r="507" spans="2:15" x14ac:dyDescent="0.25">
      <c r="B507" s="88">
        <v>22770000000</v>
      </c>
      <c r="C507" s="88">
        <v>-7.3849052999999998</v>
      </c>
      <c r="N507" s="88">
        <v>22770000000</v>
      </c>
      <c r="O507" s="88">
        <v>-8.0190047999999994</v>
      </c>
    </row>
    <row r="508" spans="2:15" x14ac:dyDescent="0.25">
      <c r="B508" s="88">
        <v>22965000000</v>
      </c>
      <c r="C508" s="88">
        <v>-7.4020223999999999</v>
      </c>
      <c r="N508" s="88">
        <v>22965000000</v>
      </c>
      <c r="O508" s="88">
        <v>-8.0113906999999998</v>
      </c>
    </row>
    <row r="509" spans="2:15" x14ac:dyDescent="0.25">
      <c r="B509" s="88">
        <v>23160000000</v>
      </c>
      <c r="C509" s="88">
        <v>-7.3870481999999997</v>
      </c>
      <c r="N509" s="88">
        <v>23160000000</v>
      </c>
      <c r="O509" s="88">
        <v>-8.0190163000000005</v>
      </c>
    </row>
    <row r="510" spans="2:15" x14ac:dyDescent="0.25">
      <c r="B510" s="88">
        <v>23355000000</v>
      </c>
      <c r="C510" s="88">
        <v>-7.3731656000000001</v>
      </c>
      <c r="N510" s="88">
        <v>23355000000</v>
      </c>
      <c r="O510" s="88">
        <v>-8.0429248999999992</v>
      </c>
    </row>
    <row r="511" spans="2:15" x14ac:dyDescent="0.25">
      <c r="B511" s="88">
        <v>23550000000</v>
      </c>
      <c r="C511" s="88">
        <v>-7.3892059000000003</v>
      </c>
      <c r="N511" s="88">
        <v>23550000000</v>
      </c>
      <c r="O511" s="88">
        <v>-8.0895662000000002</v>
      </c>
    </row>
    <row r="512" spans="2:15" x14ac:dyDescent="0.25">
      <c r="B512" s="88">
        <v>23745000000</v>
      </c>
      <c r="C512" s="88">
        <v>-7.4128327000000001</v>
      </c>
      <c r="N512" s="88">
        <v>23745000000</v>
      </c>
      <c r="O512" s="88">
        <v>-8.1053619000000001</v>
      </c>
    </row>
    <row r="513" spans="2:15" x14ac:dyDescent="0.25">
      <c r="B513" s="88">
        <v>23940000000</v>
      </c>
      <c r="C513" s="88">
        <v>-7.3963369999999999</v>
      </c>
      <c r="N513" s="88">
        <v>23940000000</v>
      </c>
      <c r="O513" s="88">
        <v>-8.0947598999999997</v>
      </c>
    </row>
    <row r="514" spans="2:15" x14ac:dyDescent="0.25">
      <c r="B514" s="88">
        <v>24135000000</v>
      </c>
      <c r="C514" s="88">
        <v>-7.4079337000000001</v>
      </c>
      <c r="N514" s="88">
        <v>24135000000</v>
      </c>
      <c r="O514" s="88">
        <v>-8.1347474999999996</v>
      </c>
    </row>
    <row r="515" spans="2:15" x14ac:dyDescent="0.25">
      <c r="B515" s="88">
        <v>24330000000</v>
      </c>
      <c r="C515" s="88">
        <v>-7.3922834000000002</v>
      </c>
      <c r="N515" s="88">
        <v>24330000000</v>
      </c>
      <c r="O515" s="88">
        <v>-8.1711817</v>
      </c>
    </row>
    <row r="516" spans="2:15" x14ac:dyDescent="0.25">
      <c r="B516" s="88">
        <v>24525000000</v>
      </c>
      <c r="C516" s="88">
        <v>-7.4002642999999999</v>
      </c>
      <c r="N516" s="88">
        <v>24525000000</v>
      </c>
      <c r="O516" s="88">
        <v>-8.2337188999999995</v>
      </c>
    </row>
    <row r="517" spans="2:15" x14ac:dyDescent="0.25">
      <c r="B517" s="88">
        <v>24720000000</v>
      </c>
      <c r="C517" s="88">
        <v>-7.3857588999999999</v>
      </c>
      <c r="N517" s="88">
        <v>24720000000</v>
      </c>
      <c r="O517" s="88">
        <v>-8.2704848999999996</v>
      </c>
    </row>
    <row r="518" spans="2:15" x14ac:dyDescent="0.25">
      <c r="B518" s="88">
        <v>24915000000</v>
      </c>
      <c r="C518" s="88">
        <v>-7.3765520999999996</v>
      </c>
      <c r="N518" s="88">
        <v>24915000000</v>
      </c>
      <c r="O518" s="88">
        <v>-8.3450737000000004</v>
      </c>
    </row>
    <row r="519" spans="2:15" x14ac:dyDescent="0.25">
      <c r="B519" s="88">
        <v>25110000000</v>
      </c>
      <c r="C519" s="88">
        <v>-7.3749504000000004</v>
      </c>
      <c r="N519" s="88">
        <v>25110000000</v>
      </c>
      <c r="O519" s="88">
        <v>-8.3732928999999992</v>
      </c>
    </row>
    <row r="520" spans="2:15" x14ac:dyDescent="0.25">
      <c r="B520" s="88">
        <v>25305000000</v>
      </c>
      <c r="C520" s="88">
        <v>-7.3999391000000001</v>
      </c>
      <c r="N520" s="88">
        <v>25305000000</v>
      </c>
      <c r="O520" s="88">
        <v>-8.4094391000000002</v>
      </c>
    </row>
    <row r="521" spans="2:15" x14ac:dyDescent="0.25">
      <c r="B521" s="88">
        <v>25500000000</v>
      </c>
      <c r="C521" s="88">
        <v>-7.4134159000000004</v>
      </c>
      <c r="N521" s="88">
        <v>25500000000</v>
      </c>
      <c r="O521" s="88">
        <v>-8.4352406999999996</v>
      </c>
    </row>
    <row r="522" spans="2:15" x14ac:dyDescent="0.25">
      <c r="B522" s="88">
        <v>25695000000</v>
      </c>
      <c r="C522" s="88">
        <v>-7.3915739</v>
      </c>
      <c r="N522" s="88">
        <v>25695000000</v>
      </c>
      <c r="O522" s="88">
        <v>-8.4619741000000008</v>
      </c>
    </row>
    <row r="523" spans="2:15" x14ac:dyDescent="0.25">
      <c r="B523" s="88">
        <v>25890000000</v>
      </c>
      <c r="C523" s="88">
        <v>-7.4063777999999996</v>
      </c>
      <c r="N523" s="88">
        <v>25890000000</v>
      </c>
      <c r="O523" s="88">
        <v>-8.4726485999999994</v>
      </c>
    </row>
    <row r="524" spans="2:15" x14ac:dyDescent="0.25">
      <c r="B524" s="88">
        <v>26085000000</v>
      </c>
      <c r="C524" s="88">
        <v>-7.4023007999999999</v>
      </c>
      <c r="N524" s="88">
        <v>26085000000</v>
      </c>
      <c r="O524" s="88">
        <v>-8.5085344000000003</v>
      </c>
    </row>
    <row r="525" spans="2:15" x14ac:dyDescent="0.25">
      <c r="B525" s="88">
        <v>26280000000</v>
      </c>
      <c r="C525" s="88">
        <v>-7.4061836999999997</v>
      </c>
      <c r="N525" s="88">
        <v>26280000000</v>
      </c>
      <c r="O525" s="88">
        <v>-8.5435677000000005</v>
      </c>
    </row>
    <row r="526" spans="2:15" x14ac:dyDescent="0.25">
      <c r="B526" s="88">
        <v>26475000000</v>
      </c>
      <c r="C526" s="88">
        <v>-7.4238118999999996</v>
      </c>
      <c r="N526" s="88">
        <v>26475000000</v>
      </c>
      <c r="O526" s="88">
        <v>-8.5163268999999993</v>
      </c>
    </row>
    <row r="527" spans="2:15" x14ac:dyDescent="0.25">
      <c r="B527" s="88">
        <v>26670000000</v>
      </c>
      <c r="C527" s="88">
        <v>-7.4332209000000002</v>
      </c>
      <c r="N527" s="88">
        <v>26670000000</v>
      </c>
      <c r="O527" s="88">
        <v>-8.4969149000000002</v>
      </c>
    </row>
    <row r="528" spans="2:15" x14ac:dyDescent="0.25">
      <c r="B528" s="88">
        <v>26865000000</v>
      </c>
      <c r="C528" s="88">
        <v>-7.4719629000000003</v>
      </c>
      <c r="N528" s="88">
        <v>26865000000</v>
      </c>
      <c r="O528" s="88">
        <v>-8.4923991999999995</v>
      </c>
    </row>
    <row r="529" spans="2:15" x14ac:dyDescent="0.25">
      <c r="B529" s="88">
        <v>27060000000</v>
      </c>
      <c r="C529" s="88">
        <v>-7.4842228999999998</v>
      </c>
      <c r="N529" s="88">
        <v>27060000000</v>
      </c>
      <c r="O529" s="88">
        <v>-8.4537887999999999</v>
      </c>
    </row>
    <row r="530" spans="2:15" x14ac:dyDescent="0.25">
      <c r="B530" s="88">
        <v>27255000000</v>
      </c>
      <c r="C530" s="88">
        <v>-7.4897384999999996</v>
      </c>
      <c r="N530" s="88">
        <v>27255000000</v>
      </c>
      <c r="O530" s="88">
        <v>-8.4838438000000007</v>
      </c>
    </row>
    <row r="531" spans="2:15" x14ac:dyDescent="0.25">
      <c r="B531" s="88">
        <v>27450000000</v>
      </c>
      <c r="C531" s="88">
        <v>-7.5141267999999997</v>
      </c>
      <c r="N531" s="88">
        <v>27450000000</v>
      </c>
      <c r="O531" s="88">
        <v>-8.5015058999999997</v>
      </c>
    </row>
    <row r="532" spans="2:15" x14ac:dyDescent="0.25">
      <c r="B532" s="88">
        <v>27645000000</v>
      </c>
      <c r="C532" s="88">
        <v>-7.5235763000000002</v>
      </c>
      <c r="N532" s="88">
        <v>27645000000</v>
      </c>
      <c r="O532" s="88">
        <v>-8.5399312999999992</v>
      </c>
    </row>
    <row r="533" spans="2:15" x14ac:dyDescent="0.25">
      <c r="B533" s="88">
        <v>27840000000</v>
      </c>
      <c r="C533" s="88">
        <v>-7.5107675</v>
      </c>
      <c r="N533" s="88">
        <v>27840000000</v>
      </c>
      <c r="O533" s="88">
        <v>-8.5849066000000001</v>
      </c>
    </row>
    <row r="534" spans="2:15" x14ac:dyDescent="0.25">
      <c r="B534" s="88">
        <v>28035000000</v>
      </c>
      <c r="C534" s="88">
        <v>-7.5178056</v>
      </c>
      <c r="N534" s="88">
        <v>28035000000</v>
      </c>
      <c r="O534" s="88">
        <v>-8.6287021999999993</v>
      </c>
    </row>
    <row r="535" spans="2:15" x14ac:dyDescent="0.25">
      <c r="B535" s="88">
        <v>28230000000</v>
      </c>
      <c r="C535" s="88">
        <v>-7.5031042000000001</v>
      </c>
      <c r="N535" s="88">
        <v>28230000000</v>
      </c>
      <c r="O535" s="88">
        <v>-8.6449307999999991</v>
      </c>
    </row>
    <row r="536" spans="2:15" x14ac:dyDescent="0.25">
      <c r="B536" s="88">
        <v>28425000000</v>
      </c>
      <c r="C536" s="88">
        <v>-7.4425325000000004</v>
      </c>
      <c r="N536" s="88">
        <v>28425000000</v>
      </c>
      <c r="O536" s="88">
        <v>-8.6394596000000003</v>
      </c>
    </row>
    <row r="537" spans="2:15" x14ac:dyDescent="0.25">
      <c r="B537" s="88">
        <v>28620000000</v>
      </c>
      <c r="C537" s="88">
        <v>-7.3857808</v>
      </c>
      <c r="N537" s="88">
        <v>28620000000</v>
      </c>
      <c r="O537" s="88">
        <v>-8.6571493000000004</v>
      </c>
    </row>
    <row r="538" spans="2:15" x14ac:dyDescent="0.25">
      <c r="B538" s="88">
        <v>28815000000</v>
      </c>
      <c r="C538" s="88">
        <v>-7.3596038999999998</v>
      </c>
      <c r="N538" s="88">
        <v>28815000000</v>
      </c>
      <c r="O538" s="88">
        <v>-8.6939983000000005</v>
      </c>
    </row>
    <row r="539" spans="2:15" x14ac:dyDescent="0.25">
      <c r="B539" s="88">
        <v>29010000000</v>
      </c>
      <c r="C539" s="88">
        <v>-7.3601254999999997</v>
      </c>
      <c r="N539" s="88">
        <v>29010000000</v>
      </c>
      <c r="O539" s="88">
        <v>-8.7132921000000003</v>
      </c>
    </row>
    <row r="540" spans="2:15" x14ac:dyDescent="0.25">
      <c r="B540" s="88">
        <v>29205000000</v>
      </c>
      <c r="C540" s="88">
        <v>-7.3143238999999998</v>
      </c>
      <c r="N540" s="88">
        <v>29205000000</v>
      </c>
      <c r="O540" s="88">
        <v>-8.7522268000000008</v>
      </c>
    </row>
    <row r="541" spans="2:15" x14ac:dyDescent="0.25">
      <c r="B541" s="88">
        <v>29400000000</v>
      </c>
      <c r="C541" s="88">
        <v>-7.3341912999999996</v>
      </c>
      <c r="N541" s="88">
        <v>29400000000</v>
      </c>
      <c r="O541" s="88">
        <v>-8.7996224999999999</v>
      </c>
    </row>
    <row r="542" spans="2:15" x14ac:dyDescent="0.25">
      <c r="B542" s="88">
        <v>29595000000</v>
      </c>
      <c r="C542" s="88">
        <v>-7.4204435000000002</v>
      </c>
      <c r="N542" s="88">
        <v>29595000000</v>
      </c>
      <c r="O542" s="88">
        <v>-8.8242340000000006</v>
      </c>
    </row>
    <row r="543" spans="2:15" x14ac:dyDescent="0.25">
      <c r="B543" s="88">
        <v>29790000000</v>
      </c>
      <c r="C543" s="88">
        <v>-7.4349837000000001</v>
      </c>
      <c r="N543" s="88">
        <v>29790000000</v>
      </c>
      <c r="O543" s="88">
        <v>-8.8184023000000007</v>
      </c>
    </row>
    <row r="544" spans="2:15" x14ac:dyDescent="0.25">
      <c r="B544" s="88">
        <v>29985000000</v>
      </c>
      <c r="C544" s="88">
        <v>-7.4484323999999997</v>
      </c>
      <c r="N544" s="88">
        <v>29985000000</v>
      </c>
      <c r="O544" s="88">
        <v>-8.8110608999999993</v>
      </c>
    </row>
    <row r="545" spans="2:15" x14ac:dyDescent="0.25">
      <c r="B545" s="88">
        <v>30180000000</v>
      </c>
      <c r="C545" s="88">
        <v>-7.4867410999999997</v>
      </c>
      <c r="N545" s="88">
        <v>30180000000</v>
      </c>
      <c r="O545" s="88">
        <v>-8.8400496999999998</v>
      </c>
    </row>
    <row r="546" spans="2:15" x14ac:dyDescent="0.25">
      <c r="B546" s="88">
        <v>30375000000</v>
      </c>
      <c r="C546" s="88">
        <v>-7.5396856999999997</v>
      </c>
      <c r="N546" s="88">
        <v>30375000000</v>
      </c>
      <c r="O546" s="88">
        <v>-8.8221282999999993</v>
      </c>
    </row>
    <row r="547" spans="2:15" x14ac:dyDescent="0.25">
      <c r="B547" s="88">
        <v>30570000000</v>
      </c>
      <c r="C547" s="88">
        <v>-7.5704383999999996</v>
      </c>
      <c r="N547" s="88">
        <v>30570000000</v>
      </c>
      <c r="O547" s="88">
        <v>-8.8322438999999999</v>
      </c>
    </row>
    <row r="548" spans="2:15" x14ac:dyDescent="0.25">
      <c r="B548" s="88">
        <v>30765000000</v>
      </c>
      <c r="C548" s="88">
        <v>-7.5970963999999999</v>
      </c>
      <c r="N548" s="88">
        <v>30765000000</v>
      </c>
      <c r="O548" s="88">
        <v>-8.8180560999999997</v>
      </c>
    </row>
    <row r="549" spans="2:15" x14ac:dyDescent="0.25">
      <c r="B549" s="88">
        <v>30960000000</v>
      </c>
      <c r="C549" s="88">
        <v>-7.6662331000000004</v>
      </c>
      <c r="N549" s="88">
        <v>30960000000</v>
      </c>
      <c r="O549" s="88">
        <v>-8.8295773999999998</v>
      </c>
    </row>
    <row r="550" spans="2:15" x14ac:dyDescent="0.25">
      <c r="B550" s="88">
        <v>31155000000</v>
      </c>
      <c r="C550" s="88">
        <v>-7.6827908000000003</v>
      </c>
      <c r="N550" s="88">
        <v>31155000000</v>
      </c>
      <c r="O550" s="88">
        <v>-8.8130168999999992</v>
      </c>
    </row>
    <row r="551" spans="2:15" x14ac:dyDescent="0.25">
      <c r="B551" s="88">
        <v>31350000000</v>
      </c>
      <c r="C551" s="88">
        <v>-7.7669907</v>
      </c>
      <c r="N551" s="88">
        <v>31350000000</v>
      </c>
      <c r="O551" s="88">
        <v>-8.8022261000000004</v>
      </c>
    </row>
    <row r="552" spans="2:15" x14ac:dyDescent="0.25">
      <c r="B552" s="88">
        <v>31545000000</v>
      </c>
      <c r="C552" s="88">
        <v>-7.8089513999999998</v>
      </c>
      <c r="N552" s="88">
        <v>31545000000</v>
      </c>
      <c r="O552" s="88">
        <v>-8.7899189</v>
      </c>
    </row>
    <row r="553" spans="2:15" x14ac:dyDescent="0.25">
      <c r="B553" s="88">
        <v>31740000000</v>
      </c>
      <c r="C553" s="88">
        <v>-7.8577975999999996</v>
      </c>
      <c r="N553" s="88">
        <v>31740000000</v>
      </c>
      <c r="O553" s="88">
        <v>-8.7820978000000007</v>
      </c>
    </row>
    <row r="554" spans="2:15" x14ac:dyDescent="0.25">
      <c r="B554" s="88">
        <v>31935000000</v>
      </c>
      <c r="C554" s="88">
        <v>-7.8719931000000001</v>
      </c>
      <c r="N554" s="88">
        <v>31935000000</v>
      </c>
      <c r="O554" s="88">
        <v>-8.7858886999999992</v>
      </c>
    </row>
    <row r="555" spans="2:15" x14ac:dyDescent="0.25">
      <c r="B555" s="88">
        <v>32130000000</v>
      </c>
      <c r="C555" s="88">
        <v>-7.9733934</v>
      </c>
      <c r="N555" s="88">
        <v>32130000000</v>
      </c>
      <c r="O555" s="88">
        <v>-8.8005990999999995</v>
      </c>
    </row>
    <row r="556" spans="2:15" x14ac:dyDescent="0.25">
      <c r="B556" s="88">
        <v>32325000000</v>
      </c>
      <c r="C556" s="88">
        <v>-7.9677572000000003</v>
      </c>
      <c r="N556" s="88">
        <v>32325000000</v>
      </c>
      <c r="O556" s="88">
        <v>-8.8705300999999999</v>
      </c>
    </row>
    <row r="557" spans="2:15" x14ac:dyDescent="0.25">
      <c r="B557" s="88">
        <v>32520000000</v>
      </c>
      <c r="C557" s="88">
        <v>-8.0203485000000008</v>
      </c>
      <c r="N557" s="88">
        <v>32520000000</v>
      </c>
      <c r="O557" s="88">
        <v>-8.8541412000000008</v>
      </c>
    </row>
    <row r="558" spans="2:15" x14ac:dyDescent="0.25">
      <c r="B558" s="88">
        <v>32715000000</v>
      </c>
      <c r="C558" s="88">
        <v>-8.0681992000000005</v>
      </c>
      <c r="N558" s="88">
        <v>32715000000</v>
      </c>
      <c r="O558" s="88">
        <v>-8.8571776999999994</v>
      </c>
    </row>
    <row r="559" spans="2:15" x14ac:dyDescent="0.25">
      <c r="B559" s="88">
        <v>32910000000</v>
      </c>
      <c r="C559" s="88">
        <v>-8.1743392999999998</v>
      </c>
      <c r="N559" s="88">
        <v>32910000000</v>
      </c>
      <c r="O559" s="88">
        <v>-8.8504428999999991</v>
      </c>
    </row>
    <row r="560" spans="2:15" x14ac:dyDescent="0.25">
      <c r="B560" s="88">
        <v>33105000000</v>
      </c>
      <c r="C560" s="88">
        <v>-8.3078737</v>
      </c>
      <c r="N560" s="88">
        <v>33105000000</v>
      </c>
      <c r="O560" s="88">
        <v>-8.8978338000000008</v>
      </c>
    </row>
    <row r="561" spans="2:15" x14ac:dyDescent="0.25">
      <c r="B561" s="88">
        <v>33300000000</v>
      </c>
      <c r="C561" s="88">
        <v>-8.4383078000000005</v>
      </c>
      <c r="N561" s="88">
        <v>33300000000</v>
      </c>
      <c r="O561" s="88">
        <v>-8.8256826000000004</v>
      </c>
    </row>
    <row r="562" spans="2:15" x14ac:dyDescent="0.25">
      <c r="B562" s="88">
        <v>33495000000</v>
      </c>
      <c r="C562" s="88">
        <v>-8.5418538999999996</v>
      </c>
      <c r="N562" s="88">
        <v>33495000000</v>
      </c>
      <c r="O562" s="88">
        <v>-8.8319378000000004</v>
      </c>
    </row>
    <row r="563" spans="2:15" x14ac:dyDescent="0.25">
      <c r="B563" s="88">
        <v>33690000000</v>
      </c>
      <c r="C563" s="88">
        <v>-8.6449269999999991</v>
      </c>
      <c r="N563" s="88">
        <v>33690000000</v>
      </c>
      <c r="O563" s="88">
        <v>-8.8458594999999995</v>
      </c>
    </row>
    <row r="564" spans="2:15" x14ac:dyDescent="0.25">
      <c r="B564" s="88">
        <v>33885000000</v>
      </c>
      <c r="C564" s="88">
        <v>-8.7974490999999997</v>
      </c>
      <c r="N564" s="88">
        <v>33885000000</v>
      </c>
      <c r="O564" s="88">
        <v>-8.8383350000000007</v>
      </c>
    </row>
    <row r="565" spans="2:15" x14ac:dyDescent="0.25">
      <c r="B565" s="88">
        <v>34080000000</v>
      </c>
      <c r="C565" s="88">
        <v>-8.9402065000000004</v>
      </c>
      <c r="N565" s="88">
        <v>34080000000</v>
      </c>
      <c r="O565" s="88">
        <v>-8.8442592999999992</v>
      </c>
    </row>
    <row r="566" spans="2:15" x14ac:dyDescent="0.25">
      <c r="B566" s="88">
        <v>34275000000</v>
      </c>
      <c r="C566" s="88">
        <v>-9.0853491000000002</v>
      </c>
      <c r="N566" s="88">
        <v>34275000000</v>
      </c>
      <c r="O566" s="88">
        <v>-8.8647641999999998</v>
      </c>
    </row>
    <row r="567" spans="2:15" x14ac:dyDescent="0.25">
      <c r="B567" s="88">
        <v>34470000000</v>
      </c>
      <c r="C567" s="88">
        <v>-9.2513808999999991</v>
      </c>
      <c r="N567" s="88">
        <v>34470000000</v>
      </c>
      <c r="O567" s="88">
        <v>-8.9199371000000003</v>
      </c>
    </row>
    <row r="568" spans="2:15" x14ac:dyDescent="0.25">
      <c r="B568" s="88">
        <v>34665000000</v>
      </c>
      <c r="C568" s="88">
        <v>-9.3801574999999993</v>
      </c>
      <c r="N568" s="88">
        <v>34665000000</v>
      </c>
      <c r="O568" s="88">
        <v>-8.8787403000000005</v>
      </c>
    </row>
    <row r="569" spans="2:15" x14ac:dyDescent="0.25">
      <c r="B569" s="88">
        <v>34860000000</v>
      </c>
      <c r="C569" s="88">
        <v>-9.4738807999999999</v>
      </c>
      <c r="N569" s="88">
        <v>34860000000</v>
      </c>
      <c r="O569" s="88">
        <v>-8.9985876000000005</v>
      </c>
    </row>
    <row r="570" spans="2:15" x14ac:dyDescent="0.25">
      <c r="B570" s="88">
        <v>35055000000</v>
      </c>
      <c r="C570" s="88">
        <v>-9.5477933999999998</v>
      </c>
      <c r="N570" s="88">
        <v>35055000000</v>
      </c>
      <c r="O570" s="88">
        <v>-9.0108508999999994</v>
      </c>
    </row>
    <row r="571" spans="2:15" x14ac:dyDescent="0.25">
      <c r="B571" s="88">
        <v>35250000000</v>
      </c>
      <c r="C571" s="88">
        <v>-9.6322098</v>
      </c>
      <c r="N571" s="88">
        <v>35250000000</v>
      </c>
      <c r="O571" s="88">
        <v>-9.1149720999999992</v>
      </c>
    </row>
    <row r="572" spans="2:15" x14ac:dyDescent="0.25">
      <c r="B572" s="88">
        <v>35445000000</v>
      </c>
      <c r="C572" s="88">
        <v>-9.6919918000000003</v>
      </c>
      <c r="N572" s="88">
        <v>35445000000</v>
      </c>
      <c r="O572" s="88">
        <v>-9.1377801999999999</v>
      </c>
    </row>
    <row r="573" spans="2:15" x14ac:dyDescent="0.25">
      <c r="B573" s="88">
        <v>35640000000</v>
      </c>
      <c r="C573" s="88">
        <v>-9.7449341</v>
      </c>
      <c r="N573" s="88">
        <v>35640000000</v>
      </c>
      <c r="O573" s="88">
        <v>-9.2050160999999999</v>
      </c>
    </row>
    <row r="574" spans="2:15" x14ac:dyDescent="0.25">
      <c r="B574" s="88">
        <v>35835000000</v>
      </c>
      <c r="C574" s="88">
        <v>-9.7905911999999997</v>
      </c>
      <c r="N574" s="88">
        <v>35835000000</v>
      </c>
      <c r="O574" s="88">
        <v>-9.2419434000000003</v>
      </c>
    </row>
    <row r="575" spans="2:15" x14ac:dyDescent="0.25">
      <c r="B575" s="88">
        <v>36030000000</v>
      </c>
      <c r="C575" s="88">
        <v>-9.8003435000000003</v>
      </c>
      <c r="N575" s="88">
        <v>36030000000</v>
      </c>
      <c r="O575" s="88">
        <v>-9.2882260999999993</v>
      </c>
    </row>
    <row r="576" spans="2:15" x14ac:dyDescent="0.25">
      <c r="B576" s="88">
        <v>36225000000</v>
      </c>
      <c r="C576" s="88">
        <v>-9.8311796000000005</v>
      </c>
      <c r="N576" s="88">
        <v>36225000000</v>
      </c>
      <c r="O576" s="88">
        <v>-9.3858118000000008</v>
      </c>
    </row>
    <row r="577" spans="2:15" x14ac:dyDescent="0.25">
      <c r="B577" s="88">
        <v>36420000000</v>
      </c>
      <c r="C577" s="88">
        <v>-9.8068819000000005</v>
      </c>
      <c r="N577" s="88">
        <v>36420000000</v>
      </c>
      <c r="O577" s="88">
        <v>-9.4682703000000004</v>
      </c>
    </row>
    <row r="578" spans="2:15" x14ac:dyDescent="0.25">
      <c r="B578" s="88">
        <v>36615000000</v>
      </c>
      <c r="C578" s="88">
        <v>-9.7642479000000009</v>
      </c>
      <c r="N578" s="88">
        <v>36615000000</v>
      </c>
      <c r="O578" s="88">
        <v>-9.5164843000000001</v>
      </c>
    </row>
    <row r="579" spans="2:15" x14ac:dyDescent="0.25">
      <c r="B579" s="88">
        <v>36810000000</v>
      </c>
      <c r="C579" s="88">
        <v>-9.7289370999999996</v>
      </c>
      <c r="N579" s="88">
        <v>36810000000</v>
      </c>
      <c r="O579" s="88">
        <v>-9.6083421999999992</v>
      </c>
    </row>
    <row r="580" spans="2:15" x14ac:dyDescent="0.25">
      <c r="B580" s="88">
        <v>37005000000</v>
      </c>
      <c r="C580" s="88">
        <v>-9.7073163999999998</v>
      </c>
      <c r="N580" s="88">
        <v>37005000000</v>
      </c>
      <c r="O580" s="88">
        <v>-9.6805897000000005</v>
      </c>
    </row>
    <row r="581" spans="2:15" x14ac:dyDescent="0.25">
      <c r="B581" s="88">
        <v>37200000000</v>
      </c>
      <c r="C581" s="88">
        <v>-9.6511125999999994</v>
      </c>
      <c r="N581" s="88">
        <v>37200000000</v>
      </c>
      <c r="O581" s="88">
        <v>-9.6909389000000008</v>
      </c>
    </row>
    <row r="582" spans="2:15" x14ac:dyDescent="0.25">
      <c r="B582" s="88">
        <v>37395000000</v>
      </c>
      <c r="C582" s="88">
        <v>-9.5663748000000002</v>
      </c>
      <c r="N582" s="88">
        <v>37395000000</v>
      </c>
      <c r="O582" s="88">
        <v>-9.7484131000000005</v>
      </c>
    </row>
    <row r="583" spans="2:15" x14ac:dyDescent="0.25">
      <c r="B583" s="88">
        <v>37590000000</v>
      </c>
      <c r="C583" s="88">
        <v>-9.5197201000000007</v>
      </c>
      <c r="N583" s="88">
        <v>37590000000</v>
      </c>
      <c r="O583" s="88">
        <v>-9.7779608000000007</v>
      </c>
    </row>
    <row r="584" spans="2:15" x14ac:dyDescent="0.25">
      <c r="B584" s="88">
        <v>37785000000</v>
      </c>
      <c r="C584" s="88">
        <v>-9.4627218000000006</v>
      </c>
      <c r="N584" s="88">
        <v>37785000000</v>
      </c>
      <c r="O584" s="88">
        <v>-9.8008509000000004</v>
      </c>
    </row>
    <row r="585" spans="2:15" x14ac:dyDescent="0.25">
      <c r="B585" s="88">
        <v>37980000000</v>
      </c>
      <c r="C585" s="88">
        <v>-9.4116087000000004</v>
      </c>
      <c r="N585" s="88">
        <v>37980000000</v>
      </c>
      <c r="O585" s="88">
        <v>-9.8447274999999994</v>
      </c>
    </row>
    <row r="586" spans="2:15" x14ac:dyDescent="0.25">
      <c r="B586" s="88">
        <v>38175000000</v>
      </c>
      <c r="C586" s="88">
        <v>-9.3892430999999998</v>
      </c>
      <c r="N586" s="88">
        <v>38175000000</v>
      </c>
      <c r="O586" s="88">
        <v>-9.9035987999999993</v>
      </c>
    </row>
    <row r="587" spans="2:15" x14ac:dyDescent="0.25">
      <c r="B587" s="88">
        <v>38370000000</v>
      </c>
      <c r="C587" s="88">
        <v>-9.3414248999999998</v>
      </c>
      <c r="N587" s="88">
        <v>38370000000</v>
      </c>
      <c r="O587" s="88">
        <v>-9.9555197</v>
      </c>
    </row>
    <row r="588" spans="2:15" x14ac:dyDescent="0.25">
      <c r="B588" s="88">
        <v>38565000000</v>
      </c>
      <c r="C588" s="88">
        <v>-9.3217172999999995</v>
      </c>
      <c r="N588" s="88">
        <v>38565000000</v>
      </c>
      <c r="O588" s="88">
        <v>-10.057864</v>
      </c>
    </row>
    <row r="589" spans="2:15" x14ac:dyDescent="0.25">
      <c r="B589" s="88">
        <v>38760000000</v>
      </c>
      <c r="C589" s="88">
        <v>-9.2841082000000004</v>
      </c>
      <c r="N589" s="88">
        <v>38760000000</v>
      </c>
      <c r="O589" s="88">
        <v>-10.113778999999999</v>
      </c>
    </row>
    <row r="590" spans="2:15" x14ac:dyDescent="0.25">
      <c r="B590" s="88">
        <v>38955000000</v>
      </c>
      <c r="C590" s="88">
        <v>-9.2383614000000005</v>
      </c>
      <c r="N590" s="88">
        <v>38955000000</v>
      </c>
      <c r="O590" s="88">
        <v>-10.160584999999999</v>
      </c>
    </row>
    <row r="591" spans="2:15" x14ac:dyDescent="0.25">
      <c r="B591" s="88">
        <v>39150000000</v>
      </c>
      <c r="C591" s="88">
        <v>-9.1621704000000008</v>
      </c>
      <c r="N591" s="88">
        <v>39150000000</v>
      </c>
      <c r="O591" s="88">
        <v>-10.170515</v>
      </c>
    </row>
    <row r="592" spans="2:15" x14ac:dyDescent="0.25">
      <c r="B592" s="88">
        <v>39345000000</v>
      </c>
      <c r="C592" s="88">
        <v>-9.1119976000000005</v>
      </c>
      <c r="N592" s="88">
        <v>39345000000</v>
      </c>
      <c r="O592" s="88">
        <v>-10.236418</v>
      </c>
    </row>
    <row r="593" spans="2:15" x14ac:dyDescent="0.25">
      <c r="B593" s="88">
        <v>39540000000</v>
      </c>
      <c r="C593" s="88">
        <v>-9.0532322000000001</v>
      </c>
      <c r="N593" s="88">
        <v>39540000000</v>
      </c>
      <c r="O593" s="88">
        <v>-10.277912000000001</v>
      </c>
    </row>
    <row r="594" spans="2:15" x14ac:dyDescent="0.25">
      <c r="B594" s="88">
        <v>39735000000</v>
      </c>
      <c r="C594" s="88">
        <v>-9.0168180000000007</v>
      </c>
      <c r="N594" s="88">
        <v>39735000000</v>
      </c>
      <c r="O594" s="88">
        <v>-10.294700000000001</v>
      </c>
    </row>
    <row r="595" spans="2:15" x14ac:dyDescent="0.25">
      <c r="B595" s="88">
        <v>39930000000</v>
      </c>
      <c r="C595" s="88">
        <v>-9.0364121999999991</v>
      </c>
      <c r="N595" s="88">
        <v>39930000000</v>
      </c>
      <c r="O595" s="88">
        <v>-10.359343000000001</v>
      </c>
    </row>
    <row r="596" spans="2:15" x14ac:dyDescent="0.25">
      <c r="B596" s="88">
        <v>40125000000</v>
      </c>
      <c r="C596" s="88">
        <v>-9.0456246999999994</v>
      </c>
      <c r="N596" s="88">
        <v>40125000000</v>
      </c>
      <c r="O596" s="88">
        <v>-10.446877000000001</v>
      </c>
    </row>
    <row r="597" spans="2:15" x14ac:dyDescent="0.25">
      <c r="B597" s="88">
        <v>40320000000</v>
      </c>
      <c r="C597" s="88">
        <v>-9.0342979000000003</v>
      </c>
      <c r="N597" s="88">
        <v>40320000000</v>
      </c>
      <c r="O597" s="88">
        <v>-10.485094</v>
      </c>
    </row>
    <row r="598" spans="2:15" x14ac:dyDescent="0.25">
      <c r="B598" s="88">
        <v>40515000000</v>
      </c>
      <c r="C598" s="88">
        <v>-9.0404692000000004</v>
      </c>
      <c r="N598" s="88">
        <v>40515000000</v>
      </c>
      <c r="O598" s="88">
        <v>-10.564527999999999</v>
      </c>
    </row>
    <row r="599" spans="2:15" x14ac:dyDescent="0.25">
      <c r="B599" s="88">
        <v>40710000000</v>
      </c>
      <c r="C599" s="88">
        <v>-9.1054296000000008</v>
      </c>
      <c r="N599" s="88">
        <v>40710000000</v>
      </c>
      <c r="O599" s="88">
        <v>-10.599100999999999</v>
      </c>
    </row>
    <row r="600" spans="2:15" x14ac:dyDescent="0.25">
      <c r="B600" s="88">
        <v>40905000000</v>
      </c>
      <c r="C600" s="88">
        <v>-9.1770525000000003</v>
      </c>
      <c r="N600" s="88">
        <v>40905000000</v>
      </c>
      <c r="O600" s="88">
        <v>-10.711668</v>
      </c>
    </row>
    <row r="601" spans="2:15" x14ac:dyDescent="0.25">
      <c r="B601" s="88">
        <v>41100000000</v>
      </c>
      <c r="C601" s="88">
        <v>-9.2747907999999999</v>
      </c>
      <c r="N601" s="88">
        <v>41100000000</v>
      </c>
      <c r="O601" s="88">
        <v>-10.794366</v>
      </c>
    </row>
    <row r="602" spans="2:15" x14ac:dyDescent="0.25">
      <c r="B602" s="88">
        <v>41295000000</v>
      </c>
      <c r="C602" s="88">
        <v>-9.3804149999999993</v>
      </c>
      <c r="N602" s="88">
        <v>41295000000</v>
      </c>
      <c r="O602" s="88">
        <v>-10.871188</v>
      </c>
    </row>
    <row r="603" spans="2:15" x14ac:dyDescent="0.25">
      <c r="B603" s="88">
        <v>41490000000</v>
      </c>
      <c r="C603" s="88">
        <v>-9.5559664000000009</v>
      </c>
      <c r="N603" s="88">
        <v>41490000000</v>
      </c>
      <c r="O603" s="88">
        <v>-10.905324999999999</v>
      </c>
    </row>
    <row r="604" spans="2:15" x14ac:dyDescent="0.25">
      <c r="B604" s="88">
        <v>41685000000</v>
      </c>
      <c r="C604" s="88">
        <v>-9.6217202999999998</v>
      </c>
      <c r="N604" s="88">
        <v>41685000000</v>
      </c>
      <c r="O604" s="88">
        <v>-10.956543999999999</v>
      </c>
    </row>
    <row r="605" spans="2:15" x14ac:dyDescent="0.25">
      <c r="B605" s="88">
        <v>41880000000</v>
      </c>
      <c r="C605" s="88">
        <v>-9.6400614000000004</v>
      </c>
      <c r="N605" s="88">
        <v>41880000000</v>
      </c>
      <c r="O605" s="88">
        <v>-11.025981</v>
      </c>
    </row>
    <row r="606" spans="2:15" x14ac:dyDescent="0.25">
      <c r="B606" s="88">
        <v>42075000000</v>
      </c>
      <c r="C606" s="88">
        <v>-9.6590966999999992</v>
      </c>
      <c r="N606" s="88">
        <v>42075000000</v>
      </c>
      <c r="O606" s="88">
        <v>-11.173736</v>
      </c>
    </row>
    <row r="607" spans="2:15" x14ac:dyDescent="0.25">
      <c r="B607" s="88">
        <v>42270000000</v>
      </c>
      <c r="C607" s="88">
        <v>-9.7670049999999993</v>
      </c>
      <c r="N607" s="88">
        <v>42270000000</v>
      </c>
      <c r="O607" s="88">
        <v>-11.170662</v>
      </c>
    </row>
    <row r="608" spans="2:15" x14ac:dyDescent="0.25">
      <c r="B608" s="88">
        <v>42465000000</v>
      </c>
      <c r="C608" s="88">
        <v>-9.8180285000000005</v>
      </c>
      <c r="N608" s="88">
        <v>42465000000</v>
      </c>
      <c r="O608" s="88">
        <v>-11.021661999999999</v>
      </c>
    </row>
    <row r="609" spans="2:15" x14ac:dyDescent="0.25">
      <c r="B609" s="88">
        <v>42660000000</v>
      </c>
      <c r="C609" s="88">
        <v>-9.8596792000000004</v>
      </c>
      <c r="N609" s="88">
        <v>42660000000</v>
      </c>
      <c r="O609" s="88">
        <v>-11.002032</v>
      </c>
    </row>
    <row r="610" spans="2:15" x14ac:dyDescent="0.25">
      <c r="B610" s="88">
        <v>42855000000</v>
      </c>
      <c r="C610" s="88">
        <v>-9.9486255999999997</v>
      </c>
      <c r="N610" s="88">
        <v>42855000000</v>
      </c>
      <c r="O610" s="88">
        <v>-11.013037000000001</v>
      </c>
    </row>
    <row r="611" spans="2:15" x14ac:dyDescent="0.25">
      <c r="B611" s="88">
        <v>43050000000</v>
      </c>
      <c r="C611" s="88">
        <v>-10.070615</v>
      </c>
      <c r="N611" s="88">
        <v>43050000000</v>
      </c>
      <c r="O611" s="88">
        <v>-11.04083</v>
      </c>
    </row>
    <row r="612" spans="2:15" x14ac:dyDescent="0.25">
      <c r="B612" s="88">
        <v>43245000000</v>
      </c>
      <c r="C612" s="88">
        <v>-10.109316</v>
      </c>
      <c r="N612" s="88">
        <v>43245000000</v>
      </c>
      <c r="O612" s="88">
        <v>-11.004872000000001</v>
      </c>
    </row>
    <row r="613" spans="2:15" x14ac:dyDescent="0.25">
      <c r="B613" s="88">
        <v>43440000000</v>
      </c>
      <c r="C613" s="88">
        <v>-10.19769</v>
      </c>
      <c r="N613" s="88">
        <v>43440000000</v>
      </c>
      <c r="O613" s="88">
        <v>-10.99539</v>
      </c>
    </row>
    <row r="614" spans="2:15" x14ac:dyDescent="0.25">
      <c r="B614" s="88">
        <v>43635000000</v>
      </c>
      <c r="C614" s="88">
        <v>-10.355245999999999</v>
      </c>
      <c r="N614" s="88">
        <v>43635000000</v>
      </c>
      <c r="O614" s="88">
        <v>-10.95133</v>
      </c>
    </row>
    <row r="615" spans="2:15" x14ac:dyDescent="0.25">
      <c r="B615" s="88">
        <v>43830000000</v>
      </c>
      <c r="C615" s="88">
        <v>-10.576942000000001</v>
      </c>
      <c r="N615" s="88">
        <v>43830000000</v>
      </c>
      <c r="O615" s="88">
        <v>-10.969194</v>
      </c>
    </row>
    <row r="616" spans="2:15" x14ac:dyDescent="0.25">
      <c r="B616" s="88">
        <v>44025000000</v>
      </c>
      <c r="C616" s="88">
        <v>-10.669321</v>
      </c>
      <c r="N616" s="88">
        <v>44025000000</v>
      </c>
      <c r="O616" s="88">
        <v>-10.909691</v>
      </c>
    </row>
    <row r="617" spans="2:15" x14ac:dyDescent="0.25">
      <c r="B617" s="88">
        <v>44220000000</v>
      </c>
      <c r="C617" s="88">
        <v>-10.779313</v>
      </c>
      <c r="N617" s="88">
        <v>44220000000</v>
      </c>
      <c r="O617" s="88">
        <v>-10.856571000000001</v>
      </c>
    </row>
    <row r="618" spans="2:15" x14ac:dyDescent="0.25">
      <c r="B618" s="88">
        <v>44415000000</v>
      </c>
      <c r="C618" s="88">
        <v>-11.060442999999999</v>
      </c>
      <c r="N618" s="88">
        <v>44415000000</v>
      </c>
      <c r="O618" s="88">
        <v>-10.784613</v>
      </c>
    </row>
    <row r="619" spans="2:15" x14ac:dyDescent="0.25">
      <c r="B619" s="88">
        <v>44610000000</v>
      </c>
      <c r="C619" s="88">
        <v>-11.184628</v>
      </c>
      <c r="N619" s="88">
        <v>44610000000</v>
      </c>
      <c r="O619" s="88">
        <v>-10.659712000000001</v>
      </c>
    </row>
    <row r="620" spans="2:15" x14ac:dyDescent="0.25">
      <c r="B620" s="88">
        <v>44805000000</v>
      </c>
      <c r="C620" s="88">
        <v>-11.390252</v>
      </c>
      <c r="N620" s="88">
        <v>44805000000</v>
      </c>
      <c r="O620" s="88">
        <v>-10.590851000000001</v>
      </c>
    </row>
    <row r="621" spans="2:15" x14ac:dyDescent="0.25">
      <c r="B621" s="88">
        <v>45000000000</v>
      </c>
      <c r="C621" s="88">
        <v>-11.676854000000001</v>
      </c>
      <c r="N621" s="88">
        <v>45000000000</v>
      </c>
      <c r="O621" s="88">
        <v>-10.550364</v>
      </c>
    </row>
    <row r="622" spans="2:15" x14ac:dyDescent="0.25">
      <c r="B622" s="88" t="s">
        <v>21</v>
      </c>
      <c r="N622" s="88" t="s">
        <v>21</v>
      </c>
    </row>
    <row r="625" spans="2:15" x14ac:dyDescent="0.25">
      <c r="B625" s="88" t="s">
        <v>23</v>
      </c>
      <c r="N625" s="88" t="s">
        <v>23</v>
      </c>
    </row>
    <row r="626" spans="2:15" x14ac:dyDescent="0.25">
      <c r="B626" s="88" t="s">
        <v>19</v>
      </c>
      <c r="C626" s="88" t="s">
        <v>275</v>
      </c>
      <c r="N626" s="88" t="s">
        <v>19</v>
      </c>
      <c r="O626" s="88" t="s">
        <v>275</v>
      </c>
    </row>
    <row r="627" spans="2:15" x14ac:dyDescent="0.25">
      <c r="B627" s="88">
        <v>6000000000</v>
      </c>
      <c r="C627" s="88">
        <v>-24.864367000000001</v>
      </c>
      <c r="N627" s="88">
        <v>6000000000</v>
      </c>
      <c r="O627" s="88">
        <v>-36.445675000000001</v>
      </c>
    </row>
    <row r="628" spans="2:15" x14ac:dyDescent="0.25">
      <c r="B628" s="88">
        <v>6195000000</v>
      </c>
      <c r="C628" s="88">
        <v>-23.578717999999999</v>
      </c>
      <c r="N628" s="88">
        <v>6195000000</v>
      </c>
      <c r="O628" s="88">
        <v>-32.500149</v>
      </c>
    </row>
    <row r="629" spans="2:15" x14ac:dyDescent="0.25">
      <c r="B629" s="88">
        <v>6390000000</v>
      </c>
      <c r="C629" s="88">
        <v>-22.253836</v>
      </c>
      <c r="N629" s="88">
        <v>6390000000</v>
      </c>
      <c r="O629" s="88">
        <v>-30.583321000000002</v>
      </c>
    </row>
    <row r="630" spans="2:15" x14ac:dyDescent="0.25">
      <c r="B630" s="88">
        <v>6585000000</v>
      </c>
      <c r="C630" s="88">
        <v>-21.026793000000001</v>
      </c>
      <c r="N630" s="88">
        <v>6585000000</v>
      </c>
      <c r="O630" s="88">
        <v>-25.048777000000001</v>
      </c>
    </row>
    <row r="631" spans="2:15" x14ac:dyDescent="0.25">
      <c r="B631" s="88">
        <v>6780000000</v>
      </c>
      <c r="C631" s="88">
        <v>-20.652581999999999</v>
      </c>
      <c r="N631" s="88">
        <v>6780000000</v>
      </c>
      <c r="O631" s="88">
        <v>-23.390514</v>
      </c>
    </row>
    <row r="632" spans="2:15" x14ac:dyDescent="0.25">
      <c r="B632" s="88">
        <v>6975000000</v>
      </c>
      <c r="C632" s="88">
        <v>-19.433971</v>
      </c>
      <c r="N632" s="88">
        <v>6975000000</v>
      </c>
      <c r="O632" s="88">
        <v>-22.885197000000002</v>
      </c>
    </row>
    <row r="633" spans="2:15" x14ac:dyDescent="0.25">
      <c r="B633" s="88">
        <v>7170000000</v>
      </c>
      <c r="C633" s="88">
        <v>-19.910893999999999</v>
      </c>
      <c r="N633" s="88">
        <v>7170000000</v>
      </c>
      <c r="O633" s="88">
        <v>-18.615974000000001</v>
      </c>
    </row>
    <row r="634" spans="2:15" x14ac:dyDescent="0.25">
      <c r="B634" s="88">
        <v>7365000000</v>
      </c>
      <c r="C634" s="88">
        <v>-19.210681999999998</v>
      </c>
      <c r="N634" s="88">
        <v>7365000000</v>
      </c>
      <c r="O634" s="88">
        <v>-19.154301</v>
      </c>
    </row>
    <row r="635" spans="2:15" x14ac:dyDescent="0.25">
      <c r="B635" s="88">
        <v>7560000000</v>
      </c>
      <c r="C635" s="88">
        <v>-18.359625000000001</v>
      </c>
      <c r="N635" s="88">
        <v>7560000000</v>
      </c>
      <c r="O635" s="88">
        <v>-17.556726000000001</v>
      </c>
    </row>
    <row r="636" spans="2:15" x14ac:dyDescent="0.25">
      <c r="B636" s="88">
        <v>7755000000</v>
      </c>
      <c r="C636" s="88">
        <v>-17.597474999999999</v>
      </c>
      <c r="N636" s="88">
        <v>7755000000</v>
      </c>
      <c r="O636" s="88">
        <v>-17.411358</v>
      </c>
    </row>
    <row r="637" spans="2:15" x14ac:dyDescent="0.25">
      <c r="B637" s="88">
        <v>7950000000</v>
      </c>
      <c r="C637" s="88">
        <v>-17.529795</v>
      </c>
      <c r="N637" s="88">
        <v>7950000000</v>
      </c>
      <c r="O637" s="88">
        <v>-16.192041</v>
      </c>
    </row>
    <row r="638" spans="2:15" x14ac:dyDescent="0.25">
      <c r="B638" s="88">
        <v>8145000000</v>
      </c>
      <c r="C638" s="88">
        <v>-16.254984</v>
      </c>
      <c r="N638" s="88">
        <v>8145000000</v>
      </c>
      <c r="O638" s="88">
        <v>-15.743008</v>
      </c>
    </row>
    <row r="639" spans="2:15" x14ac:dyDescent="0.25">
      <c r="B639" s="88">
        <v>8340000000</v>
      </c>
      <c r="C639" s="88">
        <v>-15.279195</v>
      </c>
      <c r="N639" s="88">
        <v>8340000000</v>
      </c>
      <c r="O639" s="88">
        <v>-15.611798</v>
      </c>
    </row>
    <row r="640" spans="2:15" x14ac:dyDescent="0.25">
      <c r="B640" s="88">
        <v>8535000000</v>
      </c>
      <c r="C640" s="88">
        <v>-14.463806</v>
      </c>
      <c r="N640" s="88">
        <v>8535000000</v>
      </c>
      <c r="O640" s="88">
        <v>-14.058419000000001</v>
      </c>
    </row>
    <row r="641" spans="2:15" x14ac:dyDescent="0.25">
      <c r="B641" s="88">
        <v>8730000000</v>
      </c>
      <c r="C641" s="88">
        <v>-13.466004999999999</v>
      </c>
      <c r="N641" s="88">
        <v>8730000000</v>
      </c>
      <c r="O641" s="88">
        <v>-13.734018000000001</v>
      </c>
    </row>
    <row r="642" spans="2:15" x14ac:dyDescent="0.25">
      <c r="B642" s="88">
        <v>8925000000</v>
      </c>
      <c r="C642" s="88">
        <v>-12.337424</v>
      </c>
      <c r="N642" s="88">
        <v>8925000000</v>
      </c>
      <c r="O642" s="88">
        <v>-12.412288</v>
      </c>
    </row>
    <row r="643" spans="2:15" x14ac:dyDescent="0.25">
      <c r="B643" s="88">
        <v>9120000000</v>
      </c>
      <c r="C643" s="88">
        <v>-11.205318</v>
      </c>
      <c r="N643" s="88">
        <v>9120000000</v>
      </c>
      <c r="O643" s="88">
        <v>-11.964722999999999</v>
      </c>
    </row>
    <row r="644" spans="2:15" x14ac:dyDescent="0.25">
      <c r="B644" s="88">
        <v>9315000000</v>
      </c>
      <c r="C644" s="88">
        <v>-10.116035999999999</v>
      </c>
      <c r="N644" s="88">
        <v>9315000000</v>
      </c>
      <c r="O644" s="88">
        <v>-11.497232</v>
      </c>
    </row>
    <row r="645" spans="2:15" x14ac:dyDescent="0.25">
      <c r="B645" s="88">
        <v>9510000000</v>
      </c>
      <c r="C645" s="88">
        <v>-9.4787158999999992</v>
      </c>
      <c r="N645" s="88">
        <v>9510000000</v>
      </c>
      <c r="O645" s="88">
        <v>-10.711017</v>
      </c>
    </row>
    <row r="646" spans="2:15" x14ac:dyDescent="0.25">
      <c r="B646" s="88">
        <v>9705000000</v>
      </c>
      <c r="C646" s="88">
        <v>-8.8178395999999992</v>
      </c>
      <c r="N646" s="88">
        <v>9705000000</v>
      </c>
      <c r="O646" s="88">
        <v>-10.112068000000001</v>
      </c>
    </row>
    <row r="647" spans="2:15" x14ac:dyDescent="0.25">
      <c r="B647" s="88">
        <v>9900000000</v>
      </c>
      <c r="C647" s="88">
        <v>-8.0786858000000006</v>
      </c>
      <c r="N647" s="88">
        <v>9900000000</v>
      </c>
      <c r="O647" s="88">
        <v>-9.6794910000000005</v>
      </c>
    </row>
    <row r="648" spans="2:15" x14ac:dyDescent="0.25">
      <c r="B648" s="88">
        <v>10095000000</v>
      </c>
      <c r="C648" s="88">
        <v>-7.4726229000000002</v>
      </c>
      <c r="N648" s="88">
        <v>10095000000</v>
      </c>
      <c r="O648" s="88">
        <v>-9.4066104999999993</v>
      </c>
    </row>
    <row r="649" spans="2:15" x14ac:dyDescent="0.25">
      <c r="B649" s="88">
        <v>10290000000</v>
      </c>
      <c r="C649" s="88">
        <v>-7.1941695000000001</v>
      </c>
      <c r="N649" s="88">
        <v>10290000000</v>
      </c>
      <c r="O649" s="88">
        <v>-8.9975585999999996</v>
      </c>
    </row>
    <row r="650" spans="2:15" x14ac:dyDescent="0.25">
      <c r="B650" s="88">
        <v>10485000000</v>
      </c>
      <c r="C650" s="88">
        <v>-7.0696973999999999</v>
      </c>
      <c r="N650" s="88">
        <v>10485000000</v>
      </c>
      <c r="O650" s="88">
        <v>-8.5830850999999999</v>
      </c>
    </row>
    <row r="651" spans="2:15" x14ac:dyDescent="0.25">
      <c r="B651" s="88">
        <v>10680000000</v>
      </c>
      <c r="C651" s="88">
        <v>-6.9417577000000001</v>
      </c>
      <c r="N651" s="88">
        <v>10680000000</v>
      </c>
      <c r="O651" s="88">
        <v>-8.2977705000000004</v>
      </c>
    </row>
    <row r="652" spans="2:15" x14ac:dyDescent="0.25">
      <c r="B652" s="88">
        <v>10875000000</v>
      </c>
      <c r="C652" s="88">
        <v>-6.7778988</v>
      </c>
      <c r="N652" s="88">
        <v>10875000000</v>
      </c>
      <c r="O652" s="88">
        <v>-8.1084194000000007</v>
      </c>
    </row>
    <row r="653" spans="2:15" x14ac:dyDescent="0.25">
      <c r="B653" s="88">
        <v>11070000000</v>
      </c>
      <c r="C653" s="88">
        <v>-6.8107195000000003</v>
      </c>
      <c r="N653" s="88">
        <v>11070000000</v>
      </c>
      <c r="O653" s="88">
        <v>-7.8843369000000001</v>
      </c>
    </row>
    <row r="654" spans="2:15" x14ac:dyDescent="0.25">
      <c r="B654" s="88">
        <v>11265000000</v>
      </c>
      <c r="C654" s="88">
        <v>-6.6709208000000002</v>
      </c>
      <c r="N654" s="88">
        <v>11265000000</v>
      </c>
      <c r="O654" s="88">
        <v>-7.7738408999999997</v>
      </c>
    </row>
    <row r="655" spans="2:15" x14ac:dyDescent="0.25">
      <c r="B655" s="88">
        <v>11460000000</v>
      </c>
      <c r="C655" s="88">
        <v>-6.5568556999999998</v>
      </c>
      <c r="N655" s="88">
        <v>11460000000</v>
      </c>
      <c r="O655" s="88">
        <v>-7.6847805999999999</v>
      </c>
    </row>
    <row r="656" spans="2:15" x14ac:dyDescent="0.25">
      <c r="B656" s="88">
        <v>11655000000</v>
      </c>
      <c r="C656" s="88">
        <v>-6.4865788999999996</v>
      </c>
      <c r="N656" s="88">
        <v>11655000000</v>
      </c>
      <c r="O656" s="88">
        <v>-7.6140366000000004</v>
      </c>
    </row>
    <row r="657" spans="2:15" x14ac:dyDescent="0.25">
      <c r="B657" s="88">
        <v>11850000000</v>
      </c>
      <c r="C657" s="88">
        <v>-6.5174121999999999</v>
      </c>
      <c r="N657" s="88">
        <v>11850000000</v>
      </c>
      <c r="O657" s="88">
        <v>-7.5857592</v>
      </c>
    </row>
    <row r="658" spans="2:15" x14ac:dyDescent="0.25">
      <c r="B658" s="88">
        <v>12045000000</v>
      </c>
      <c r="C658" s="88">
        <v>-6.5832157000000002</v>
      </c>
      <c r="N658" s="88">
        <v>12045000000</v>
      </c>
      <c r="O658" s="88">
        <v>-7.5154576000000004</v>
      </c>
    </row>
    <row r="659" spans="2:15" x14ac:dyDescent="0.25">
      <c r="B659" s="88">
        <v>12240000000</v>
      </c>
      <c r="C659" s="88">
        <v>-6.7031368999999996</v>
      </c>
      <c r="N659" s="88">
        <v>12240000000</v>
      </c>
      <c r="O659" s="88">
        <v>-7.3968920999999996</v>
      </c>
    </row>
    <row r="660" spans="2:15" x14ac:dyDescent="0.25">
      <c r="B660" s="88">
        <v>12435000000</v>
      </c>
      <c r="C660" s="88">
        <v>-6.7968450000000002</v>
      </c>
      <c r="N660" s="88">
        <v>12435000000</v>
      </c>
      <c r="O660" s="88">
        <v>-7.3204321999999999</v>
      </c>
    </row>
    <row r="661" spans="2:15" x14ac:dyDescent="0.25">
      <c r="B661" s="88">
        <v>12630000000</v>
      </c>
      <c r="C661" s="88">
        <v>-6.7839451000000004</v>
      </c>
      <c r="N661" s="88">
        <v>12630000000</v>
      </c>
      <c r="O661" s="88">
        <v>-7.3127246000000001</v>
      </c>
    </row>
    <row r="662" spans="2:15" x14ac:dyDescent="0.25">
      <c r="B662" s="88">
        <v>12825000000</v>
      </c>
      <c r="C662" s="88">
        <v>-6.7932296000000001</v>
      </c>
      <c r="N662" s="88">
        <v>12825000000</v>
      </c>
      <c r="O662" s="88">
        <v>-7.2817353999999996</v>
      </c>
    </row>
    <row r="663" spans="2:15" x14ac:dyDescent="0.25">
      <c r="B663" s="88">
        <v>13020000000</v>
      </c>
      <c r="C663" s="88">
        <v>-6.8286319000000004</v>
      </c>
      <c r="N663" s="88">
        <v>13020000000</v>
      </c>
      <c r="O663" s="88">
        <v>-7.3111429000000001</v>
      </c>
    </row>
    <row r="664" spans="2:15" x14ac:dyDescent="0.25">
      <c r="B664" s="88">
        <v>13215000000</v>
      </c>
      <c r="C664" s="88">
        <v>-6.7437114999999999</v>
      </c>
      <c r="N664" s="88">
        <v>13215000000</v>
      </c>
      <c r="O664" s="88">
        <v>-7.3181105000000004</v>
      </c>
    </row>
    <row r="665" spans="2:15" x14ac:dyDescent="0.25">
      <c r="B665" s="88">
        <v>13410000000</v>
      </c>
      <c r="C665" s="88">
        <v>-6.7580213999999996</v>
      </c>
      <c r="N665" s="88">
        <v>13410000000</v>
      </c>
      <c r="O665" s="88">
        <v>-7.3377438000000001</v>
      </c>
    </row>
    <row r="666" spans="2:15" x14ac:dyDescent="0.25">
      <c r="B666" s="88">
        <v>13605000000</v>
      </c>
      <c r="C666" s="88">
        <v>-6.6907582000000003</v>
      </c>
      <c r="N666" s="88">
        <v>13605000000</v>
      </c>
      <c r="O666" s="88">
        <v>-7.3679252000000002</v>
      </c>
    </row>
    <row r="667" spans="2:15" x14ac:dyDescent="0.25">
      <c r="B667" s="88">
        <v>13800000000</v>
      </c>
      <c r="C667" s="88">
        <v>-6.7246432</v>
      </c>
      <c r="N667" s="88">
        <v>13800000000</v>
      </c>
      <c r="O667" s="88">
        <v>-7.3910793999999997</v>
      </c>
    </row>
    <row r="668" spans="2:15" x14ac:dyDescent="0.25">
      <c r="B668" s="88">
        <v>13995000000</v>
      </c>
      <c r="C668" s="88">
        <v>-6.6933116999999998</v>
      </c>
      <c r="N668" s="88">
        <v>13995000000</v>
      </c>
      <c r="O668" s="88">
        <v>-7.3883761999999997</v>
      </c>
    </row>
    <row r="669" spans="2:15" x14ac:dyDescent="0.25">
      <c r="B669" s="88">
        <v>14190000000</v>
      </c>
      <c r="C669" s="88">
        <v>-6.6817130999999996</v>
      </c>
      <c r="N669" s="88">
        <v>14190000000</v>
      </c>
      <c r="O669" s="88">
        <v>-7.4113932</v>
      </c>
    </row>
    <row r="670" spans="2:15" x14ac:dyDescent="0.25">
      <c r="B670" s="88">
        <v>14385000000</v>
      </c>
      <c r="C670" s="88">
        <v>-6.6799683999999999</v>
      </c>
      <c r="N670" s="88">
        <v>14385000000</v>
      </c>
      <c r="O670" s="88">
        <v>-7.4458751999999997</v>
      </c>
    </row>
    <row r="671" spans="2:15" x14ac:dyDescent="0.25">
      <c r="B671" s="88">
        <v>14580000000</v>
      </c>
      <c r="C671" s="88">
        <v>-6.5541587000000003</v>
      </c>
      <c r="N671" s="88">
        <v>14580000000</v>
      </c>
      <c r="O671" s="88">
        <v>-7.5235681999999997</v>
      </c>
    </row>
    <row r="672" spans="2:15" x14ac:dyDescent="0.25">
      <c r="B672" s="88">
        <v>14775000000</v>
      </c>
      <c r="C672" s="88">
        <v>-6.5879569</v>
      </c>
      <c r="N672" s="88">
        <v>14775000000</v>
      </c>
      <c r="O672" s="88">
        <v>-7.5697140999999997</v>
      </c>
    </row>
    <row r="673" spans="2:15" x14ac:dyDescent="0.25">
      <c r="B673" s="88">
        <v>14970000000</v>
      </c>
      <c r="C673" s="88">
        <v>-6.5110197000000003</v>
      </c>
      <c r="N673" s="88">
        <v>14970000000</v>
      </c>
      <c r="O673" s="88">
        <v>-7.6366557999999998</v>
      </c>
    </row>
    <row r="674" spans="2:15" x14ac:dyDescent="0.25">
      <c r="B674" s="88">
        <v>15165000000</v>
      </c>
      <c r="C674" s="88">
        <v>-6.4706035000000002</v>
      </c>
      <c r="N674" s="88">
        <v>15165000000</v>
      </c>
      <c r="O674" s="88">
        <v>-7.6889186</v>
      </c>
    </row>
    <row r="675" spans="2:15" x14ac:dyDescent="0.25">
      <c r="B675" s="88">
        <v>15360000000</v>
      </c>
      <c r="C675" s="88">
        <v>-6.4675311999999998</v>
      </c>
      <c r="N675" s="88">
        <v>15360000000</v>
      </c>
      <c r="O675" s="88">
        <v>-7.6655078000000003</v>
      </c>
    </row>
    <row r="676" spans="2:15" x14ac:dyDescent="0.25">
      <c r="B676" s="88">
        <v>15555000000</v>
      </c>
      <c r="C676" s="88">
        <v>-6.5052490000000001</v>
      </c>
      <c r="N676" s="88">
        <v>15555000000</v>
      </c>
      <c r="O676" s="88">
        <v>-7.6937246000000004</v>
      </c>
    </row>
    <row r="677" spans="2:15" x14ac:dyDescent="0.25">
      <c r="B677" s="88">
        <v>15750000000</v>
      </c>
      <c r="C677" s="88">
        <v>-6.5233683999999998</v>
      </c>
      <c r="N677" s="88">
        <v>15750000000</v>
      </c>
      <c r="O677" s="88">
        <v>-7.6770744000000004</v>
      </c>
    </row>
    <row r="678" spans="2:15" x14ac:dyDescent="0.25">
      <c r="B678" s="88">
        <v>15945000000</v>
      </c>
      <c r="C678" s="88">
        <v>-6.4742731999999998</v>
      </c>
      <c r="N678" s="88">
        <v>15945000000</v>
      </c>
      <c r="O678" s="88">
        <v>-7.6965985000000003</v>
      </c>
    </row>
    <row r="679" spans="2:15" x14ac:dyDescent="0.25">
      <c r="B679" s="88">
        <v>16140000000</v>
      </c>
      <c r="C679" s="88">
        <v>-6.4950818999999997</v>
      </c>
      <c r="N679" s="88">
        <v>16140000000</v>
      </c>
      <c r="O679" s="88">
        <v>-7.7174677999999997</v>
      </c>
    </row>
    <row r="680" spans="2:15" x14ac:dyDescent="0.25">
      <c r="B680" s="88">
        <v>16335000000</v>
      </c>
      <c r="C680" s="88">
        <v>-6.5217599999999996</v>
      </c>
      <c r="N680" s="88">
        <v>16335000000</v>
      </c>
      <c r="O680" s="88">
        <v>-7.7547264</v>
      </c>
    </row>
    <row r="681" spans="2:15" x14ac:dyDescent="0.25">
      <c r="B681" s="88">
        <v>16530000000</v>
      </c>
      <c r="C681" s="88">
        <v>-6.5632348</v>
      </c>
      <c r="N681" s="88">
        <v>16530000000</v>
      </c>
      <c r="O681" s="88">
        <v>-7.8053222</v>
      </c>
    </row>
    <row r="682" spans="2:15" x14ac:dyDescent="0.25">
      <c r="B682" s="88">
        <v>16725000000</v>
      </c>
      <c r="C682" s="88">
        <v>-6.5742345000000002</v>
      </c>
      <c r="N682" s="88">
        <v>16725000000</v>
      </c>
      <c r="O682" s="88">
        <v>-7.8123592999999998</v>
      </c>
    </row>
    <row r="683" spans="2:15" x14ac:dyDescent="0.25">
      <c r="B683" s="88">
        <v>16920000000</v>
      </c>
      <c r="C683" s="88">
        <v>-6.5898433000000001</v>
      </c>
      <c r="N683" s="88">
        <v>16920000000</v>
      </c>
      <c r="O683" s="88">
        <v>-7.8739699999999999</v>
      </c>
    </row>
    <row r="684" spans="2:15" x14ac:dyDescent="0.25">
      <c r="B684" s="88">
        <v>17115000000</v>
      </c>
      <c r="C684" s="88">
        <v>-6.6339497999999999</v>
      </c>
      <c r="N684" s="88">
        <v>17115000000</v>
      </c>
      <c r="O684" s="88">
        <v>-7.9188689999999999</v>
      </c>
    </row>
    <row r="685" spans="2:15" x14ac:dyDescent="0.25">
      <c r="B685" s="88">
        <v>17310000000</v>
      </c>
      <c r="C685" s="88">
        <v>-6.6671367000000004</v>
      </c>
      <c r="N685" s="88">
        <v>17310000000</v>
      </c>
      <c r="O685" s="88">
        <v>-7.9784740999999997</v>
      </c>
    </row>
    <row r="686" spans="2:15" x14ac:dyDescent="0.25">
      <c r="B686" s="88">
        <v>17505000000</v>
      </c>
      <c r="C686" s="88">
        <v>-6.6490878999999996</v>
      </c>
      <c r="N686" s="88">
        <v>17505000000</v>
      </c>
      <c r="O686" s="88">
        <v>-8.0258798999999996</v>
      </c>
    </row>
    <row r="687" spans="2:15" x14ac:dyDescent="0.25">
      <c r="B687" s="88">
        <v>17700000000</v>
      </c>
      <c r="C687" s="88">
        <v>-6.6307273000000002</v>
      </c>
      <c r="N687" s="88">
        <v>17700000000</v>
      </c>
      <c r="O687" s="88">
        <v>-8.0761117999999996</v>
      </c>
    </row>
    <row r="688" spans="2:15" x14ac:dyDescent="0.25">
      <c r="B688" s="88">
        <v>17895000000</v>
      </c>
      <c r="C688" s="88">
        <v>-6.7100077000000002</v>
      </c>
      <c r="N688" s="88">
        <v>17895000000</v>
      </c>
      <c r="O688" s="88">
        <v>-8.1278752999999995</v>
      </c>
    </row>
    <row r="689" spans="2:15" x14ac:dyDescent="0.25">
      <c r="B689" s="88">
        <v>18090000000</v>
      </c>
      <c r="C689" s="88">
        <v>-6.7616614999999998</v>
      </c>
      <c r="N689" s="88">
        <v>18090000000</v>
      </c>
      <c r="O689" s="88">
        <v>-8.1762934000000005</v>
      </c>
    </row>
    <row r="690" spans="2:15" x14ac:dyDescent="0.25">
      <c r="B690" s="88">
        <v>18285000000</v>
      </c>
      <c r="C690" s="88">
        <v>-6.8746223000000004</v>
      </c>
      <c r="N690" s="88">
        <v>18285000000</v>
      </c>
      <c r="O690" s="88">
        <v>-8.2189721999999996</v>
      </c>
    </row>
    <row r="691" spans="2:15" x14ac:dyDescent="0.25">
      <c r="B691" s="88">
        <v>18480000000</v>
      </c>
      <c r="C691" s="88">
        <v>-6.9280796000000002</v>
      </c>
      <c r="N691" s="88">
        <v>18480000000</v>
      </c>
      <c r="O691" s="88">
        <v>-8.1638669999999998</v>
      </c>
    </row>
    <row r="692" spans="2:15" x14ac:dyDescent="0.25">
      <c r="B692" s="88">
        <v>18675000000</v>
      </c>
      <c r="C692" s="88">
        <v>-6.8965106</v>
      </c>
      <c r="N692" s="88">
        <v>18675000000</v>
      </c>
      <c r="O692" s="88">
        <v>-8.0929927999999993</v>
      </c>
    </row>
    <row r="693" spans="2:15" x14ac:dyDescent="0.25">
      <c r="B693" s="88">
        <v>18870000000</v>
      </c>
      <c r="C693" s="88">
        <v>-6.9357791000000004</v>
      </c>
      <c r="N693" s="88">
        <v>18870000000</v>
      </c>
      <c r="O693" s="88">
        <v>-8.1008472000000005</v>
      </c>
    </row>
    <row r="694" spans="2:15" x14ac:dyDescent="0.25">
      <c r="B694" s="88">
        <v>19065000000</v>
      </c>
      <c r="C694" s="88">
        <v>-6.9519304999999996</v>
      </c>
      <c r="N694" s="88">
        <v>19065000000</v>
      </c>
      <c r="O694" s="88">
        <v>-8.1596203000000003</v>
      </c>
    </row>
    <row r="695" spans="2:15" x14ac:dyDescent="0.25">
      <c r="B695" s="88">
        <v>19260000000</v>
      </c>
      <c r="C695" s="88">
        <v>-6.9944357999999998</v>
      </c>
      <c r="N695" s="88">
        <v>19260000000</v>
      </c>
      <c r="O695" s="88">
        <v>-8.2022952999999994</v>
      </c>
    </row>
    <row r="696" spans="2:15" x14ac:dyDescent="0.25">
      <c r="B696" s="88">
        <v>19455000000</v>
      </c>
      <c r="C696" s="88">
        <v>-7.0207075999999997</v>
      </c>
      <c r="N696" s="88">
        <v>19455000000</v>
      </c>
      <c r="O696" s="88">
        <v>-8.1821651000000006</v>
      </c>
    </row>
    <row r="697" spans="2:15" x14ac:dyDescent="0.25">
      <c r="B697" s="88">
        <v>19650000000</v>
      </c>
      <c r="C697" s="88">
        <v>-7.0529966000000002</v>
      </c>
      <c r="N697" s="88">
        <v>19650000000</v>
      </c>
      <c r="O697" s="88">
        <v>-8.2121057999999998</v>
      </c>
    </row>
    <row r="698" spans="2:15" x14ac:dyDescent="0.25">
      <c r="B698" s="88">
        <v>19845000000</v>
      </c>
      <c r="C698" s="88">
        <v>-7.1554551000000002</v>
      </c>
      <c r="N698" s="88">
        <v>19845000000</v>
      </c>
      <c r="O698" s="88">
        <v>-8.2938022999999994</v>
      </c>
    </row>
    <row r="699" spans="2:15" x14ac:dyDescent="0.25">
      <c r="B699" s="88">
        <v>20040000000</v>
      </c>
      <c r="C699" s="88">
        <v>-7.2442244999999996</v>
      </c>
      <c r="N699" s="88">
        <v>20040000000</v>
      </c>
      <c r="O699" s="88">
        <v>-8.3664454999999993</v>
      </c>
    </row>
    <row r="700" spans="2:15" x14ac:dyDescent="0.25">
      <c r="B700" s="88">
        <v>20235000000</v>
      </c>
      <c r="C700" s="88">
        <v>-7.2878876000000004</v>
      </c>
      <c r="N700" s="88">
        <v>20235000000</v>
      </c>
      <c r="O700" s="88">
        <v>-8.4322634000000001</v>
      </c>
    </row>
    <row r="701" spans="2:15" x14ac:dyDescent="0.25">
      <c r="B701" s="88">
        <v>20430000000</v>
      </c>
      <c r="C701" s="88">
        <v>-7.3147063000000001</v>
      </c>
      <c r="N701" s="88">
        <v>20430000000</v>
      </c>
      <c r="O701" s="88">
        <v>-8.4883556000000002</v>
      </c>
    </row>
    <row r="702" spans="2:15" x14ac:dyDescent="0.25">
      <c r="B702" s="88">
        <v>20625000000</v>
      </c>
      <c r="C702" s="88">
        <v>-7.2983722999999996</v>
      </c>
      <c r="N702" s="88">
        <v>20625000000</v>
      </c>
      <c r="O702" s="88">
        <v>-8.5292835</v>
      </c>
    </row>
    <row r="703" spans="2:15" x14ac:dyDescent="0.25">
      <c r="B703" s="88">
        <v>20820000000</v>
      </c>
      <c r="C703" s="88">
        <v>-7.3911256999999999</v>
      </c>
      <c r="N703" s="88">
        <v>20820000000</v>
      </c>
      <c r="O703" s="88">
        <v>-8.4950341999999992</v>
      </c>
    </row>
    <row r="704" spans="2:15" x14ac:dyDescent="0.25">
      <c r="B704" s="88">
        <v>21015000000</v>
      </c>
      <c r="C704" s="88">
        <v>-7.5189915000000003</v>
      </c>
      <c r="N704" s="88">
        <v>21015000000</v>
      </c>
      <c r="O704" s="88">
        <v>-8.4983024999999994</v>
      </c>
    </row>
    <row r="705" spans="2:15" x14ac:dyDescent="0.25">
      <c r="B705" s="88">
        <v>21210000000</v>
      </c>
      <c r="C705" s="88">
        <v>-7.6424260000000004</v>
      </c>
      <c r="N705" s="88">
        <v>21210000000</v>
      </c>
      <c r="O705" s="88">
        <v>-8.4685258999999995</v>
      </c>
    </row>
    <row r="706" spans="2:15" x14ac:dyDescent="0.25">
      <c r="B706" s="88">
        <v>21405000000</v>
      </c>
      <c r="C706" s="88">
        <v>-7.4844141000000004</v>
      </c>
      <c r="N706" s="88">
        <v>21405000000</v>
      </c>
      <c r="O706" s="88">
        <v>-8.3100567000000005</v>
      </c>
    </row>
    <row r="707" spans="2:15" x14ac:dyDescent="0.25">
      <c r="B707" s="88">
        <v>21600000000</v>
      </c>
      <c r="C707" s="88">
        <v>-7.4552565</v>
      </c>
      <c r="N707" s="88">
        <v>21600000000</v>
      </c>
      <c r="O707" s="88">
        <v>-8.2967595999999997</v>
      </c>
    </row>
    <row r="708" spans="2:15" x14ac:dyDescent="0.25">
      <c r="B708" s="88">
        <v>21795000000</v>
      </c>
      <c r="C708" s="88">
        <v>-7.4237074999999999</v>
      </c>
      <c r="N708" s="88">
        <v>21795000000</v>
      </c>
      <c r="O708" s="88">
        <v>-8.2720728000000001</v>
      </c>
    </row>
    <row r="709" spans="2:15" x14ac:dyDescent="0.25">
      <c r="B709" s="88">
        <v>21990000000</v>
      </c>
      <c r="C709" s="88">
        <v>-7.4574151000000004</v>
      </c>
      <c r="N709" s="88">
        <v>21990000000</v>
      </c>
      <c r="O709" s="88">
        <v>-8.3245468000000002</v>
      </c>
    </row>
    <row r="710" spans="2:15" x14ac:dyDescent="0.25">
      <c r="B710" s="88">
        <v>22185000000</v>
      </c>
      <c r="C710" s="88">
        <v>-7.4598712999999996</v>
      </c>
      <c r="N710" s="88">
        <v>22185000000</v>
      </c>
      <c r="O710" s="88">
        <v>-8.3208637000000003</v>
      </c>
    </row>
    <row r="711" spans="2:15" x14ac:dyDescent="0.25">
      <c r="B711" s="88">
        <v>22380000000</v>
      </c>
      <c r="C711" s="88">
        <v>-7.4923520000000003</v>
      </c>
      <c r="N711" s="88">
        <v>22380000000</v>
      </c>
      <c r="O711" s="88">
        <v>-8.2624911999999995</v>
      </c>
    </row>
    <row r="712" spans="2:15" x14ac:dyDescent="0.25">
      <c r="B712" s="88">
        <v>22575000000</v>
      </c>
      <c r="C712" s="88">
        <v>-7.5880631999999997</v>
      </c>
      <c r="N712" s="88">
        <v>22575000000</v>
      </c>
      <c r="O712" s="88">
        <v>-8.1823405999999999</v>
      </c>
    </row>
    <row r="713" spans="2:15" x14ac:dyDescent="0.25">
      <c r="B713" s="88">
        <v>22770000000</v>
      </c>
      <c r="C713" s="88">
        <v>-7.5874658000000004</v>
      </c>
      <c r="N713" s="88">
        <v>22770000000</v>
      </c>
      <c r="O713" s="88">
        <v>-8.1853724000000003</v>
      </c>
    </row>
    <row r="714" spans="2:15" x14ac:dyDescent="0.25">
      <c r="B714" s="88">
        <v>22965000000</v>
      </c>
      <c r="C714" s="88">
        <v>-7.5788697999999997</v>
      </c>
      <c r="N714" s="88">
        <v>22965000000</v>
      </c>
      <c r="O714" s="88">
        <v>-8.1624002000000004</v>
      </c>
    </row>
    <row r="715" spans="2:15" x14ac:dyDescent="0.25">
      <c r="B715" s="88">
        <v>23160000000</v>
      </c>
      <c r="C715" s="88">
        <v>-7.5469984999999999</v>
      </c>
      <c r="N715" s="88">
        <v>23160000000</v>
      </c>
      <c r="O715" s="88">
        <v>-8.1805515</v>
      </c>
    </row>
    <row r="716" spans="2:15" x14ac:dyDescent="0.25">
      <c r="B716" s="88">
        <v>23355000000</v>
      </c>
      <c r="C716" s="88">
        <v>-7.5278720999999997</v>
      </c>
      <c r="N716" s="88">
        <v>23355000000</v>
      </c>
      <c r="O716" s="88">
        <v>-8.2047366999999998</v>
      </c>
    </row>
    <row r="717" spans="2:15" x14ac:dyDescent="0.25">
      <c r="B717" s="88">
        <v>23550000000</v>
      </c>
      <c r="C717" s="88">
        <v>-7.5331058999999998</v>
      </c>
      <c r="N717" s="88">
        <v>23550000000</v>
      </c>
      <c r="O717" s="88">
        <v>-8.2524032999999992</v>
      </c>
    </row>
    <row r="718" spans="2:15" x14ac:dyDescent="0.25">
      <c r="B718" s="88">
        <v>23745000000</v>
      </c>
      <c r="C718" s="88">
        <v>-7.5571932999999998</v>
      </c>
      <c r="N718" s="88">
        <v>23745000000</v>
      </c>
      <c r="O718" s="88">
        <v>-8.2580642999999991</v>
      </c>
    </row>
    <row r="719" spans="2:15" x14ac:dyDescent="0.25">
      <c r="B719" s="88">
        <v>23940000000</v>
      </c>
      <c r="C719" s="88">
        <v>-7.5568881000000001</v>
      </c>
      <c r="N719" s="88">
        <v>23940000000</v>
      </c>
      <c r="O719" s="88">
        <v>-8.2449683999999994</v>
      </c>
    </row>
    <row r="720" spans="2:15" x14ac:dyDescent="0.25">
      <c r="B720" s="88">
        <v>24135000000</v>
      </c>
      <c r="C720" s="88">
        <v>-7.5538281999999999</v>
      </c>
      <c r="N720" s="88">
        <v>24135000000</v>
      </c>
      <c r="O720" s="88">
        <v>-8.2735061999999999</v>
      </c>
    </row>
    <row r="721" spans="2:15" x14ac:dyDescent="0.25">
      <c r="B721" s="88">
        <v>24330000000</v>
      </c>
      <c r="C721" s="88">
        <v>-7.5222707</v>
      </c>
      <c r="N721" s="88">
        <v>24330000000</v>
      </c>
      <c r="O721" s="88">
        <v>-8.3139085999999995</v>
      </c>
    </row>
    <row r="722" spans="2:15" x14ac:dyDescent="0.25">
      <c r="B722" s="88">
        <v>24525000000</v>
      </c>
      <c r="C722" s="88">
        <v>-7.5536222000000004</v>
      </c>
      <c r="N722" s="88">
        <v>24525000000</v>
      </c>
      <c r="O722" s="88">
        <v>-8.3776835999999992</v>
      </c>
    </row>
    <row r="723" spans="2:15" x14ac:dyDescent="0.25">
      <c r="B723" s="88">
        <v>24720000000</v>
      </c>
      <c r="C723" s="88">
        <v>-7.5505285000000004</v>
      </c>
      <c r="N723" s="88">
        <v>24720000000</v>
      </c>
      <c r="O723" s="88">
        <v>-8.4221982999999998</v>
      </c>
    </row>
    <row r="724" spans="2:15" x14ac:dyDescent="0.25">
      <c r="B724" s="88">
        <v>24915000000</v>
      </c>
      <c r="C724" s="88">
        <v>-7.5208883000000002</v>
      </c>
      <c r="N724" s="88">
        <v>24915000000</v>
      </c>
      <c r="O724" s="88">
        <v>-8.4883699000000004</v>
      </c>
    </row>
    <row r="725" spans="2:15" x14ac:dyDescent="0.25">
      <c r="B725" s="88">
        <v>25110000000</v>
      </c>
      <c r="C725" s="88">
        <v>-7.5333433000000003</v>
      </c>
      <c r="N725" s="88">
        <v>25110000000</v>
      </c>
      <c r="O725" s="88">
        <v>-8.5170937000000002</v>
      </c>
    </row>
    <row r="726" spans="2:15" x14ac:dyDescent="0.25">
      <c r="B726" s="88">
        <v>25305000000</v>
      </c>
      <c r="C726" s="88">
        <v>-7.5789757</v>
      </c>
      <c r="N726" s="88">
        <v>25305000000</v>
      </c>
      <c r="O726" s="88">
        <v>-8.5364903999999999</v>
      </c>
    </row>
    <row r="727" spans="2:15" x14ac:dyDescent="0.25">
      <c r="B727" s="88">
        <v>25500000000</v>
      </c>
      <c r="C727" s="88">
        <v>-7.5906506</v>
      </c>
      <c r="N727" s="88">
        <v>25500000000</v>
      </c>
      <c r="O727" s="88">
        <v>-8.5476960999999996</v>
      </c>
    </row>
    <row r="728" spans="2:15" x14ac:dyDescent="0.25">
      <c r="B728" s="88">
        <v>25695000000</v>
      </c>
      <c r="C728" s="88">
        <v>-7.5465464999999998</v>
      </c>
      <c r="N728" s="88">
        <v>25695000000</v>
      </c>
      <c r="O728" s="88">
        <v>-8.5871525000000002</v>
      </c>
    </row>
    <row r="729" spans="2:15" x14ac:dyDescent="0.25">
      <c r="B729" s="88">
        <v>25890000000</v>
      </c>
      <c r="C729" s="88">
        <v>-7.5461254000000002</v>
      </c>
      <c r="N729" s="88">
        <v>25890000000</v>
      </c>
      <c r="O729" s="88">
        <v>-8.5993271</v>
      </c>
    </row>
    <row r="730" spans="2:15" x14ac:dyDescent="0.25">
      <c r="B730" s="88">
        <v>26085000000</v>
      </c>
      <c r="C730" s="88">
        <v>-7.5376573000000002</v>
      </c>
      <c r="N730" s="88">
        <v>26085000000</v>
      </c>
      <c r="O730" s="88">
        <v>-8.6400775999999997</v>
      </c>
    </row>
    <row r="731" spans="2:15" x14ac:dyDescent="0.25">
      <c r="B731" s="88">
        <v>26280000000</v>
      </c>
      <c r="C731" s="88">
        <v>-7.5444341000000001</v>
      </c>
      <c r="N731" s="88">
        <v>26280000000</v>
      </c>
      <c r="O731" s="88">
        <v>-8.6531772999999994</v>
      </c>
    </row>
    <row r="732" spans="2:15" x14ac:dyDescent="0.25">
      <c r="B732" s="88">
        <v>26475000000</v>
      </c>
      <c r="C732" s="88">
        <v>-7.5457052999999998</v>
      </c>
      <c r="N732" s="88">
        <v>26475000000</v>
      </c>
      <c r="O732" s="88">
        <v>-8.6413755000000005</v>
      </c>
    </row>
    <row r="733" spans="2:15" x14ac:dyDescent="0.25">
      <c r="B733" s="88">
        <v>26670000000</v>
      </c>
      <c r="C733" s="88">
        <v>-7.5442691000000002</v>
      </c>
      <c r="N733" s="88">
        <v>26670000000</v>
      </c>
      <c r="O733" s="88">
        <v>-8.6284027000000005</v>
      </c>
    </row>
    <row r="734" spans="2:15" x14ac:dyDescent="0.25">
      <c r="B734" s="88">
        <v>26865000000</v>
      </c>
      <c r="C734" s="88">
        <v>-7.5963057999999997</v>
      </c>
      <c r="N734" s="88">
        <v>26865000000</v>
      </c>
      <c r="O734" s="88">
        <v>-8.5984812000000002</v>
      </c>
    </row>
    <row r="735" spans="2:15" x14ac:dyDescent="0.25">
      <c r="B735" s="88">
        <v>27060000000</v>
      </c>
      <c r="C735" s="88">
        <v>-7.6011353000000002</v>
      </c>
      <c r="N735" s="88">
        <v>27060000000</v>
      </c>
      <c r="O735" s="88">
        <v>-8.5572510000000008</v>
      </c>
    </row>
    <row r="736" spans="2:15" x14ac:dyDescent="0.25">
      <c r="B736" s="88">
        <v>27255000000</v>
      </c>
      <c r="C736" s="88">
        <v>-7.5933146000000002</v>
      </c>
      <c r="N736" s="88">
        <v>27255000000</v>
      </c>
      <c r="O736" s="88">
        <v>-8.5938292000000001</v>
      </c>
    </row>
    <row r="737" spans="2:15" x14ac:dyDescent="0.25">
      <c r="B737" s="88">
        <v>27450000000</v>
      </c>
      <c r="C737" s="88">
        <v>-7.6373591000000003</v>
      </c>
      <c r="N737" s="88">
        <v>27450000000</v>
      </c>
      <c r="O737" s="88">
        <v>-8.6267910000000008</v>
      </c>
    </row>
    <row r="738" spans="2:15" x14ac:dyDescent="0.25">
      <c r="B738" s="88">
        <v>27645000000</v>
      </c>
      <c r="C738" s="88">
        <v>-7.6704483000000003</v>
      </c>
      <c r="N738" s="88">
        <v>27645000000</v>
      </c>
      <c r="O738" s="88">
        <v>-8.6549157999999995</v>
      </c>
    </row>
    <row r="739" spans="2:15" x14ac:dyDescent="0.25">
      <c r="B739" s="88">
        <v>27840000000</v>
      </c>
      <c r="C739" s="88">
        <v>-7.6399856000000002</v>
      </c>
      <c r="N739" s="88">
        <v>27840000000</v>
      </c>
      <c r="O739" s="88">
        <v>-8.6975613000000003</v>
      </c>
    </row>
    <row r="740" spans="2:15" x14ac:dyDescent="0.25">
      <c r="B740" s="88">
        <v>28035000000</v>
      </c>
      <c r="C740" s="88">
        <v>-7.6578616999999998</v>
      </c>
      <c r="N740" s="88">
        <v>28035000000</v>
      </c>
      <c r="O740" s="88">
        <v>-8.7181148999999998</v>
      </c>
    </row>
    <row r="741" spans="2:15" x14ac:dyDescent="0.25">
      <c r="B741" s="88">
        <v>28230000000</v>
      </c>
      <c r="C741" s="88">
        <v>-7.6188568999999999</v>
      </c>
      <c r="N741" s="88">
        <v>28230000000</v>
      </c>
      <c r="O741" s="88">
        <v>-8.7370453000000001</v>
      </c>
    </row>
    <row r="742" spans="2:15" x14ac:dyDescent="0.25">
      <c r="B742" s="88">
        <v>28425000000</v>
      </c>
      <c r="C742" s="88">
        <v>-7.5695113999999997</v>
      </c>
      <c r="N742" s="88">
        <v>28425000000</v>
      </c>
      <c r="O742" s="88">
        <v>-8.7369213000000006</v>
      </c>
    </row>
    <row r="743" spans="2:15" x14ac:dyDescent="0.25">
      <c r="B743" s="88">
        <v>28620000000</v>
      </c>
      <c r="C743" s="88">
        <v>-7.4863800999999999</v>
      </c>
      <c r="N743" s="88">
        <v>28620000000</v>
      </c>
      <c r="O743" s="88">
        <v>-8.7847384999999996</v>
      </c>
    </row>
    <row r="744" spans="2:15" x14ac:dyDescent="0.25">
      <c r="B744" s="88">
        <v>28815000000</v>
      </c>
      <c r="C744" s="88">
        <v>-7.4906544999999998</v>
      </c>
      <c r="N744" s="88">
        <v>28815000000</v>
      </c>
      <c r="O744" s="88">
        <v>-8.7824449999999992</v>
      </c>
    </row>
    <row r="745" spans="2:15" x14ac:dyDescent="0.25">
      <c r="B745" s="88">
        <v>29010000000</v>
      </c>
      <c r="C745" s="88">
        <v>-7.5144280999999999</v>
      </c>
      <c r="N745" s="88">
        <v>29010000000</v>
      </c>
      <c r="O745" s="88">
        <v>-8.7888184000000003</v>
      </c>
    </row>
    <row r="746" spans="2:15" x14ac:dyDescent="0.25">
      <c r="B746" s="88">
        <v>29205000000</v>
      </c>
      <c r="C746" s="88">
        <v>-7.4560785000000003</v>
      </c>
      <c r="N746" s="88">
        <v>29205000000</v>
      </c>
      <c r="O746" s="88">
        <v>-8.8303470999999991</v>
      </c>
    </row>
    <row r="747" spans="2:15" x14ac:dyDescent="0.25">
      <c r="B747" s="88">
        <v>29400000000</v>
      </c>
      <c r="C747" s="88">
        <v>-7.5275435000000002</v>
      </c>
      <c r="N747" s="88">
        <v>29400000000</v>
      </c>
      <c r="O747" s="88">
        <v>-8.8624392000000007</v>
      </c>
    </row>
    <row r="748" spans="2:15" x14ac:dyDescent="0.25">
      <c r="B748" s="88">
        <v>29595000000</v>
      </c>
      <c r="C748" s="88">
        <v>-7.6404243000000003</v>
      </c>
      <c r="N748" s="88">
        <v>29595000000</v>
      </c>
      <c r="O748" s="88">
        <v>-8.8991994999999999</v>
      </c>
    </row>
    <row r="749" spans="2:15" x14ac:dyDescent="0.25">
      <c r="B749" s="88">
        <v>29790000000</v>
      </c>
      <c r="C749" s="88">
        <v>-7.6341080999999997</v>
      </c>
      <c r="N749" s="88">
        <v>29790000000</v>
      </c>
      <c r="O749" s="88">
        <v>-8.8864345999999994</v>
      </c>
    </row>
    <row r="750" spans="2:15" x14ac:dyDescent="0.25">
      <c r="B750" s="88">
        <v>29985000000</v>
      </c>
      <c r="C750" s="88">
        <v>-7.6536784000000004</v>
      </c>
      <c r="N750" s="88">
        <v>29985000000</v>
      </c>
      <c r="O750" s="88">
        <v>-8.8933190999999994</v>
      </c>
    </row>
    <row r="751" spans="2:15" x14ac:dyDescent="0.25">
      <c r="B751" s="88">
        <v>30180000000</v>
      </c>
      <c r="C751" s="88">
        <v>-7.6848077999999997</v>
      </c>
      <c r="N751" s="88">
        <v>30180000000</v>
      </c>
      <c r="O751" s="88">
        <v>-8.9203205000000008</v>
      </c>
    </row>
    <row r="752" spans="2:15" x14ac:dyDescent="0.25">
      <c r="B752" s="88">
        <v>30375000000</v>
      </c>
      <c r="C752" s="88">
        <v>-7.7132114999999999</v>
      </c>
      <c r="N752" s="88">
        <v>30375000000</v>
      </c>
      <c r="O752" s="88">
        <v>-8.9329710000000002</v>
      </c>
    </row>
    <row r="753" spans="2:15" x14ac:dyDescent="0.25">
      <c r="B753" s="88">
        <v>30570000000</v>
      </c>
      <c r="C753" s="88">
        <v>-7.7243323000000004</v>
      </c>
      <c r="N753" s="88">
        <v>30570000000</v>
      </c>
      <c r="O753" s="88">
        <v>-8.9488448999999992</v>
      </c>
    </row>
    <row r="754" spans="2:15" x14ac:dyDescent="0.25">
      <c r="B754" s="88">
        <v>30765000000</v>
      </c>
      <c r="C754" s="88">
        <v>-7.7701086999999998</v>
      </c>
      <c r="N754" s="88">
        <v>30765000000</v>
      </c>
      <c r="O754" s="88">
        <v>-8.9297608999999998</v>
      </c>
    </row>
    <row r="755" spans="2:15" x14ac:dyDescent="0.25">
      <c r="B755" s="88">
        <v>30960000000</v>
      </c>
      <c r="C755" s="88">
        <v>-7.8084759999999998</v>
      </c>
      <c r="N755" s="88">
        <v>30960000000</v>
      </c>
      <c r="O755" s="88">
        <v>-8.9556971000000001</v>
      </c>
    </row>
    <row r="756" spans="2:15" x14ac:dyDescent="0.25">
      <c r="B756" s="88">
        <v>31155000000</v>
      </c>
      <c r="C756" s="88">
        <v>-7.8211031000000002</v>
      </c>
      <c r="N756" s="88">
        <v>31155000000</v>
      </c>
      <c r="O756" s="88">
        <v>-8.9284534000000004</v>
      </c>
    </row>
    <row r="757" spans="2:15" x14ac:dyDescent="0.25">
      <c r="B757" s="88">
        <v>31350000000</v>
      </c>
      <c r="C757" s="88">
        <v>-7.9383043999999998</v>
      </c>
      <c r="N757" s="88">
        <v>31350000000</v>
      </c>
      <c r="O757" s="88">
        <v>-8.9161997</v>
      </c>
    </row>
    <row r="758" spans="2:15" x14ac:dyDescent="0.25">
      <c r="B758" s="88">
        <v>31545000000</v>
      </c>
      <c r="C758" s="88">
        <v>-7.9755377999999997</v>
      </c>
      <c r="N758" s="88">
        <v>31545000000</v>
      </c>
      <c r="O758" s="88">
        <v>-8.9024649</v>
      </c>
    </row>
    <row r="759" spans="2:15" x14ac:dyDescent="0.25">
      <c r="B759" s="88">
        <v>31740000000</v>
      </c>
      <c r="C759" s="88">
        <v>-7.9955677999999999</v>
      </c>
      <c r="N759" s="88">
        <v>31740000000</v>
      </c>
      <c r="O759" s="88">
        <v>-8.8897695999999993</v>
      </c>
    </row>
    <row r="760" spans="2:15" x14ac:dyDescent="0.25">
      <c r="B760" s="88">
        <v>31935000000</v>
      </c>
      <c r="C760" s="88">
        <v>-8.0382671000000006</v>
      </c>
      <c r="N760" s="88">
        <v>31935000000</v>
      </c>
      <c r="O760" s="88">
        <v>-8.9113731000000005</v>
      </c>
    </row>
    <row r="761" spans="2:15" x14ac:dyDescent="0.25">
      <c r="B761" s="88">
        <v>32130000000</v>
      </c>
      <c r="C761" s="88">
        <v>-8.1480359999999994</v>
      </c>
      <c r="N761" s="88">
        <v>32130000000</v>
      </c>
      <c r="O761" s="88">
        <v>-8.8835677999999998</v>
      </c>
    </row>
    <row r="762" spans="2:15" x14ac:dyDescent="0.25">
      <c r="B762" s="88">
        <v>32325000000</v>
      </c>
      <c r="C762" s="88">
        <v>-8.1295079999999995</v>
      </c>
      <c r="N762" s="88">
        <v>32325000000</v>
      </c>
      <c r="O762" s="88">
        <v>-8.9840555000000002</v>
      </c>
    </row>
    <row r="763" spans="2:15" x14ac:dyDescent="0.25">
      <c r="B763" s="88">
        <v>32520000000</v>
      </c>
      <c r="C763" s="88">
        <v>-8.1717300000000002</v>
      </c>
      <c r="N763" s="88">
        <v>32520000000</v>
      </c>
      <c r="O763" s="88">
        <v>-8.9588642000000007</v>
      </c>
    </row>
    <row r="764" spans="2:15" x14ac:dyDescent="0.25">
      <c r="B764" s="88">
        <v>32715000000</v>
      </c>
      <c r="C764" s="88">
        <v>-8.2350472999999997</v>
      </c>
      <c r="N764" s="88">
        <v>32715000000</v>
      </c>
      <c r="O764" s="88">
        <v>-8.9959992999999994</v>
      </c>
    </row>
    <row r="765" spans="2:15" x14ac:dyDescent="0.25">
      <c r="B765" s="88">
        <v>32910000000</v>
      </c>
      <c r="C765" s="88">
        <v>-8.3191050999999998</v>
      </c>
      <c r="N765" s="88">
        <v>32910000000</v>
      </c>
      <c r="O765" s="88">
        <v>-9.0149336000000009</v>
      </c>
    </row>
    <row r="766" spans="2:15" x14ac:dyDescent="0.25">
      <c r="B766" s="88">
        <v>33105000000</v>
      </c>
      <c r="C766" s="88">
        <v>-8.4669228000000007</v>
      </c>
      <c r="N766" s="88">
        <v>33105000000</v>
      </c>
      <c r="O766" s="88">
        <v>-9.0511540999999998</v>
      </c>
    </row>
    <row r="767" spans="2:15" x14ac:dyDescent="0.25">
      <c r="B767" s="88">
        <v>33300000000</v>
      </c>
      <c r="C767" s="88">
        <v>-8.5682305999999997</v>
      </c>
      <c r="N767" s="88">
        <v>33300000000</v>
      </c>
      <c r="O767" s="88">
        <v>-8.9810762000000004</v>
      </c>
    </row>
    <row r="768" spans="2:15" x14ac:dyDescent="0.25">
      <c r="B768" s="88">
        <v>33495000000</v>
      </c>
      <c r="C768" s="88">
        <v>-8.6832895000000008</v>
      </c>
      <c r="N768" s="88">
        <v>33495000000</v>
      </c>
      <c r="O768" s="88">
        <v>-8.9772347999999997</v>
      </c>
    </row>
    <row r="769" spans="2:15" x14ac:dyDescent="0.25">
      <c r="B769" s="88">
        <v>33690000000</v>
      </c>
      <c r="C769" s="88">
        <v>-8.8174667000000007</v>
      </c>
      <c r="N769" s="88">
        <v>33690000000</v>
      </c>
      <c r="O769" s="88">
        <v>-9.0200023999999992</v>
      </c>
    </row>
    <row r="770" spans="2:15" x14ac:dyDescent="0.25">
      <c r="B770" s="88">
        <v>33885000000</v>
      </c>
      <c r="C770" s="88">
        <v>-8.9520081999999999</v>
      </c>
      <c r="N770" s="88">
        <v>33885000000</v>
      </c>
      <c r="O770" s="88">
        <v>-8.9804934999999997</v>
      </c>
    </row>
    <row r="771" spans="2:15" x14ac:dyDescent="0.25">
      <c r="B771" s="88">
        <v>34080000000</v>
      </c>
      <c r="C771" s="88">
        <v>-9.1247691999999994</v>
      </c>
      <c r="N771" s="88">
        <v>34080000000</v>
      </c>
      <c r="O771" s="88">
        <v>-9.0105619000000008</v>
      </c>
    </row>
    <row r="772" spans="2:15" x14ac:dyDescent="0.25">
      <c r="B772" s="88">
        <v>34275000000</v>
      </c>
      <c r="C772" s="88">
        <v>-9.2779827000000008</v>
      </c>
      <c r="N772" s="88">
        <v>34275000000</v>
      </c>
      <c r="O772" s="88">
        <v>-9.0259342</v>
      </c>
    </row>
    <row r="773" spans="2:15" x14ac:dyDescent="0.25">
      <c r="B773" s="88">
        <v>34470000000</v>
      </c>
      <c r="C773" s="88">
        <v>-9.4410696000000005</v>
      </c>
      <c r="N773" s="88">
        <v>34470000000</v>
      </c>
      <c r="O773" s="88">
        <v>-9.0836200999999992</v>
      </c>
    </row>
    <row r="774" spans="2:15" x14ac:dyDescent="0.25">
      <c r="B774" s="88">
        <v>34665000000</v>
      </c>
      <c r="C774" s="88">
        <v>-9.5504149999999992</v>
      </c>
      <c r="N774" s="88">
        <v>34665000000</v>
      </c>
      <c r="O774" s="88">
        <v>-9.0464611000000001</v>
      </c>
    </row>
    <row r="775" spans="2:15" x14ac:dyDescent="0.25">
      <c r="B775" s="88">
        <v>34860000000</v>
      </c>
      <c r="C775" s="88">
        <v>-9.6441201999999997</v>
      </c>
      <c r="N775" s="88">
        <v>34860000000</v>
      </c>
      <c r="O775" s="88">
        <v>-9.2041874000000004</v>
      </c>
    </row>
    <row r="776" spans="2:15" x14ac:dyDescent="0.25">
      <c r="B776" s="88">
        <v>35055000000</v>
      </c>
      <c r="C776" s="88">
        <v>-9.7060843000000006</v>
      </c>
      <c r="N776" s="88">
        <v>35055000000</v>
      </c>
      <c r="O776" s="88">
        <v>-9.2024659999999994</v>
      </c>
    </row>
    <row r="777" spans="2:15" x14ac:dyDescent="0.25">
      <c r="B777" s="88">
        <v>35250000000</v>
      </c>
      <c r="C777" s="88">
        <v>-9.7885094000000006</v>
      </c>
      <c r="N777" s="88">
        <v>35250000000</v>
      </c>
      <c r="O777" s="88">
        <v>-9.3016176000000002</v>
      </c>
    </row>
    <row r="778" spans="2:15" x14ac:dyDescent="0.25">
      <c r="B778" s="88">
        <v>35445000000</v>
      </c>
      <c r="C778" s="88">
        <v>-9.8617954000000001</v>
      </c>
      <c r="N778" s="88">
        <v>35445000000</v>
      </c>
      <c r="O778" s="88">
        <v>-9.3564328999999997</v>
      </c>
    </row>
    <row r="779" spans="2:15" x14ac:dyDescent="0.25">
      <c r="B779" s="88">
        <v>35640000000</v>
      </c>
      <c r="C779" s="88">
        <v>-9.9325285000000001</v>
      </c>
      <c r="N779" s="88">
        <v>35640000000</v>
      </c>
      <c r="O779" s="88">
        <v>-9.4149875999999999</v>
      </c>
    </row>
    <row r="780" spans="2:15" x14ac:dyDescent="0.25">
      <c r="B780" s="88">
        <v>35835000000</v>
      </c>
      <c r="C780" s="88">
        <v>-9.9730691999999994</v>
      </c>
      <c r="N780" s="88">
        <v>35835000000</v>
      </c>
      <c r="O780" s="88">
        <v>-9.4249878000000002</v>
      </c>
    </row>
    <row r="781" spans="2:15" x14ac:dyDescent="0.25">
      <c r="B781" s="88">
        <v>36030000000</v>
      </c>
      <c r="C781" s="88">
        <v>-9.9696064</v>
      </c>
      <c r="N781" s="88">
        <v>36030000000</v>
      </c>
      <c r="O781" s="88">
        <v>-9.4789247999999997</v>
      </c>
    </row>
    <row r="782" spans="2:15" x14ac:dyDescent="0.25">
      <c r="B782" s="88">
        <v>36225000000</v>
      </c>
      <c r="C782" s="88">
        <v>-10.002269999999999</v>
      </c>
      <c r="N782" s="88">
        <v>36225000000</v>
      </c>
      <c r="O782" s="88">
        <v>-9.5773534999999992</v>
      </c>
    </row>
    <row r="783" spans="2:15" x14ac:dyDescent="0.25">
      <c r="B783" s="88">
        <v>36420000000</v>
      </c>
      <c r="C783" s="88">
        <v>-9.9846582000000001</v>
      </c>
      <c r="N783" s="88">
        <v>36420000000</v>
      </c>
      <c r="O783" s="88">
        <v>-9.6337937999999994</v>
      </c>
    </row>
    <row r="784" spans="2:15" x14ac:dyDescent="0.25">
      <c r="B784" s="88">
        <v>36615000000</v>
      </c>
      <c r="C784" s="88">
        <v>-9.9194145000000002</v>
      </c>
      <c r="N784" s="88">
        <v>36615000000</v>
      </c>
      <c r="O784" s="88">
        <v>-9.6511668999999998</v>
      </c>
    </row>
    <row r="785" spans="2:15" x14ac:dyDescent="0.25">
      <c r="B785" s="88">
        <v>36810000000</v>
      </c>
      <c r="C785" s="88">
        <v>-9.9130324999999999</v>
      </c>
      <c r="N785" s="88">
        <v>36810000000</v>
      </c>
      <c r="O785" s="88">
        <v>-9.7861805000000004</v>
      </c>
    </row>
    <row r="786" spans="2:15" x14ac:dyDescent="0.25">
      <c r="B786" s="88">
        <v>37005000000</v>
      </c>
      <c r="C786" s="88">
        <v>-9.9096708000000007</v>
      </c>
      <c r="N786" s="88">
        <v>37005000000</v>
      </c>
      <c r="O786" s="88">
        <v>-9.8339052000000002</v>
      </c>
    </row>
    <row r="787" spans="2:15" x14ac:dyDescent="0.25">
      <c r="B787" s="88">
        <v>37200000000</v>
      </c>
      <c r="C787" s="88">
        <v>-9.7979859999999999</v>
      </c>
      <c r="N787" s="88">
        <v>37200000000</v>
      </c>
      <c r="O787" s="88">
        <v>-9.8447838000000001</v>
      </c>
    </row>
    <row r="788" spans="2:15" x14ac:dyDescent="0.25">
      <c r="B788" s="88">
        <v>37395000000</v>
      </c>
      <c r="C788" s="88">
        <v>-9.7205276000000005</v>
      </c>
      <c r="N788" s="88">
        <v>37395000000</v>
      </c>
      <c r="O788" s="88">
        <v>-9.8866720000000008</v>
      </c>
    </row>
    <row r="789" spans="2:15" x14ac:dyDescent="0.25">
      <c r="B789" s="88">
        <v>37590000000</v>
      </c>
      <c r="C789" s="88">
        <v>-9.6872368000000009</v>
      </c>
      <c r="N789" s="88">
        <v>37590000000</v>
      </c>
      <c r="O789" s="88">
        <v>-9.9044447000000009</v>
      </c>
    </row>
    <row r="790" spans="2:15" x14ac:dyDescent="0.25">
      <c r="B790" s="88">
        <v>37785000000</v>
      </c>
      <c r="C790" s="88">
        <v>-9.6542902000000002</v>
      </c>
      <c r="N790" s="88">
        <v>37785000000</v>
      </c>
      <c r="O790" s="88">
        <v>-9.9474915999999993</v>
      </c>
    </row>
    <row r="791" spans="2:15" x14ac:dyDescent="0.25">
      <c r="B791" s="88">
        <v>37980000000</v>
      </c>
      <c r="C791" s="88">
        <v>-9.6142129999999995</v>
      </c>
      <c r="N791" s="88">
        <v>37980000000</v>
      </c>
      <c r="O791" s="88">
        <v>-9.9940224000000004</v>
      </c>
    </row>
    <row r="792" spans="2:15" x14ac:dyDescent="0.25">
      <c r="B792" s="88">
        <v>38175000000</v>
      </c>
      <c r="C792" s="88">
        <v>-9.5756083000000007</v>
      </c>
      <c r="N792" s="88">
        <v>38175000000</v>
      </c>
      <c r="O792" s="88">
        <v>-10.007643</v>
      </c>
    </row>
    <row r="793" spans="2:15" x14ac:dyDescent="0.25">
      <c r="B793" s="88">
        <v>38370000000</v>
      </c>
      <c r="C793" s="88">
        <v>-9.5121956000000001</v>
      </c>
      <c r="N793" s="88">
        <v>38370000000</v>
      </c>
      <c r="O793" s="88">
        <v>-10.070573</v>
      </c>
    </row>
    <row r="794" spans="2:15" x14ac:dyDescent="0.25">
      <c r="B794" s="88">
        <v>38565000000</v>
      </c>
      <c r="C794" s="88">
        <v>-9.5500583999999993</v>
      </c>
      <c r="N794" s="88">
        <v>38565000000</v>
      </c>
      <c r="O794" s="88">
        <v>-10.154541</v>
      </c>
    </row>
    <row r="795" spans="2:15" x14ac:dyDescent="0.25">
      <c r="B795" s="88">
        <v>38760000000</v>
      </c>
      <c r="C795" s="88">
        <v>-9.4663248000000006</v>
      </c>
      <c r="N795" s="88">
        <v>38760000000</v>
      </c>
      <c r="O795" s="88">
        <v>-10.208769</v>
      </c>
    </row>
    <row r="796" spans="2:15" x14ac:dyDescent="0.25">
      <c r="B796" s="88">
        <v>38955000000</v>
      </c>
      <c r="C796" s="88">
        <v>-9.3995323000000006</v>
      </c>
      <c r="N796" s="88">
        <v>38955000000</v>
      </c>
      <c r="O796" s="88">
        <v>-10.230333999999999</v>
      </c>
    </row>
    <row r="797" spans="2:15" x14ac:dyDescent="0.25">
      <c r="B797" s="88">
        <v>39150000000</v>
      </c>
      <c r="C797" s="88">
        <v>-9.3535461000000009</v>
      </c>
      <c r="N797" s="88">
        <v>39150000000</v>
      </c>
      <c r="O797" s="88">
        <v>-10.278561</v>
      </c>
    </row>
    <row r="798" spans="2:15" x14ac:dyDescent="0.25">
      <c r="B798" s="88">
        <v>39345000000</v>
      </c>
      <c r="C798" s="88">
        <v>-9.3592005</v>
      </c>
      <c r="N798" s="88">
        <v>39345000000</v>
      </c>
      <c r="O798" s="88">
        <v>-10.353951</v>
      </c>
    </row>
    <row r="799" spans="2:15" x14ac:dyDescent="0.25">
      <c r="B799" s="88">
        <v>39540000000</v>
      </c>
      <c r="C799" s="88">
        <v>-9.2696552000000008</v>
      </c>
      <c r="N799" s="88">
        <v>39540000000</v>
      </c>
      <c r="O799" s="88">
        <v>-10.358482</v>
      </c>
    </row>
    <row r="800" spans="2:15" x14ac:dyDescent="0.25">
      <c r="B800" s="88">
        <v>39735000000</v>
      </c>
      <c r="C800" s="88">
        <v>-9.2383251000000008</v>
      </c>
      <c r="N800" s="88">
        <v>39735000000</v>
      </c>
      <c r="O800" s="88">
        <v>-10.409306000000001</v>
      </c>
    </row>
    <row r="801" spans="2:15" x14ac:dyDescent="0.25">
      <c r="B801" s="88">
        <v>39930000000</v>
      </c>
      <c r="C801" s="88">
        <v>-9.3177804999999996</v>
      </c>
      <c r="N801" s="88">
        <v>39930000000</v>
      </c>
      <c r="O801" s="88">
        <v>-10.487308000000001</v>
      </c>
    </row>
    <row r="802" spans="2:15" x14ac:dyDescent="0.25">
      <c r="B802" s="88">
        <v>40125000000</v>
      </c>
      <c r="C802" s="88">
        <v>-9.3436985000000004</v>
      </c>
      <c r="N802" s="88">
        <v>40125000000</v>
      </c>
      <c r="O802" s="88">
        <v>-10.573408000000001</v>
      </c>
    </row>
    <row r="803" spans="2:15" x14ac:dyDescent="0.25">
      <c r="B803" s="88">
        <v>40320000000</v>
      </c>
      <c r="C803" s="88">
        <v>-9.3260059000000002</v>
      </c>
      <c r="N803" s="88">
        <v>40320000000</v>
      </c>
      <c r="O803" s="88">
        <v>-10.614167</v>
      </c>
    </row>
    <row r="804" spans="2:15" x14ac:dyDescent="0.25">
      <c r="B804" s="88">
        <v>40515000000</v>
      </c>
      <c r="C804" s="88">
        <v>-9.3194160000000004</v>
      </c>
      <c r="N804" s="88">
        <v>40515000000</v>
      </c>
      <c r="O804" s="88">
        <v>-10.701271</v>
      </c>
    </row>
    <row r="805" spans="2:15" x14ac:dyDescent="0.25">
      <c r="B805" s="88">
        <v>40710000000</v>
      </c>
      <c r="C805" s="88">
        <v>-9.4645347999999991</v>
      </c>
      <c r="N805" s="88">
        <v>40710000000</v>
      </c>
      <c r="O805" s="88">
        <v>-10.765561999999999</v>
      </c>
    </row>
    <row r="806" spans="2:15" x14ac:dyDescent="0.25">
      <c r="B806" s="88">
        <v>40905000000</v>
      </c>
      <c r="C806" s="88">
        <v>-9.5455197999999992</v>
      </c>
      <c r="N806" s="88">
        <v>40905000000</v>
      </c>
      <c r="O806" s="88">
        <v>-10.895156</v>
      </c>
    </row>
    <row r="807" spans="2:15" x14ac:dyDescent="0.25">
      <c r="B807" s="88">
        <v>41100000000</v>
      </c>
      <c r="C807" s="88">
        <v>-9.6407699999999998</v>
      </c>
      <c r="N807" s="88">
        <v>41100000000</v>
      </c>
      <c r="O807" s="88">
        <v>-10.994922000000001</v>
      </c>
    </row>
    <row r="808" spans="2:15" x14ac:dyDescent="0.25">
      <c r="B808" s="88">
        <v>41295000000</v>
      </c>
      <c r="C808" s="88">
        <v>-9.7315588000000002</v>
      </c>
      <c r="N808" s="88">
        <v>41295000000</v>
      </c>
      <c r="O808" s="88">
        <v>-11.099886</v>
      </c>
    </row>
    <row r="809" spans="2:15" x14ac:dyDescent="0.25">
      <c r="B809" s="88">
        <v>41490000000</v>
      </c>
      <c r="C809" s="88">
        <v>-9.9370660999999991</v>
      </c>
      <c r="N809" s="88">
        <v>41490000000</v>
      </c>
      <c r="O809" s="88">
        <v>-11.163656</v>
      </c>
    </row>
    <row r="810" spans="2:15" x14ac:dyDescent="0.25">
      <c r="B810" s="88">
        <v>41685000000</v>
      </c>
      <c r="C810" s="88">
        <v>-10.035907999999999</v>
      </c>
      <c r="N810" s="88">
        <v>41685000000</v>
      </c>
      <c r="O810" s="88">
        <v>-11.191242000000001</v>
      </c>
    </row>
    <row r="811" spans="2:15" x14ac:dyDescent="0.25">
      <c r="B811" s="88">
        <v>41880000000</v>
      </c>
      <c r="C811" s="88">
        <v>-10.012807</v>
      </c>
      <c r="N811" s="88">
        <v>41880000000</v>
      </c>
      <c r="O811" s="88">
        <v>-11.287272</v>
      </c>
    </row>
    <row r="812" spans="2:15" x14ac:dyDescent="0.25">
      <c r="B812" s="88">
        <v>42075000000</v>
      </c>
      <c r="C812" s="88">
        <v>-10.029232</v>
      </c>
      <c r="N812" s="88">
        <v>42075000000</v>
      </c>
      <c r="O812" s="88">
        <v>-11.433441999999999</v>
      </c>
    </row>
    <row r="813" spans="2:15" x14ac:dyDescent="0.25">
      <c r="B813" s="88">
        <v>42270000000</v>
      </c>
      <c r="C813" s="88">
        <v>-10.182040000000001</v>
      </c>
      <c r="N813" s="88">
        <v>42270000000</v>
      </c>
      <c r="O813" s="88">
        <v>-11.392585</v>
      </c>
    </row>
    <row r="814" spans="2:15" x14ac:dyDescent="0.25">
      <c r="B814" s="88">
        <v>42465000000</v>
      </c>
      <c r="C814" s="88">
        <v>-10.198822</v>
      </c>
      <c r="N814" s="88">
        <v>42465000000</v>
      </c>
      <c r="O814" s="88">
        <v>-11.253197</v>
      </c>
    </row>
    <row r="815" spans="2:15" x14ac:dyDescent="0.25">
      <c r="B815" s="88">
        <v>42660000000</v>
      </c>
      <c r="C815" s="88">
        <v>-10.143177</v>
      </c>
      <c r="N815" s="88">
        <v>42660000000</v>
      </c>
      <c r="O815" s="88">
        <v>-11.235566</v>
      </c>
    </row>
    <row r="816" spans="2:15" x14ac:dyDescent="0.25">
      <c r="B816" s="88">
        <v>42855000000</v>
      </c>
      <c r="C816" s="88">
        <v>-10.182613</v>
      </c>
      <c r="N816" s="88">
        <v>42855000000</v>
      </c>
      <c r="O816" s="88">
        <v>-11.234113000000001</v>
      </c>
    </row>
    <row r="817" spans="2:15" x14ac:dyDescent="0.25">
      <c r="B817" s="88">
        <v>43050000000</v>
      </c>
      <c r="C817" s="88">
        <v>-10.348542999999999</v>
      </c>
      <c r="N817" s="88">
        <v>43050000000</v>
      </c>
      <c r="O817" s="88">
        <v>-11.257574999999999</v>
      </c>
    </row>
    <row r="818" spans="2:15" x14ac:dyDescent="0.25">
      <c r="B818" s="88">
        <v>43245000000</v>
      </c>
      <c r="C818" s="88">
        <v>-10.344798000000001</v>
      </c>
      <c r="N818" s="88">
        <v>43245000000</v>
      </c>
      <c r="O818" s="88">
        <v>-11.219568000000001</v>
      </c>
    </row>
    <row r="819" spans="2:15" x14ac:dyDescent="0.25">
      <c r="B819" s="88">
        <v>43440000000</v>
      </c>
      <c r="C819" s="88">
        <v>-10.378569000000001</v>
      </c>
      <c r="N819" s="88">
        <v>43440000000</v>
      </c>
      <c r="O819" s="88">
        <v>-11.250931</v>
      </c>
    </row>
    <row r="820" spans="2:15" x14ac:dyDescent="0.25">
      <c r="B820" s="88">
        <v>43635000000</v>
      </c>
      <c r="C820" s="88">
        <v>-10.557259999999999</v>
      </c>
      <c r="N820" s="88">
        <v>43635000000</v>
      </c>
      <c r="O820" s="88">
        <v>-11.260051000000001</v>
      </c>
    </row>
    <row r="821" spans="2:15" x14ac:dyDescent="0.25">
      <c r="B821" s="88">
        <v>43830000000</v>
      </c>
      <c r="C821" s="88">
        <v>-10.813853999999999</v>
      </c>
      <c r="N821" s="88">
        <v>43830000000</v>
      </c>
      <c r="O821" s="88">
        <v>-11.237512000000001</v>
      </c>
    </row>
    <row r="822" spans="2:15" x14ac:dyDescent="0.25">
      <c r="B822" s="88">
        <v>44025000000</v>
      </c>
      <c r="C822" s="88">
        <v>-10.838618</v>
      </c>
      <c r="N822" s="88">
        <v>44025000000</v>
      </c>
      <c r="O822" s="88">
        <v>-11.23025</v>
      </c>
    </row>
    <row r="823" spans="2:15" x14ac:dyDescent="0.25">
      <c r="B823" s="88">
        <v>44220000000</v>
      </c>
      <c r="C823" s="88">
        <v>-10.912322</v>
      </c>
      <c r="N823" s="88">
        <v>44220000000</v>
      </c>
      <c r="O823" s="88">
        <v>-11.219128</v>
      </c>
    </row>
    <row r="824" spans="2:15" x14ac:dyDescent="0.25">
      <c r="B824" s="88">
        <v>44415000000</v>
      </c>
      <c r="C824" s="88">
        <v>-11.269918000000001</v>
      </c>
      <c r="N824" s="88">
        <v>44415000000</v>
      </c>
      <c r="O824" s="88">
        <v>-11.142306</v>
      </c>
    </row>
    <row r="825" spans="2:15" x14ac:dyDescent="0.25">
      <c r="B825" s="88">
        <v>44610000000</v>
      </c>
      <c r="C825" s="88">
        <v>-11.375926</v>
      </c>
      <c r="N825" s="88">
        <v>44610000000</v>
      </c>
      <c r="O825" s="88">
        <v>-11.001049999999999</v>
      </c>
    </row>
    <row r="826" spans="2:15" x14ac:dyDescent="0.25">
      <c r="B826" s="88">
        <v>44805000000</v>
      </c>
      <c r="C826" s="88">
        <v>-11.569201</v>
      </c>
      <c r="N826" s="88">
        <v>44805000000</v>
      </c>
      <c r="O826" s="88">
        <v>-10.996309999999999</v>
      </c>
    </row>
    <row r="827" spans="2:15" x14ac:dyDescent="0.25">
      <c r="B827" s="88">
        <v>45000000000</v>
      </c>
      <c r="C827" s="88">
        <v>-11.821649000000001</v>
      </c>
      <c r="N827" s="88">
        <v>45000000000</v>
      </c>
      <c r="O827" s="88">
        <v>-10.949294</v>
      </c>
    </row>
    <row r="828" spans="2:15" x14ac:dyDescent="0.25">
      <c r="B828" s="88" t="s">
        <v>21</v>
      </c>
      <c r="N828" s="88" t="s">
        <v>21</v>
      </c>
    </row>
    <row r="831" spans="2:15" x14ac:dyDescent="0.25">
      <c r="B831" s="88" t="s">
        <v>24</v>
      </c>
      <c r="N831" s="88" t="s">
        <v>24</v>
      </c>
    </row>
    <row r="832" spans="2:15" x14ac:dyDescent="0.25">
      <c r="B832" s="88" t="s">
        <v>19</v>
      </c>
      <c r="C832" s="88" t="s">
        <v>276</v>
      </c>
      <c r="N832" s="88" t="s">
        <v>19</v>
      </c>
      <c r="O832" s="88" t="s">
        <v>276</v>
      </c>
    </row>
    <row r="833" spans="2:15" x14ac:dyDescent="0.25">
      <c r="B833" s="88">
        <v>6000000000</v>
      </c>
      <c r="C833" s="88">
        <v>-30.245004999999999</v>
      </c>
      <c r="N833" s="88">
        <v>6000000000</v>
      </c>
      <c r="O833" s="88">
        <v>-43.846214000000003</v>
      </c>
    </row>
    <row r="834" spans="2:15" x14ac:dyDescent="0.25">
      <c r="B834" s="88">
        <v>6195000000</v>
      </c>
      <c r="C834" s="88">
        <v>-28.248884</v>
      </c>
      <c r="N834" s="88">
        <v>6195000000</v>
      </c>
      <c r="O834" s="88">
        <v>-40.420738</v>
      </c>
    </row>
    <row r="835" spans="2:15" x14ac:dyDescent="0.25">
      <c r="B835" s="88">
        <v>6390000000</v>
      </c>
      <c r="C835" s="88">
        <v>-26.045895000000002</v>
      </c>
      <c r="N835" s="88">
        <v>6390000000</v>
      </c>
      <c r="O835" s="88">
        <v>-38.362991000000001</v>
      </c>
    </row>
    <row r="836" spans="2:15" x14ac:dyDescent="0.25">
      <c r="B836" s="88">
        <v>6585000000</v>
      </c>
      <c r="C836" s="88">
        <v>-24.306366000000001</v>
      </c>
      <c r="N836" s="88">
        <v>6585000000</v>
      </c>
      <c r="O836" s="88">
        <v>-32.617001000000002</v>
      </c>
    </row>
    <row r="837" spans="2:15" x14ac:dyDescent="0.25">
      <c r="B837" s="88">
        <v>6780000000</v>
      </c>
      <c r="C837" s="88">
        <v>-23.382121999999999</v>
      </c>
      <c r="N837" s="88">
        <v>6780000000</v>
      </c>
      <c r="O837" s="88">
        <v>-30.661028000000002</v>
      </c>
    </row>
    <row r="838" spans="2:15" x14ac:dyDescent="0.25">
      <c r="B838" s="88">
        <v>6975000000</v>
      </c>
      <c r="C838" s="88">
        <v>-21.074791000000001</v>
      </c>
      <c r="N838" s="88">
        <v>6975000000</v>
      </c>
      <c r="O838" s="88">
        <v>-29.758082999999999</v>
      </c>
    </row>
    <row r="839" spans="2:15" x14ac:dyDescent="0.25">
      <c r="B839" s="88">
        <v>7170000000</v>
      </c>
      <c r="C839" s="88">
        <v>-22.063046</v>
      </c>
      <c r="N839" s="88">
        <v>7170000000</v>
      </c>
      <c r="O839" s="88">
        <v>-22.546361999999998</v>
      </c>
    </row>
    <row r="840" spans="2:15" x14ac:dyDescent="0.25">
      <c r="B840" s="88">
        <v>7365000000</v>
      </c>
      <c r="C840" s="88">
        <v>-20.844349000000001</v>
      </c>
      <c r="N840" s="88">
        <v>7365000000</v>
      </c>
      <c r="O840" s="88">
        <v>-23.483004000000001</v>
      </c>
    </row>
    <row r="841" spans="2:15" x14ac:dyDescent="0.25">
      <c r="B841" s="88">
        <v>7560000000</v>
      </c>
      <c r="C841" s="88">
        <v>-20.069997999999998</v>
      </c>
      <c r="N841" s="88">
        <v>7560000000</v>
      </c>
      <c r="O841" s="88">
        <v>-20.148821000000002</v>
      </c>
    </row>
    <row r="842" spans="2:15" x14ac:dyDescent="0.25">
      <c r="B842" s="88">
        <v>7755000000</v>
      </c>
      <c r="C842" s="88">
        <v>-19.311896999999998</v>
      </c>
      <c r="N842" s="88">
        <v>7755000000</v>
      </c>
      <c r="O842" s="88">
        <v>-20.017605</v>
      </c>
    </row>
    <row r="843" spans="2:15" x14ac:dyDescent="0.25">
      <c r="B843" s="88">
        <v>7950000000</v>
      </c>
      <c r="C843" s="88">
        <v>-19.472564999999999</v>
      </c>
      <c r="N843" s="88">
        <v>7950000000</v>
      </c>
      <c r="O843" s="88">
        <v>-18.36035</v>
      </c>
    </row>
    <row r="844" spans="2:15" x14ac:dyDescent="0.25">
      <c r="B844" s="88">
        <v>8145000000</v>
      </c>
      <c r="C844" s="88">
        <v>-18.159365000000001</v>
      </c>
      <c r="N844" s="88">
        <v>8145000000</v>
      </c>
      <c r="O844" s="88">
        <v>-18.046386999999999</v>
      </c>
    </row>
    <row r="845" spans="2:15" x14ac:dyDescent="0.25">
      <c r="B845" s="88">
        <v>8340000000</v>
      </c>
      <c r="C845" s="88">
        <v>-17.151644000000001</v>
      </c>
      <c r="N845" s="88">
        <v>8340000000</v>
      </c>
      <c r="O845" s="88">
        <v>-17.60284</v>
      </c>
    </row>
    <row r="846" spans="2:15" x14ac:dyDescent="0.25">
      <c r="B846" s="88">
        <v>8535000000</v>
      </c>
      <c r="C846" s="88">
        <v>-16.09516</v>
      </c>
      <c r="N846" s="88">
        <v>8535000000</v>
      </c>
      <c r="O846" s="88">
        <v>-15.706417999999999</v>
      </c>
    </row>
    <row r="847" spans="2:15" x14ac:dyDescent="0.25">
      <c r="B847" s="88">
        <v>8730000000</v>
      </c>
      <c r="C847" s="88">
        <v>-15.117929</v>
      </c>
      <c r="N847" s="88">
        <v>8730000000</v>
      </c>
      <c r="O847" s="88">
        <v>-15.244921</v>
      </c>
    </row>
    <row r="848" spans="2:15" x14ac:dyDescent="0.25">
      <c r="B848" s="88">
        <v>8925000000</v>
      </c>
      <c r="C848" s="88">
        <v>-13.596302</v>
      </c>
      <c r="N848" s="88">
        <v>8925000000</v>
      </c>
      <c r="O848" s="88">
        <v>-13.439970000000001</v>
      </c>
    </row>
    <row r="849" spans="2:15" x14ac:dyDescent="0.25">
      <c r="B849" s="88">
        <v>9120000000</v>
      </c>
      <c r="C849" s="88">
        <v>-12.360089</v>
      </c>
      <c r="N849" s="88">
        <v>9120000000</v>
      </c>
      <c r="O849" s="88">
        <v>-12.897627</v>
      </c>
    </row>
    <row r="850" spans="2:15" x14ac:dyDescent="0.25">
      <c r="B850" s="88">
        <v>9315000000</v>
      </c>
      <c r="C850" s="88">
        <v>-10.990857</v>
      </c>
      <c r="N850" s="88">
        <v>9315000000</v>
      </c>
      <c r="O850" s="88">
        <v>-12.334318</v>
      </c>
    </row>
    <row r="851" spans="2:15" x14ac:dyDescent="0.25">
      <c r="B851" s="88">
        <v>9510000000</v>
      </c>
      <c r="C851" s="88">
        <v>-10.277226000000001</v>
      </c>
      <c r="N851" s="88">
        <v>9510000000</v>
      </c>
      <c r="O851" s="88">
        <v>-11.358058</v>
      </c>
    </row>
    <row r="852" spans="2:15" x14ac:dyDescent="0.25">
      <c r="B852" s="88">
        <v>9705000000</v>
      </c>
      <c r="C852" s="88">
        <v>-9.4923190999999996</v>
      </c>
      <c r="N852" s="88">
        <v>9705000000</v>
      </c>
      <c r="O852" s="88">
        <v>-10.622725000000001</v>
      </c>
    </row>
    <row r="853" spans="2:15" x14ac:dyDescent="0.25">
      <c r="B853" s="88">
        <v>9900000000</v>
      </c>
      <c r="C853" s="88">
        <v>-8.6286097000000002</v>
      </c>
      <c r="N853" s="88">
        <v>9900000000</v>
      </c>
      <c r="O853" s="88">
        <v>-10.091018999999999</v>
      </c>
    </row>
    <row r="854" spans="2:15" x14ac:dyDescent="0.25">
      <c r="B854" s="88">
        <v>10095000000</v>
      </c>
      <c r="C854" s="88">
        <v>-7.9057655000000002</v>
      </c>
      <c r="N854" s="88">
        <v>10095000000</v>
      </c>
      <c r="O854" s="88">
        <v>-9.8261374999999997</v>
      </c>
    </row>
    <row r="855" spans="2:15" x14ac:dyDescent="0.25">
      <c r="B855" s="88">
        <v>10290000000</v>
      </c>
      <c r="C855" s="88">
        <v>-7.5715465999999996</v>
      </c>
      <c r="N855" s="88">
        <v>10290000000</v>
      </c>
      <c r="O855" s="88">
        <v>-9.3598470999999996</v>
      </c>
    </row>
    <row r="856" spans="2:15" x14ac:dyDescent="0.25">
      <c r="B856" s="88">
        <v>10485000000</v>
      </c>
      <c r="C856" s="88">
        <v>-7.4211787999999999</v>
      </c>
      <c r="N856" s="88">
        <v>10485000000</v>
      </c>
      <c r="O856" s="88">
        <v>-8.8848599999999998</v>
      </c>
    </row>
    <row r="857" spans="2:15" x14ac:dyDescent="0.25">
      <c r="B857" s="88">
        <v>10680000000</v>
      </c>
      <c r="C857" s="88">
        <v>-7.2727665999999997</v>
      </c>
      <c r="N857" s="88">
        <v>10680000000</v>
      </c>
      <c r="O857" s="88">
        <v>-8.5533438000000004</v>
      </c>
    </row>
    <row r="858" spans="2:15" x14ac:dyDescent="0.25">
      <c r="B858" s="88">
        <v>10875000000</v>
      </c>
      <c r="C858" s="88">
        <v>-7.0696916999999999</v>
      </c>
      <c r="N858" s="88">
        <v>10875000000</v>
      </c>
      <c r="O858" s="88">
        <v>-8.3474559999999993</v>
      </c>
    </row>
    <row r="859" spans="2:15" x14ac:dyDescent="0.25">
      <c r="B859" s="88">
        <v>11070000000</v>
      </c>
      <c r="C859" s="88">
        <v>-7.1114687999999999</v>
      </c>
      <c r="N859" s="88">
        <v>11070000000</v>
      </c>
      <c r="O859" s="88">
        <v>-8.1273785000000007</v>
      </c>
    </row>
    <row r="860" spans="2:15" x14ac:dyDescent="0.25">
      <c r="B860" s="88">
        <v>11265000000</v>
      </c>
      <c r="C860" s="88">
        <v>-6.9404807000000002</v>
      </c>
      <c r="N860" s="88">
        <v>11265000000</v>
      </c>
      <c r="O860" s="88">
        <v>-7.9882903000000001</v>
      </c>
    </row>
    <row r="861" spans="2:15" x14ac:dyDescent="0.25">
      <c r="B861" s="88">
        <v>11460000000</v>
      </c>
      <c r="C861" s="88">
        <v>-6.8084397000000001</v>
      </c>
      <c r="N861" s="88">
        <v>11460000000</v>
      </c>
      <c r="O861" s="88">
        <v>-7.8772054000000002</v>
      </c>
    </row>
    <row r="862" spans="2:15" x14ac:dyDescent="0.25">
      <c r="B862" s="88">
        <v>11655000000</v>
      </c>
      <c r="C862" s="88">
        <v>-6.7119068999999998</v>
      </c>
      <c r="N862" s="88">
        <v>11655000000</v>
      </c>
      <c r="O862" s="88">
        <v>-7.7978110000000003</v>
      </c>
    </row>
    <row r="863" spans="2:15" x14ac:dyDescent="0.25">
      <c r="B863" s="88">
        <v>11850000000</v>
      </c>
      <c r="C863" s="88">
        <v>-6.7735357</v>
      </c>
      <c r="N863" s="88">
        <v>11850000000</v>
      </c>
      <c r="O863" s="88">
        <v>-7.7764329999999999</v>
      </c>
    </row>
    <row r="864" spans="2:15" x14ac:dyDescent="0.25">
      <c r="B864" s="88">
        <v>12045000000</v>
      </c>
      <c r="C864" s="88">
        <v>-6.8333268</v>
      </c>
      <c r="N864" s="88">
        <v>12045000000</v>
      </c>
      <c r="O864" s="88">
        <v>-7.7067819000000002</v>
      </c>
    </row>
    <row r="865" spans="2:15" x14ac:dyDescent="0.25">
      <c r="B865" s="88">
        <v>12240000000</v>
      </c>
      <c r="C865" s="88">
        <v>-6.9517354999999998</v>
      </c>
      <c r="N865" s="88">
        <v>12240000000</v>
      </c>
      <c r="O865" s="88">
        <v>-7.56074</v>
      </c>
    </row>
    <row r="866" spans="2:15" x14ac:dyDescent="0.25">
      <c r="B866" s="88">
        <v>12435000000</v>
      </c>
      <c r="C866" s="88">
        <v>-7.0441823000000001</v>
      </c>
      <c r="N866" s="88">
        <v>12435000000</v>
      </c>
      <c r="O866" s="88">
        <v>-7.4847741000000001</v>
      </c>
    </row>
    <row r="867" spans="2:15" x14ac:dyDescent="0.25">
      <c r="B867" s="88">
        <v>12630000000</v>
      </c>
      <c r="C867" s="88">
        <v>-7.0203876000000003</v>
      </c>
      <c r="N867" s="88">
        <v>12630000000</v>
      </c>
      <c r="O867" s="88">
        <v>-7.4794612000000003</v>
      </c>
    </row>
    <row r="868" spans="2:15" x14ac:dyDescent="0.25">
      <c r="B868" s="88">
        <v>12825000000</v>
      </c>
      <c r="C868" s="88">
        <v>-7.0235871999999997</v>
      </c>
      <c r="N868" s="88">
        <v>12825000000</v>
      </c>
      <c r="O868" s="88">
        <v>-7.4523305999999998</v>
      </c>
    </row>
    <row r="869" spans="2:15" x14ac:dyDescent="0.25">
      <c r="B869" s="88">
        <v>13020000000</v>
      </c>
      <c r="C869" s="88">
        <v>-7.0521878999999998</v>
      </c>
      <c r="N869" s="88">
        <v>13020000000</v>
      </c>
      <c r="O869" s="88">
        <v>-7.4826980000000001</v>
      </c>
    </row>
    <row r="870" spans="2:15" x14ac:dyDescent="0.25">
      <c r="B870" s="88">
        <v>13215000000</v>
      </c>
      <c r="C870" s="88">
        <v>-6.9583615999999999</v>
      </c>
      <c r="N870" s="88">
        <v>13215000000</v>
      </c>
      <c r="O870" s="88">
        <v>-7.4834943000000003</v>
      </c>
    </row>
    <row r="871" spans="2:15" x14ac:dyDescent="0.25">
      <c r="B871" s="88">
        <v>13410000000</v>
      </c>
      <c r="C871" s="88">
        <v>-6.9582395999999997</v>
      </c>
      <c r="N871" s="88">
        <v>13410000000</v>
      </c>
      <c r="O871" s="88">
        <v>-7.5125675000000003</v>
      </c>
    </row>
    <row r="872" spans="2:15" x14ac:dyDescent="0.25">
      <c r="B872" s="88">
        <v>13605000000</v>
      </c>
      <c r="C872" s="88">
        <v>-6.8721528000000003</v>
      </c>
      <c r="N872" s="88">
        <v>13605000000</v>
      </c>
      <c r="O872" s="88">
        <v>-7.5222348999999999</v>
      </c>
    </row>
    <row r="873" spans="2:15" x14ac:dyDescent="0.25">
      <c r="B873" s="88">
        <v>13800000000</v>
      </c>
      <c r="C873" s="88">
        <v>-6.9317427</v>
      </c>
      <c r="N873" s="88">
        <v>13800000000</v>
      </c>
      <c r="O873" s="88">
        <v>-7.5476850999999998</v>
      </c>
    </row>
    <row r="874" spans="2:15" x14ac:dyDescent="0.25">
      <c r="B874" s="88">
        <v>13995000000</v>
      </c>
      <c r="C874" s="88">
        <v>-6.9120784000000004</v>
      </c>
      <c r="N874" s="88">
        <v>13995000000</v>
      </c>
      <c r="O874" s="88">
        <v>-7.5363121</v>
      </c>
    </row>
    <row r="875" spans="2:15" x14ac:dyDescent="0.25">
      <c r="B875" s="88">
        <v>14190000000</v>
      </c>
      <c r="C875" s="88">
        <v>-6.8991322999999998</v>
      </c>
      <c r="N875" s="88">
        <v>14190000000</v>
      </c>
      <c r="O875" s="88">
        <v>-7.5451579000000004</v>
      </c>
    </row>
    <row r="876" spans="2:15" x14ac:dyDescent="0.25">
      <c r="B876" s="88">
        <v>14385000000</v>
      </c>
      <c r="C876" s="88">
        <v>-6.9062685999999998</v>
      </c>
      <c r="N876" s="88">
        <v>14385000000</v>
      </c>
      <c r="O876" s="88">
        <v>-7.5847987999999997</v>
      </c>
    </row>
    <row r="877" spans="2:15" x14ac:dyDescent="0.25">
      <c r="B877" s="88">
        <v>14580000000</v>
      </c>
      <c r="C877" s="88">
        <v>-6.7691816999999999</v>
      </c>
      <c r="N877" s="88">
        <v>14580000000</v>
      </c>
      <c r="O877" s="88">
        <v>-7.6549592000000004</v>
      </c>
    </row>
    <row r="878" spans="2:15" x14ac:dyDescent="0.25">
      <c r="B878" s="88">
        <v>14775000000</v>
      </c>
      <c r="C878" s="88">
        <v>-6.7991656999999996</v>
      </c>
      <c r="N878" s="88">
        <v>14775000000</v>
      </c>
      <c r="O878" s="88">
        <v>-7.7221422000000004</v>
      </c>
    </row>
    <row r="879" spans="2:15" x14ac:dyDescent="0.25">
      <c r="B879" s="88">
        <v>14970000000</v>
      </c>
      <c r="C879" s="88">
        <v>-6.7201304000000004</v>
      </c>
      <c r="N879" s="88">
        <v>14970000000</v>
      </c>
      <c r="O879" s="88">
        <v>-7.7740973999999996</v>
      </c>
    </row>
    <row r="880" spans="2:15" x14ac:dyDescent="0.25">
      <c r="B880" s="88">
        <v>15165000000</v>
      </c>
      <c r="C880" s="88">
        <v>-6.6561189000000001</v>
      </c>
      <c r="N880" s="88">
        <v>15165000000</v>
      </c>
      <c r="O880" s="88">
        <v>-7.8129621</v>
      </c>
    </row>
    <row r="881" spans="2:15" x14ac:dyDescent="0.25">
      <c r="B881" s="88">
        <v>15360000000</v>
      </c>
      <c r="C881" s="88">
        <v>-6.6731277000000002</v>
      </c>
      <c r="N881" s="88">
        <v>15360000000</v>
      </c>
      <c r="O881" s="88">
        <v>-7.7800770000000004</v>
      </c>
    </row>
    <row r="882" spans="2:15" x14ac:dyDescent="0.25">
      <c r="B882" s="88">
        <v>15555000000</v>
      </c>
      <c r="C882" s="88">
        <v>-6.7195640000000001</v>
      </c>
      <c r="N882" s="88">
        <v>15555000000</v>
      </c>
      <c r="O882" s="88">
        <v>-7.8039594000000001</v>
      </c>
    </row>
    <row r="883" spans="2:15" x14ac:dyDescent="0.25">
      <c r="B883" s="88">
        <v>15750000000</v>
      </c>
      <c r="C883" s="88">
        <v>-6.7295094000000004</v>
      </c>
      <c r="N883" s="88">
        <v>15750000000</v>
      </c>
      <c r="O883" s="88">
        <v>-7.8125505000000004</v>
      </c>
    </row>
    <row r="884" spans="2:15" x14ac:dyDescent="0.25">
      <c r="B884" s="88">
        <v>15945000000</v>
      </c>
      <c r="C884" s="88">
        <v>-6.6783361000000001</v>
      </c>
      <c r="N884" s="88">
        <v>15945000000</v>
      </c>
      <c r="O884" s="88">
        <v>-7.8236116999999998</v>
      </c>
    </row>
    <row r="885" spans="2:15" x14ac:dyDescent="0.25">
      <c r="B885" s="88">
        <v>16140000000</v>
      </c>
      <c r="C885" s="88">
        <v>-6.6950592999999996</v>
      </c>
      <c r="N885" s="88">
        <v>16140000000</v>
      </c>
      <c r="O885" s="88">
        <v>-7.8704390999999996</v>
      </c>
    </row>
    <row r="886" spans="2:15" x14ac:dyDescent="0.25">
      <c r="B886" s="88">
        <v>16335000000</v>
      </c>
      <c r="C886" s="88">
        <v>-6.7214036000000004</v>
      </c>
      <c r="N886" s="88">
        <v>16335000000</v>
      </c>
      <c r="O886" s="88">
        <v>-7.9348478</v>
      </c>
    </row>
    <row r="887" spans="2:15" x14ac:dyDescent="0.25">
      <c r="B887" s="88">
        <v>16530000000</v>
      </c>
      <c r="C887" s="88">
        <v>-6.7831254000000003</v>
      </c>
      <c r="N887" s="88">
        <v>16530000000</v>
      </c>
      <c r="O887" s="88">
        <v>-7.9764385000000004</v>
      </c>
    </row>
    <row r="888" spans="2:15" x14ac:dyDescent="0.25">
      <c r="B888" s="88">
        <v>16725000000</v>
      </c>
      <c r="C888" s="88">
        <v>-6.8142524</v>
      </c>
      <c r="N888" s="88">
        <v>16725000000</v>
      </c>
      <c r="O888" s="88">
        <v>-8.0037432000000006</v>
      </c>
    </row>
    <row r="889" spans="2:15" x14ac:dyDescent="0.25">
      <c r="B889" s="88">
        <v>16920000000</v>
      </c>
      <c r="C889" s="88">
        <v>-6.8300457000000003</v>
      </c>
      <c r="N889" s="88">
        <v>16920000000</v>
      </c>
      <c r="O889" s="88">
        <v>-8.0447254000000008</v>
      </c>
    </row>
    <row r="890" spans="2:15" x14ac:dyDescent="0.25">
      <c r="B890" s="88">
        <v>17115000000</v>
      </c>
      <c r="C890" s="88">
        <v>-6.9011164000000003</v>
      </c>
      <c r="N890" s="88">
        <v>17115000000</v>
      </c>
      <c r="O890" s="88">
        <v>-8.1085957999999998</v>
      </c>
    </row>
    <row r="891" spans="2:15" x14ac:dyDescent="0.25">
      <c r="B891" s="88">
        <v>17310000000</v>
      </c>
      <c r="C891" s="88">
        <v>-6.9601797999999997</v>
      </c>
      <c r="N891" s="88">
        <v>17310000000</v>
      </c>
      <c r="O891" s="88">
        <v>-8.1882534000000007</v>
      </c>
    </row>
    <row r="892" spans="2:15" x14ac:dyDescent="0.25">
      <c r="B892" s="88">
        <v>17505000000</v>
      </c>
      <c r="C892" s="88">
        <v>-6.9087129000000003</v>
      </c>
      <c r="N892" s="88">
        <v>17505000000</v>
      </c>
      <c r="O892" s="88">
        <v>-8.2572632000000006</v>
      </c>
    </row>
    <row r="893" spans="2:15" x14ac:dyDescent="0.25">
      <c r="B893" s="88">
        <v>17700000000</v>
      </c>
      <c r="C893" s="88">
        <v>-6.8778671999999998</v>
      </c>
      <c r="N893" s="88">
        <v>17700000000</v>
      </c>
      <c r="O893" s="88">
        <v>-8.3181876999999993</v>
      </c>
    </row>
    <row r="894" spans="2:15" x14ac:dyDescent="0.25">
      <c r="B894" s="88">
        <v>17895000000</v>
      </c>
      <c r="C894" s="88">
        <v>-6.9936781000000003</v>
      </c>
      <c r="N894" s="88">
        <v>17895000000</v>
      </c>
      <c r="O894" s="88">
        <v>-8.3785857999999998</v>
      </c>
    </row>
    <row r="895" spans="2:15" x14ac:dyDescent="0.25">
      <c r="B895" s="88">
        <v>18090000000</v>
      </c>
      <c r="C895" s="88">
        <v>-7.0685815999999999</v>
      </c>
      <c r="N895" s="88">
        <v>18090000000</v>
      </c>
      <c r="O895" s="88">
        <v>-8.4344759000000007</v>
      </c>
    </row>
    <row r="896" spans="2:15" x14ac:dyDescent="0.25">
      <c r="B896" s="88">
        <v>18285000000</v>
      </c>
      <c r="C896" s="88">
        <v>-7.1950726999999999</v>
      </c>
      <c r="N896" s="88">
        <v>18285000000</v>
      </c>
      <c r="O896" s="88">
        <v>-8.4642248000000002</v>
      </c>
    </row>
    <row r="897" spans="2:15" x14ac:dyDescent="0.25">
      <c r="B897" s="88">
        <v>18480000000</v>
      </c>
      <c r="C897" s="88">
        <v>-7.2405996000000004</v>
      </c>
      <c r="N897" s="88">
        <v>18480000000</v>
      </c>
      <c r="O897" s="88">
        <v>-8.4009131999999997</v>
      </c>
    </row>
    <row r="898" spans="2:15" x14ac:dyDescent="0.25">
      <c r="B898" s="88">
        <v>18675000000</v>
      </c>
      <c r="C898" s="88">
        <v>-7.1956085999999999</v>
      </c>
      <c r="N898" s="88">
        <v>18675000000</v>
      </c>
      <c r="O898" s="88">
        <v>-8.3292084000000006</v>
      </c>
    </row>
    <row r="899" spans="2:15" x14ac:dyDescent="0.25">
      <c r="B899" s="88">
        <v>18870000000</v>
      </c>
      <c r="C899" s="88">
        <v>-7.2278142000000001</v>
      </c>
      <c r="N899" s="88">
        <v>18870000000</v>
      </c>
      <c r="O899" s="88">
        <v>-8.3399286000000004</v>
      </c>
    </row>
    <row r="900" spans="2:15" x14ac:dyDescent="0.25">
      <c r="B900" s="88">
        <v>19065000000</v>
      </c>
      <c r="C900" s="88">
        <v>-7.2533821999999999</v>
      </c>
      <c r="N900" s="88">
        <v>19065000000</v>
      </c>
      <c r="O900" s="88">
        <v>-8.4278087999999993</v>
      </c>
    </row>
    <row r="901" spans="2:15" x14ac:dyDescent="0.25">
      <c r="B901" s="88">
        <v>19260000000</v>
      </c>
      <c r="C901" s="88">
        <v>-7.3240027000000003</v>
      </c>
      <c r="N901" s="88">
        <v>19260000000</v>
      </c>
      <c r="O901" s="88">
        <v>-8.4818630000000006</v>
      </c>
    </row>
    <row r="902" spans="2:15" x14ac:dyDescent="0.25">
      <c r="B902" s="88">
        <v>19455000000</v>
      </c>
      <c r="C902" s="88">
        <v>-7.3369355000000001</v>
      </c>
      <c r="N902" s="88">
        <v>19455000000</v>
      </c>
      <c r="O902" s="88">
        <v>-8.4821080999999996</v>
      </c>
    </row>
    <row r="903" spans="2:15" x14ac:dyDescent="0.25">
      <c r="B903" s="88">
        <v>19650000000</v>
      </c>
      <c r="C903" s="88">
        <v>-7.4106755</v>
      </c>
      <c r="N903" s="88">
        <v>19650000000</v>
      </c>
      <c r="O903" s="88">
        <v>-8.5145158999999992</v>
      </c>
    </row>
    <row r="904" spans="2:15" x14ac:dyDescent="0.25">
      <c r="B904" s="88">
        <v>19845000000</v>
      </c>
      <c r="C904" s="88">
        <v>-7.5347413999999997</v>
      </c>
      <c r="N904" s="88">
        <v>19845000000</v>
      </c>
      <c r="O904" s="88">
        <v>-8.6536960999999994</v>
      </c>
    </row>
    <row r="905" spans="2:15" x14ac:dyDescent="0.25">
      <c r="B905" s="88">
        <v>20040000000</v>
      </c>
      <c r="C905" s="88">
        <v>-7.6226672999999998</v>
      </c>
      <c r="N905" s="88">
        <v>20040000000</v>
      </c>
      <c r="O905" s="88">
        <v>-8.7335796000000006</v>
      </c>
    </row>
    <row r="906" spans="2:15" x14ac:dyDescent="0.25">
      <c r="B906" s="88">
        <v>20235000000</v>
      </c>
      <c r="C906" s="88">
        <v>-7.6590495000000001</v>
      </c>
      <c r="N906" s="88">
        <v>20235000000</v>
      </c>
      <c r="O906" s="88">
        <v>-8.8090439000000007</v>
      </c>
    </row>
    <row r="907" spans="2:15" x14ac:dyDescent="0.25">
      <c r="B907" s="88">
        <v>20430000000</v>
      </c>
      <c r="C907" s="88">
        <v>-7.6892328000000001</v>
      </c>
      <c r="N907" s="88">
        <v>20430000000</v>
      </c>
      <c r="O907" s="88">
        <v>-8.8495731000000006</v>
      </c>
    </row>
    <row r="908" spans="2:15" x14ac:dyDescent="0.25">
      <c r="B908" s="88">
        <v>20625000000</v>
      </c>
      <c r="C908" s="88">
        <v>-7.6352105000000003</v>
      </c>
      <c r="N908" s="88">
        <v>20625000000</v>
      </c>
      <c r="O908" s="88">
        <v>-8.8946781000000001</v>
      </c>
    </row>
    <row r="909" spans="2:15" x14ac:dyDescent="0.25">
      <c r="B909" s="88">
        <v>20820000000</v>
      </c>
      <c r="C909" s="88">
        <v>-7.7354063999999996</v>
      </c>
      <c r="N909" s="88">
        <v>20820000000</v>
      </c>
      <c r="O909" s="88">
        <v>-8.8427591000000003</v>
      </c>
    </row>
    <row r="910" spans="2:15" x14ac:dyDescent="0.25">
      <c r="B910" s="88">
        <v>21015000000</v>
      </c>
      <c r="C910" s="88">
        <v>-7.8776587999999999</v>
      </c>
      <c r="N910" s="88">
        <v>21015000000</v>
      </c>
      <c r="O910" s="88">
        <v>-8.8240995000000009</v>
      </c>
    </row>
    <row r="911" spans="2:15" x14ac:dyDescent="0.25">
      <c r="B911" s="88">
        <v>21210000000</v>
      </c>
      <c r="C911" s="88">
        <v>-8.0143422999999991</v>
      </c>
      <c r="N911" s="88">
        <v>21210000000</v>
      </c>
      <c r="O911" s="88">
        <v>-8.7807560000000002</v>
      </c>
    </row>
    <row r="912" spans="2:15" x14ac:dyDescent="0.25">
      <c r="B912" s="88">
        <v>21405000000</v>
      </c>
      <c r="C912" s="88">
        <v>-7.8301553999999998</v>
      </c>
      <c r="N912" s="88">
        <v>21405000000</v>
      </c>
      <c r="O912" s="88">
        <v>-8.5939692999999995</v>
      </c>
    </row>
    <row r="913" spans="2:15" x14ac:dyDescent="0.25">
      <c r="B913" s="88">
        <v>21600000000</v>
      </c>
      <c r="C913" s="88">
        <v>-7.8066101000000003</v>
      </c>
      <c r="N913" s="88">
        <v>21600000000</v>
      </c>
      <c r="O913" s="88">
        <v>-8.5748730000000002</v>
      </c>
    </row>
    <row r="914" spans="2:15" x14ac:dyDescent="0.25">
      <c r="B914" s="88">
        <v>21795000000</v>
      </c>
      <c r="C914" s="88">
        <v>-7.7551402999999999</v>
      </c>
      <c r="N914" s="88">
        <v>21795000000</v>
      </c>
      <c r="O914" s="88">
        <v>-8.5723648000000008</v>
      </c>
    </row>
    <row r="915" spans="2:15" x14ac:dyDescent="0.25">
      <c r="B915" s="88">
        <v>21990000000</v>
      </c>
      <c r="C915" s="88">
        <v>-7.7863660000000001</v>
      </c>
      <c r="N915" s="88">
        <v>21990000000</v>
      </c>
      <c r="O915" s="88">
        <v>-8.6057482000000007</v>
      </c>
    </row>
    <row r="916" spans="2:15" x14ac:dyDescent="0.25">
      <c r="B916" s="88">
        <v>22185000000</v>
      </c>
      <c r="C916" s="88">
        <v>-7.7572732000000002</v>
      </c>
      <c r="N916" s="88">
        <v>22185000000</v>
      </c>
      <c r="O916" s="88">
        <v>-8.5943766000000004</v>
      </c>
    </row>
    <row r="917" spans="2:15" x14ac:dyDescent="0.25">
      <c r="B917" s="88">
        <v>22380000000</v>
      </c>
      <c r="C917" s="88">
        <v>-7.7995295999999996</v>
      </c>
      <c r="N917" s="88">
        <v>22380000000</v>
      </c>
      <c r="O917" s="88">
        <v>-8.5275163999999997</v>
      </c>
    </row>
    <row r="918" spans="2:15" x14ac:dyDescent="0.25">
      <c r="B918" s="88">
        <v>22575000000</v>
      </c>
      <c r="C918" s="88">
        <v>-7.8895945999999997</v>
      </c>
      <c r="N918" s="88">
        <v>22575000000</v>
      </c>
      <c r="O918" s="88">
        <v>-8.4253520999999996</v>
      </c>
    </row>
    <row r="919" spans="2:15" x14ac:dyDescent="0.25">
      <c r="B919" s="88">
        <v>22770000000</v>
      </c>
      <c r="C919" s="88">
        <v>-7.8694825000000002</v>
      </c>
      <c r="N919" s="88">
        <v>22770000000</v>
      </c>
      <c r="O919" s="88">
        <v>-8.4331826999999997</v>
      </c>
    </row>
    <row r="920" spans="2:15" x14ac:dyDescent="0.25">
      <c r="B920" s="88">
        <v>22965000000</v>
      </c>
      <c r="C920" s="88">
        <v>-7.8630852999999998</v>
      </c>
      <c r="N920" s="88">
        <v>22965000000</v>
      </c>
      <c r="O920" s="88">
        <v>-8.4132738000000007</v>
      </c>
    </row>
    <row r="921" spans="2:15" x14ac:dyDescent="0.25">
      <c r="B921" s="88">
        <v>23160000000</v>
      </c>
      <c r="C921" s="88">
        <v>-7.8005190000000004</v>
      </c>
      <c r="N921" s="88">
        <v>23160000000</v>
      </c>
      <c r="O921" s="88">
        <v>-8.4206047000000002</v>
      </c>
    </row>
    <row r="922" spans="2:15" x14ac:dyDescent="0.25">
      <c r="B922" s="88">
        <v>23355000000</v>
      </c>
      <c r="C922" s="88">
        <v>-7.7792211</v>
      </c>
      <c r="N922" s="88">
        <v>23355000000</v>
      </c>
      <c r="O922" s="88">
        <v>-8.4465094000000001</v>
      </c>
    </row>
    <row r="923" spans="2:15" x14ac:dyDescent="0.25">
      <c r="B923" s="88">
        <v>23550000000</v>
      </c>
      <c r="C923" s="88">
        <v>-7.7825046000000002</v>
      </c>
      <c r="N923" s="88">
        <v>23550000000</v>
      </c>
      <c r="O923" s="88">
        <v>-8.4770374000000004</v>
      </c>
    </row>
    <row r="924" spans="2:15" x14ac:dyDescent="0.25">
      <c r="B924" s="88">
        <v>23745000000</v>
      </c>
      <c r="C924" s="88">
        <v>-7.8208332</v>
      </c>
      <c r="N924" s="88">
        <v>23745000000</v>
      </c>
      <c r="O924" s="88">
        <v>-8.5007391000000005</v>
      </c>
    </row>
    <row r="925" spans="2:15" x14ac:dyDescent="0.25">
      <c r="B925" s="88">
        <v>23940000000</v>
      </c>
      <c r="C925" s="88">
        <v>-7.8281144999999999</v>
      </c>
      <c r="N925" s="88">
        <v>23940000000</v>
      </c>
      <c r="O925" s="88">
        <v>-8.4743890999999998</v>
      </c>
    </row>
    <row r="926" spans="2:15" x14ac:dyDescent="0.25">
      <c r="B926" s="88">
        <v>24135000000</v>
      </c>
      <c r="C926" s="88">
        <v>-7.8172683999999997</v>
      </c>
      <c r="N926" s="88">
        <v>24135000000</v>
      </c>
      <c r="O926" s="88">
        <v>-8.4905518999999998</v>
      </c>
    </row>
    <row r="927" spans="2:15" x14ac:dyDescent="0.25">
      <c r="B927" s="88">
        <v>24330000000</v>
      </c>
      <c r="C927" s="88">
        <v>-7.7693757999999997</v>
      </c>
      <c r="N927" s="88">
        <v>24330000000</v>
      </c>
      <c r="O927" s="88">
        <v>-8.5225372000000004</v>
      </c>
    </row>
    <row r="928" spans="2:15" x14ac:dyDescent="0.25">
      <c r="B928" s="88">
        <v>24525000000</v>
      </c>
      <c r="C928" s="88">
        <v>-7.8147297</v>
      </c>
      <c r="N928" s="88">
        <v>24525000000</v>
      </c>
      <c r="O928" s="88">
        <v>-8.6334858000000008</v>
      </c>
    </row>
    <row r="929" spans="2:15" x14ac:dyDescent="0.25">
      <c r="B929" s="88">
        <v>24720000000</v>
      </c>
      <c r="C929" s="88">
        <v>-7.8123531000000002</v>
      </c>
      <c r="N929" s="88">
        <v>24720000000</v>
      </c>
      <c r="O929" s="88">
        <v>-8.6532468999999992</v>
      </c>
    </row>
    <row r="930" spans="2:15" x14ac:dyDescent="0.25">
      <c r="B930" s="88">
        <v>24915000000</v>
      </c>
      <c r="C930" s="88">
        <v>-7.8012842999999998</v>
      </c>
      <c r="N930" s="88">
        <v>24915000000</v>
      </c>
      <c r="O930" s="88">
        <v>-8.7078036999999995</v>
      </c>
    </row>
    <row r="931" spans="2:15" x14ac:dyDescent="0.25">
      <c r="B931" s="88">
        <v>25110000000</v>
      </c>
      <c r="C931" s="88">
        <v>-7.8014846000000002</v>
      </c>
      <c r="N931" s="88">
        <v>25110000000</v>
      </c>
      <c r="O931" s="88">
        <v>-8.7489089999999994</v>
      </c>
    </row>
    <row r="932" spans="2:15" x14ac:dyDescent="0.25">
      <c r="B932" s="88">
        <v>25305000000</v>
      </c>
      <c r="C932" s="88">
        <v>-7.8666897000000002</v>
      </c>
      <c r="N932" s="88">
        <v>25305000000</v>
      </c>
      <c r="O932" s="88">
        <v>-8.7520056000000004</v>
      </c>
    </row>
    <row r="933" spans="2:15" x14ac:dyDescent="0.25">
      <c r="B933" s="88">
        <v>25500000000</v>
      </c>
      <c r="C933" s="88">
        <v>-7.8992585999999996</v>
      </c>
      <c r="N933" s="88">
        <v>25500000000</v>
      </c>
      <c r="O933" s="88">
        <v>-8.7602042999999998</v>
      </c>
    </row>
    <row r="934" spans="2:15" x14ac:dyDescent="0.25">
      <c r="B934" s="88">
        <v>25695000000</v>
      </c>
      <c r="C934" s="88">
        <v>-7.8186492999999997</v>
      </c>
      <c r="N934" s="88">
        <v>25695000000</v>
      </c>
      <c r="O934" s="88">
        <v>-8.7920198000000003</v>
      </c>
    </row>
    <row r="935" spans="2:15" x14ac:dyDescent="0.25">
      <c r="B935" s="88">
        <v>25890000000</v>
      </c>
      <c r="C935" s="88">
        <v>-7.8132257000000003</v>
      </c>
      <c r="N935" s="88">
        <v>25890000000</v>
      </c>
      <c r="O935" s="88">
        <v>-8.8016156999999993</v>
      </c>
    </row>
    <row r="936" spans="2:15" x14ac:dyDescent="0.25">
      <c r="B936" s="88">
        <v>26085000000</v>
      </c>
      <c r="C936" s="88">
        <v>-7.7832808</v>
      </c>
      <c r="N936" s="88">
        <v>26085000000</v>
      </c>
      <c r="O936" s="88">
        <v>-8.8606795999999992</v>
      </c>
    </row>
    <row r="937" spans="2:15" x14ac:dyDescent="0.25">
      <c r="B937" s="88">
        <v>26280000000</v>
      </c>
      <c r="C937" s="88">
        <v>-7.8083176999999999</v>
      </c>
      <c r="N937" s="88">
        <v>26280000000</v>
      </c>
      <c r="O937" s="88">
        <v>-8.8586626000000006</v>
      </c>
    </row>
    <row r="938" spans="2:15" x14ac:dyDescent="0.25">
      <c r="B938" s="88">
        <v>26475000000</v>
      </c>
      <c r="C938" s="88">
        <v>-7.7532144000000001</v>
      </c>
      <c r="N938" s="88">
        <v>26475000000</v>
      </c>
      <c r="O938" s="88">
        <v>-8.8660020999999993</v>
      </c>
    </row>
    <row r="939" spans="2:15" x14ac:dyDescent="0.25">
      <c r="B939" s="88">
        <v>26670000000</v>
      </c>
      <c r="C939" s="88">
        <v>-7.7736969</v>
      </c>
      <c r="N939" s="88">
        <v>26670000000</v>
      </c>
      <c r="O939" s="88">
        <v>-8.8370695000000001</v>
      </c>
    </row>
    <row r="940" spans="2:15" x14ac:dyDescent="0.25">
      <c r="B940" s="88">
        <v>26865000000</v>
      </c>
      <c r="C940" s="88">
        <v>-7.8210344000000003</v>
      </c>
      <c r="N940" s="88">
        <v>26865000000</v>
      </c>
      <c r="O940" s="88">
        <v>-8.7819947999999997</v>
      </c>
    </row>
    <row r="941" spans="2:15" x14ac:dyDescent="0.25">
      <c r="B941" s="88">
        <v>27060000000</v>
      </c>
      <c r="C941" s="88">
        <v>-7.8524551000000002</v>
      </c>
      <c r="N941" s="88">
        <v>27060000000</v>
      </c>
      <c r="O941" s="88">
        <v>-8.7520275000000005</v>
      </c>
    </row>
    <row r="942" spans="2:15" x14ac:dyDescent="0.25">
      <c r="B942" s="88">
        <v>27255000000</v>
      </c>
      <c r="C942" s="88">
        <v>-7.8175030000000003</v>
      </c>
      <c r="N942" s="88">
        <v>27255000000</v>
      </c>
      <c r="O942" s="88">
        <v>-8.7992972999999992</v>
      </c>
    </row>
    <row r="943" spans="2:15" x14ac:dyDescent="0.25">
      <c r="B943" s="88">
        <v>27450000000</v>
      </c>
      <c r="C943" s="88">
        <v>-7.8703412999999998</v>
      </c>
      <c r="N943" s="88">
        <v>27450000000</v>
      </c>
      <c r="O943" s="88">
        <v>-8.8200493000000009</v>
      </c>
    </row>
    <row r="944" spans="2:15" x14ac:dyDescent="0.25">
      <c r="B944" s="88">
        <v>27645000000</v>
      </c>
      <c r="C944" s="88">
        <v>-7.9426794000000003</v>
      </c>
      <c r="N944" s="88">
        <v>27645000000</v>
      </c>
      <c r="O944" s="88">
        <v>-8.8271254999999993</v>
      </c>
    </row>
    <row r="945" spans="2:15" x14ac:dyDescent="0.25">
      <c r="B945" s="88">
        <v>27840000000</v>
      </c>
      <c r="C945" s="88">
        <v>-7.8740405999999998</v>
      </c>
      <c r="N945" s="88">
        <v>27840000000</v>
      </c>
      <c r="O945" s="88">
        <v>-8.9168921000000001</v>
      </c>
    </row>
    <row r="946" spans="2:15" x14ac:dyDescent="0.25">
      <c r="B946" s="88">
        <v>28035000000</v>
      </c>
      <c r="C946" s="88">
        <v>-7.9060763999999999</v>
      </c>
      <c r="N946" s="88">
        <v>28035000000</v>
      </c>
      <c r="O946" s="88">
        <v>-8.9338856</v>
      </c>
    </row>
    <row r="947" spans="2:15" x14ac:dyDescent="0.25">
      <c r="B947" s="88">
        <v>28230000000</v>
      </c>
      <c r="C947" s="88">
        <v>-7.8616580999999996</v>
      </c>
      <c r="N947" s="88">
        <v>28230000000</v>
      </c>
      <c r="O947" s="88">
        <v>-8.9326781999999998</v>
      </c>
    </row>
    <row r="948" spans="2:15" x14ac:dyDescent="0.25">
      <c r="B948" s="88">
        <v>28425000000</v>
      </c>
      <c r="C948" s="88">
        <v>-7.8510002999999999</v>
      </c>
      <c r="N948" s="88">
        <v>28425000000</v>
      </c>
      <c r="O948" s="88">
        <v>-8.9060048999999992</v>
      </c>
    </row>
    <row r="949" spans="2:15" x14ac:dyDescent="0.25">
      <c r="B949" s="88">
        <v>28620000000</v>
      </c>
      <c r="C949" s="88">
        <v>-7.7308630999999997</v>
      </c>
      <c r="N949" s="88">
        <v>28620000000</v>
      </c>
      <c r="O949" s="88">
        <v>-8.9838581000000008</v>
      </c>
    </row>
    <row r="950" spans="2:15" x14ac:dyDescent="0.25">
      <c r="B950" s="88">
        <v>28815000000</v>
      </c>
      <c r="C950" s="88">
        <v>-7.7635689000000001</v>
      </c>
      <c r="N950" s="88">
        <v>28815000000</v>
      </c>
      <c r="O950" s="88">
        <v>-8.9626044999999994</v>
      </c>
    </row>
    <row r="951" spans="2:15" x14ac:dyDescent="0.25">
      <c r="B951" s="88">
        <v>29010000000</v>
      </c>
      <c r="C951" s="88">
        <v>-7.8438224999999999</v>
      </c>
      <c r="N951" s="88">
        <v>29010000000</v>
      </c>
      <c r="O951" s="88">
        <v>-8.9715337999999996</v>
      </c>
    </row>
    <row r="952" spans="2:15" x14ac:dyDescent="0.25">
      <c r="B952" s="88">
        <v>29205000000</v>
      </c>
      <c r="C952" s="88">
        <v>-7.7602425000000004</v>
      </c>
      <c r="N952" s="88">
        <v>29205000000</v>
      </c>
      <c r="O952" s="88">
        <v>-9.0224303999999993</v>
      </c>
    </row>
    <row r="953" spans="2:15" x14ac:dyDescent="0.25">
      <c r="B953" s="88">
        <v>29400000000</v>
      </c>
      <c r="C953" s="88">
        <v>-7.8920897999999999</v>
      </c>
      <c r="N953" s="88">
        <v>29400000000</v>
      </c>
      <c r="O953" s="88">
        <v>-9.0347480999999998</v>
      </c>
    </row>
    <row r="954" spans="2:15" x14ac:dyDescent="0.25">
      <c r="B954" s="88">
        <v>29595000000</v>
      </c>
      <c r="C954" s="88">
        <v>-8.0158825</v>
      </c>
      <c r="N954" s="88">
        <v>29595000000</v>
      </c>
      <c r="O954" s="88">
        <v>-9.0767287999999997</v>
      </c>
    </row>
    <row r="955" spans="2:15" x14ac:dyDescent="0.25">
      <c r="B955" s="88">
        <v>29790000000</v>
      </c>
      <c r="C955" s="88">
        <v>-8.0336789999999993</v>
      </c>
      <c r="N955" s="88">
        <v>29790000000</v>
      </c>
      <c r="O955" s="88">
        <v>-9.0661354000000003</v>
      </c>
    </row>
    <row r="956" spans="2:15" x14ac:dyDescent="0.25">
      <c r="B956" s="88">
        <v>29985000000</v>
      </c>
      <c r="C956" s="88">
        <v>-8.0198479000000003</v>
      </c>
      <c r="N956" s="88">
        <v>29985000000</v>
      </c>
      <c r="O956" s="88">
        <v>-9.0844088000000003</v>
      </c>
    </row>
    <row r="957" spans="2:15" x14ac:dyDescent="0.25">
      <c r="B957" s="88">
        <v>30180000000</v>
      </c>
      <c r="C957" s="88">
        <v>-8.0127553999999996</v>
      </c>
      <c r="N957" s="88">
        <v>30180000000</v>
      </c>
      <c r="O957" s="88">
        <v>-9.1189164999999992</v>
      </c>
    </row>
    <row r="958" spans="2:15" x14ac:dyDescent="0.25">
      <c r="B958" s="88">
        <v>30375000000</v>
      </c>
      <c r="C958" s="88">
        <v>-8.0449971999999992</v>
      </c>
      <c r="N958" s="88">
        <v>30375000000</v>
      </c>
      <c r="O958" s="88">
        <v>-9.1678343000000009</v>
      </c>
    </row>
    <row r="959" spans="2:15" x14ac:dyDescent="0.25">
      <c r="B959" s="88">
        <v>30570000000</v>
      </c>
      <c r="C959" s="88">
        <v>-8.0537167000000007</v>
      </c>
      <c r="N959" s="88">
        <v>30570000000</v>
      </c>
      <c r="O959" s="88">
        <v>-9.1632441999999994</v>
      </c>
    </row>
    <row r="960" spans="2:15" x14ac:dyDescent="0.25">
      <c r="B960" s="88">
        <v>30765000000</v>
      </c>
      <c r="C960" s="88">
        <v>-8.0964068999999999</v>
      </c>
      <c r="N960" s="88">
        <v>30765000000</v>
      </c>
      <c r="O960" s="88">
        <v>-9.150938</v>
      </c>
    </row>
    <row r="961" spans="2:15" x14ac:dyDescent="0.25">
      <c r="B961" s="88">
        <v>30960000000</v>
      </c>
      <c r="C961" s="88">
        <v>-8.0693426000000006</v>
      </c>
      <c r="N961" s="88">
        <v>30960000000</v>
      </c>
      <c r="O961" s="88">
        <v>-9.2000875000000004</v>
      </c>
    </row>
    <row r="962" spans="2:15" x14ac:dyDescent="0.25">
      <c r="B962" s="88">
        <v>31155000000</v>
      </c>
      <c r="C962" s="88">
        <v>-8.1273022000000008</v>
      </c>
      <c r="N962" s="88">
        <v>31155000000</v>
      </c>
      <c r="O962" s="88">
        <v>-9.1572379999999995</v>
      </c>
    </row>
    <row r="963" spans="2:15" x14ac:dyDescent="0.25">
      <c r="B963" s="88">
        <v>31350000000</v>
      </c>
      <c r="C963" s="88">
        <v>-8.3015041000000007</v>
      </c>
      <c r="N963" s="88">
        <v>31350000000</v>
      </c>
      <c r="O963" s="88">
        <v>-9.1113710000000001</v>
      </c>
    </row>
    <row r="964" spans="2:15" x14ac:dyDescent="0.25">
      <c r="B964" s="88">
        <v>31545000000</v>
      </c>
      <c r="C964" s="88">
        <v>-8.2480773999999997</v>
      </c>
      <c r="N964" s="88">
        <v>31545000000</v>
      </c>
      <c r="O964" s="88">
        <v>-9.1021757000000001</v>
      </c>
    </row>
    <row r="965" spans="2:15" x14ac:dyDescent="0.25">
      <c r="B965" s="88">
        <v>31740000000</v>
      </c>
      <c r="C965" s="88">
        <v>-8.3106069999999992</v>
      </c>
      <c r="N965" s="88">
        <v>31740000000</v>
      </c>
      <c r="O965" s="88">
        <v>-9.0977411000000004</v>
      </c>
    </row>
    <row r="966" spans="2:15" x14ac:dyDescent="0.25">
      <c r="B966" s="88">
        <v>31935000000</v>
      </c>
      <c r="C966" s="88">
        <v>-8.3566693999999995</v>
      </c>
      <c r="N966" s="88">
        <v>31935000000</v>
      </c>
      <c r="O966" s="88">
        <v>-9.1153402000000003</v>
      </c>
    </row>
    <row r="967" spans="2:15" x14ac:dyDescent="0.25">
      <c r="B967" s="88">
        <v>32130000000</v>
      </c>
      <c r="C967" s="88">
        <v>-8.4745474000000005</v>
      </c>
      <c r="N967" s="88">
        <v>32130000000</v>
      </c>
      <c r="O967" s="88">
        <v>-9.0640582999999992</v>
      </c>
    </row>
    <row r="968" spans="2:15" x14ac:dyDescent="0.25">
      <c r="B968" s="88">
        <v>32325000000</v>
      </c>
      <c r="C968" s="88">
        <v>-8.4584931999999995</v>
      </c>
      <c r="N968" s="88">
        <v>32325000000</v>
      </c>
      <c r="O968" s="88">
        <v>-9.2126465</v>
      </c>
    </row>
    <row r="969" spans="2:15" x14ac:dyDescent="0.25">
      <c r="B969" s="88">
        <v>32520000000</v>
      </c>
      <c r="C969" s="88">
        <v>-8.4609137000000008</v>
      </c>
      <c r="N969" s="88">
        <v>32520000000</v>
      </c>
      <c r="O969" s="88">
        <v>-9.2296352000000006</v>
      </c>
    </row>
    <row r="970" spans="2:15" x14ac:dyDescent="0.25">
      <c r="B970" s="88">
        <v>32715000000</v>
      </c>
      <c r="C970" s="88">
        <v>-8.5735492999999998</v>
      </c>
      <c r="N970" s="88">
        <v>32715000000</v>
      </c>
      <c r="O970" s="88">
        <v>-9.2216805999999991</v>
      </c>
    </row>
    <row r="971" spans="2:15" x14ac:dyDescent="0.25">
      <c r="B971" s="88">
        <v>32910000000</v>
      </c>
      <c r="C971" s="88">
        <v>-8.6296949000000005</v>
      </c>
      <c r="N971" s="88">
        <v>32910000000</v>
      </c>
      <c r="O971" s="88">
        <v>-9.2903880999999995</v>
      </c>
    </row>
    <row r="972" spans="2:15" x14ac:dyDescent="0.25">
      <c r="B972" s="88">
        <v>33105000000</v>
      </c>
      <c r="C972" s="88">
        <v>-8.7560196000000001</v>
      </c>
      <c r="N972" s="88">
        <v>33105000000</v>
      </c>
      <c r="O972" s="88">
        <v>-9.3296576000000009</v>
      </c>
    </row>
    <row r="973" spans="2:15" x14ac:dyDescent="0.25">
      <c r="B973" s="88">
        <v>33300000000</v>
      </c>
      <c r="C973" s="88">
        <v>-8.8646735999999997</v>
      </c>
      <c r="N973" s="88">
        <v>33300000000</v>
      </c>
      <c r="O973" s="88">
        <v>-9.2856207000000008</v>
      </c>
    </row>
    <row r="974" spans="2:15" x14ac:dyDescent="0.25">
      <c r="B974" s="88">
        <v>33495000000</v>
      </c>
      <c r="C974" s="88">
        <v>-8.9709281999999995</v>
      </c>
      <c r="N974" s="88">
        <v>33495000000</v>
      </c>
      <c r="O974" s="88">
        <v>-9.2733001999999995</v>
      </c>
    </row>
    <row r="975" spans="2:15" x14ac:dyDescent="0.25">
      <c r="B975" s="88">
        <v>33690000000</v>
      </c>
      <c r="C975" s="88">
        <v>-9.1008119999999995</v>
      </c>
      <c r="N975" s="88">
        <v>33690000000</v>
      </c>
      <c r="O975" s="88">
        <v>-9.2873192000000007</v>
      </c>
    </row>
    <row r="976" spans="2:15" x14ac:dyDescent="0.25">
      <c r="B976" s="88">
        <v>33885000000</v>
      </c>
      <c r="C976" s="88">
        <v>-9.2308558999999999</v>
      </c>
      <c r="N976" s="88">
        <v>33885000000</v>
      </c>
      <c r="O976" s="88">
        <v>-9.3219460999999999</v>
      </c>
    </row>
    <row r="977" spans="2:15" x14ac:dyDescent="0.25">
      <c r="B977" s="88">
        <v>34080000000</v>
      </c>
      <c r="C977" s="88">
        <v>-9.4204273000000001</v>
      </c>
      <c r="N977" s="88">
        <v>34080000000</v>
      </c>
      <c r="O977" s="88">
        <v>-9.2862138999999999</v>
      </c>
    </row>
    <row r="978" spans="2:15" x14ac:dyDescent="0.25">
      <c r="B978" s="88">
        <v>34275000000</v>
      </c>
      <c r="C978" s="88">
        <v>-9.5606737000000006</v>
      </c>
      <c r="N978" s="88">
        <v>34275000000</v>
      </c>
      <c r="O978" s="88">
        <v>-9.3344115999999993</v>
      </c>
    </row>
    <row r="979" spans="2:15" x14ac:dyDescent="0.25">
      <c r="B979" s="88">
        <v>34470000000</v>
      </c>
      <c r="C979" s="88">
        <v>-9.7189464999999995</v>
      </c>
      <c r="N979" s="88">
        <v>34470000000</v>
      </c>
      <c r="O979" s="88">
        <v>-9.3870211000000001</v>
      </c>
    </row>
    <row r="980" spans="2:15" x14ac:dyDescent="0.25">
      <c r="B980" s="88">
        <v>34665000000</v>
      </c>
      <c r="C980" s="88">
        <v>-9.8303203999999997</v>
      </c>
      <c r="N980" s="88">
        <v>34665000000</v>
      </c>
      <c r="O980" s="88">
        <v>-9.3419761999999995</v>
      </c>
    </row>
    <row r="981" spans="2:15" x14ac:dyDescent="0.25">
      <c r="B981" s="88">
        <v>34860000000</v>
      </c>
      <c r="C981" s="88">
        <v>-9.9151916999999994</v>
      </c>
      <c r="N981" s="88">
        <v>34860000000</v>
      </c>
      <c r="O981" s="88">
        <v>-9.5831956999999992</v>
      </c>
    </row>
    <row r="982" spans="2:15" x14ac:dyDescent="0.25">
      <c r="B982" s="88">
        <v>35055000000</v>
      </c>
      <c r="C982" s="88">
        <v>-9.9871960000000009</v>
      </c>
      <c r="N982" s="88">
        <v>35055000000</v>
      </c>
      <c r="O982" s="88">
        <v>-9.5440825999999994</v>
      </c>
    </row>
    <row r="983" spans="2:15" x14ac:dyDescent="0.25">
      <c r="B983" s="88">
        <v>35250000000</v>
      </c>
      <c r="C983" s="88">
        <v>-10.070498000000001</v>
      </c>
      <c r="N983" s="88">
        <v>35250000000</v>
      </c>
      <c r="O983" s="88">
        <v>-9.7183886000000008</v>
      </c>
    </row>
    <row r="984" spans="2:15" x14ac:dyDescent="0.25">
      <c r="B984" s="88">
        <v>35445000000</v>
      </c>
      <c r="C984" s="88">
        <v>-10.13442</v>
      </c>
      <c r="N984" s="88">
        <v>35445000000</v>
      </c>
      <c r="O984" s="88">
        <v>-9.7418069999999997</v>
      </c>
    </row>
    <row r="985" spans="2:15" x14ac:dyDescent="0.25">
      <c r="B985" s="88">
        <v>35640000000</v>
      </c>
      <c r="C985" s="88">
        <v>-10.223001</v>
      </c>
      <c r="N985" s="88">
        <v>35640000000</v>
      </c>
      <c r="O985" s="88">
        <v>-9.8051242999999992</v>
      </c>
    </row>
    <row r="986" spans="2:15" x14ac:dyDescent="0.25">
      <c r="B986" s="88">
        <v>35835000000</v>
      </c>
      <c r="C986" s="88">
        <v>-10.246200999999999</v>
      </c>
      <c r="N986" s="88">
        <v>35835000000</v>
      </c>
      <c r="O986" s="88">
        <v>-9.7831162999999997</v>
      </c>
    </row>
    <row r="987" spans="2:15" x14ac:dyDescent="0.25">
      <c r="B987" s="88">
        <v>36030000000</v>
      </c>
      <c r="C987" s="88">
        <v>-10.244429</v>
      </c>
      <c r="N987" s="88">
        <v>36030000000</v>
      </c>
      <c r="O987" s="88">
        <v>-9.7949599999999997</v>
      </c>
    </row>
    <row r="988" spans="2:15" x14ac:dyDescent="0.25">
      <c r="B988" s="88">
        <v>36225000000</v>
      </c>
      <c r="C988" s="88">
        <v>-10.296096</v>
      </c>
      <c r="N988" s="88">
        <v>36225000000</v>
      </c>
      <c r="O988" s="88">
        <v>-10.014177</v>
      </c>
    </row>
    <row r="989" spans="2:15" x14ac:dyDescent="0.25">
      <c r="B989" s="88">
        <v>36420000000</v>
      </c>
      <c r="C989" s="88">
        <v>-10.256437999999999</v>
      </c>
      <c r="N989" s="88">
        <v>36420000000</v>
      </c>
      <c r="O989" s="88">
        <v>-10.009465000000001</v>
      </c>
    </row>
    <row r="990" spans="2:15" x14ac:dyDescent="0.25">
      <c r="B990" s="88">
        <v>36615000000</v>
      </c>
      <c r="C990" s="88">
        <v>-10.245509</v>
      </c>
      <c r="N990" s="88">
        <v>36615000000</v>
      </c>
      <c r="O990" s="88">
        <v>-9.9475917999999997</v>
      </c>
    </row>
    <row r="991" spans="2:15" x14ac:dyDescent="0.25">
      <c r="B991" s="88">
        <v>36810000000</v>
      </c>
      <c r="C991" s="88">
        <v>-10.233642</v>
      </c>
      <c r="N991" s="88">
        <v>36810000000</v>
      </c>
      <c r="O991" s="88">
        <v>-10.163360000000001</v>
      </c>
    </row>
    <row r="992" spans="2:15" x14ac:dyDescent="0.25">
      <c r="B992" s="88">
        <v>37005000000</v>
      </c>
      <c r="C992" s="88">
        <v>-10.244884000000001</v>
      </c>
      <c r="N992" s="88">
        <v>37005000000</v>
      </c>
      <c r="O992" s="88">
        <v>-10.204405</v>
      </c>
    </row>
    <row r="993" spans="2:15" x14ac:dyDescent="0.25">
      <c r="B993" s="88">
        <v>37200000000</v>
      </c>
      <c r="C993" s="88">
        <v>-10.175392</v>
      </c>
      <c r="N993" s="88">
        <v>37200000000</v>
      </c>
      <c r="O993" s="88">
        <v>-10.151203000000001</v>
      </c>
    </row>
    <row r="994" spans="2:15" x14ac:dyDescent="0.25">
      <c r="B994" s="88">
        <v>37395000000</v>
      </c>
      <c r="C994" s="88">
        <v>-10.050916000000001</v>
      </c>
      <c r="N994" s="88">
        <v>37395000000</v>
      </c>
      <c r="O994" s="88">
        <v>-10.204756</v>
      </c>
    </row>
    <row r="995" spans="2:15" x14ac:dyDescent="0.25">
      <c r="B995" s="88">
        <v>37590000000</v>
      </c>
      <c r="C995" s="88">
        <v>-10.049685</v>
      </c>
      <c r="N995" s="88">
        <v>37590000000</v>
      </c>
      <c r="O995" s="88">
        <v>-10.253634999999999</v>
      </c>
    </row>
    <row r="996" spans="2:15" x14ac:dyDescent="0.25">
      <c r="B996" s="88">
        <v>37785000000</v>
      </c>
      <c r="C996" s="88">
        <v>-10.009368</v>
      </c>
      <c r="N996" s="88">
        <v>37785000000</v>
      </c>
      <c r="O996" s="88">
        <v>-10.281112</v>
      </c>
    </row>
    <row r="997" spans="2:15" x14ac:dyDescent="0.25">
      <c r="B997" s="88">
        <v>37980000000</v>
      </c>
      <c r="C997" s="88">
        <v>-10.013030000000001</v>
      </c>
      <c r="N997" s="88">
        <v>37980000000</v>
      </c>
      <c r="O997" s="88">
        <v>-10.332871000000001</v>
      </c>
    </row>
    <row r="998" spans="2:15" x14ac:dyDescent="0.25">
      <c r="B998" s="88">
        <v>38175000000</v>
      </c>
      <c r="C998" s="88">
        <v>-9.9155292999999993</v>
      </c>
      <c r="N998" s="88">
        <v>38175000000</v>
      </c>
      <c r="O998" s="88">
        <v>-10.284928000000001</v>
      </c>
    </row>
    <row r="999" spans="2:15" x14ac:dyDescent="0.25">
      <c r="B999" s="88">
        <v>38370000000</v>
      </c>
      <c r="C999" s="88">
        <v>-9.9080666999999991</v>
      </c>
      <c r="N999" s="88">
        <v>38370000000</v>
      </c>
      <c r="O999" s="88">
        <v>-10.349981</v>
      </c>
    </row>
    <row r="1000" spans="2:15" x14ac:dyDescent="0.25">
      <c r="B1000" s="88">
        <v>38565000000</v>
      </c>
      <c r="C1000" s="88">
        <v>-10.036958</v>
      </c>
      <c r="N1000" s="88">
        <v>38565000000</v>
      </c>
      <c r="O1000" s="88">
        <v>-10.455968</v>
      </c>
    </row>
    <row r="1001" spans="2:15" x14ac:dyDescent="0.25">
      <c r="B1001" s="88">
        <v>38760000000</v>
      </c>
      <c r="C1001" s="88">
        <v>-9.9234571000000003</v>
      </c>
      <c r="N1001" s="88">
        <v>38760000000</v>
      </c>
      <c r="O1001" s="88">
        <v>-10.490993</v>
      </c>
    </row>
    <row r="1002" spans="2:15" x14ac:dyDescent="0.25">
      <c r="B1002" s="88">
        <v>38955000000</v>
      </c>
      <c r="C1002" s="88">
        <v>-9.7814913000000008</v>
      </c>
      <c r="N1002" s="88">
        <v>38955000000</v>
      </c>
      <c r="O1002" s="88">
        <v>-10.458508</v>
      </c>
    </row>
    <row r="1003" spans="2:15" x14ac:dyDescent="0.25">
      <c r="B1003" s="88">
        <v>39150000000</v>
      </c>
      <c r="C1003" s="88">
        <v>-9.8319711999999999</v>
      </c>
      <c r="N1003" s="88">
        <v>39150000000</v>
      </c>
      <c r="O1003" s="88">
        <v>-10.555631</v>
      </c>
    </row>
    <row r="1004" spans="2:15" x14ac:dyDescent="0.25">
      <c r="B1004" s="88">
        <v>39345000000</v>
      </c>
      <c r="C1004" s="88">
        <v>-9.9757233000000003</v>
      </c>
      <c r="N1004" s="88">
        <v>39345000000</v>
      </c>
      <c r="O1004" s="88">
        <v>-10.673971</v>
      </c>
    </row>
    <row r="1005" spans="2:15" x14ac:dyDescent="0.25">
      <c r="B1005" s="88">
        <v>39540000000</v>
      </c>
      <c r="C1005" s="88">
        <v>-9.7660227000000006</v>
      </c>
      <c r="N1005" s="88">
        <v>39540000000</v>
      </c>
      <c r="O1005" s="88">
        <v>-10.633114000000001</v>
      </c>
    </row>
    <row r="1006" spans="2:15" x14ac:dyDescent="0.25">
      <c r="B1006" s="88">
        <v>39735000000</v>
      </c>
      <c r="C1006" s="88">
        <v>-9.7629003999999995</v>
      </c>
      <c r="N1006" s="88">
        <v>39735000000</v>
      </c>
      <c r="O1006" s="88">
        <v>-10.701114</v>
      </c>
    </row>
    <row r="1007" spans="2:15" x14ac:dyDescent="0.25">
      <c r="B1007" s="88">
        <v>39930000000</v>
      </c>
      <c r="C1007" s="88">
        <v>-9.9913197</v>
      </c>
      <c r="N1007" s="88">
        <v>39930000000</v>
      </c>
      <c r="O1007" s="88">
        <v>-10.83005</v>
      </c>
    </row>
    <row r="1008" spans="2:15" x14ac:dyDescent="0.25">
      <c r="B1008" s="88">
        <v>40125000000</v>
      </c>
      <c r="C1008" s="88">
        <v>-10.098186</v>
      </c>
      <c r="N1008" s="88">
        <v>40125000000</v>
      </c>
      <c r="O1008" s="88">
        <v>-10.937599000000001</v>
      </c>
    </row>
    <row r="1009" spans="2:15" x14ac:dyDescent="0.25">
      <c r="B1009" s="88">
        <v>40320000000</v>
      </c>
      <c r="C1009" s="88">
        <v>-10.039398</v>
      </c>
      <c r="N1009" s="88">
        <v>40320000000</v>
      </c>
      <c r="O1009" s="88">
        <v>-10.937084</v>
      </c>
    </row>
    <row r="1010" spans="2:15" x14ac:dyDescent="0.25">
      <c r="B1010" s="88">
        <v>40515000000</v>
      </c>
      <c r="C1010" s="88">
        <v>-9.9897194000000002</v>
      </c>
      <c r="N1010" s="88">
        <v>40515000000</v>
      </c>
      <c r="O1010" s="88">
        <v>-11.060991</v>
      </c>
    </row>
    <row r="1011" spans="2:15" x14ac:dyDescent="0.25">
      <c r="B1011" s="88">
        <v>40710000000</v>
      </c>
      <c r="C1011" s="88">
        <v>-10.276719</v>
      </c>
      <c r="N1011" s="88">
        <v>40710000000</v>
      </c>
      <c r="O1011" s="88">
        <v>-11.154354</v>
      </c>
    </row>
    <row r="1012" spans="2:15" x14ac:dyDescent="0.25">
      <c r="B1012" s="88">
        <v>40905000000</v>
      </c>
      <c r="C1012" s="88">
        <v>-10.316663999999999</v>
      </c>
      <c r="N1012" s="88">
        <v>40905000000</v>
      </c>
      <c r="O1012" s="88">
        <v>-11.29884</v>
      </c>
    </row>
    <row r="1013" spans="2:15" x14ac:dyDescent="0.25">
      <c r="B1013" s="88">
        <v>41100000000</v>
      </c>
      <c r="C1013" s="88">
        <v>-10.418590999999999</v>
      </c>
      <c r="N1013" s="88">
        <v>41100000000</v>
      </c>
      <c r="O1013" s="88">
        <v>-11.413087000000001</v>
      </c>
    </row>
    <row r="1014" spans="2:15" x14ac:dyDescent="0.25">
      <c r="B1014" s="88">
        <v>41295000000</v>
      </c>
      <c r="C1014" s="88">
        <v>-10.446567999999999</v>
      </c>
      <c r="N1014" s="88">
        <v>41295000000</v>
      </c>
      <c r="O1014" s="88">
        <v>-11.53369</v>
      </c>
    </row>
    <row r="1015" spans="2:15" x14ac:dyDescent="0.25">
      <c r="B1015" s="88">
        <v>41490000000</v>
      </c>
      <c r="C1015" s="88">
        <v>-10.690973</v>
      </c>
      <c r="N1015" s="88">
        <v>41490000000</v>
      </c>
      <c r="O1015" s="88">
        <v>-11.596727</v>
      </c>
    </row>
    <row r="1016" spans="2:15" x14ac:dyDescent="0.25">
      <c r="B1016" s="88">
        <v>41685000000</v>
      </c>
      <c r="C1016" s="88">
        <v>-10.896898</v>
      </c>
      <c r="N1016" s="88">
        <v>41685000000</v>
      </c>
      <c r="O1016" s="88">
        <v>-11.637864</v>
      </c>
    </row>
    <row r="1017" spans="2:15" x14ac:dyDescent="0.25">
      <c r="B1017" s="88">
        <v>41880000000</v>
      </c>
      <c r="C1017" s="88">
        <v>-10.798755999999999</v>
      </c>
      <c r="N1017" s="88">
        <v>41880000000</v>
      </c>
      <c r="O1017" s="88">
        <v>-11.712095</v>
      </c>
    </row>
    <row r="1018" spans="2:15" x14ac:dyDescent="0.25">
      <c r="B1018" s="88">
        <v>42075000000</v>
      </c>
      <c r="C1018" s="88">
        <v>-10.911137999999999</v>
      </c>
      <c r="N1018" s="88">
        <v>42075000000</v>
      </c>
      <c r="O1018" s="88">
        <v>-11.879038</v>
      </c>
    </row>
    <row r="1019" spans="2:15" x14ac:dyDescent="0.25">
      <c r="B1019" s="88">
        <v>42270000000</v>
      </c>
      <c r="C1019" s="88">
        <v>-11.15189</v>
      </c>
      <c r="N1019" s="88">
        <v>42270000000</v>
      </c>
      <c r="O1019" s="88">
        <v>-11.812177</v>
      </c>
    </row>
    <row r="1020" spans="2:15" x14ac:dyDescent="0.25">
      <c r="B1020" s="88">
        <v>42465000000</v>
      </c>
      <c r="C1020" s="88">
        <v>-11.098860999999999</v>
      </c>
      <c r="N1020" s="88">
        <v>42465000000</v>
      </c>
      <c r="O1020" s="88">
        <v>-11.633648000000001</v>
      </c>
    </row>
    <row r="1021" spans="2:15" x14ac:dyDescent="0.25">
      <c r="B1021" s="88">
        <v>42660000000</v>
      </c>
      <c r="C1021" s="88">
        <v>-10.817054000000001</v>
      </c>
      <c r="N1021" s="88">
        <v>42660000000</v>
      </c>
      <c r="O1021" s="88">
        <v>-11.637437</v>
      </c>
    </row>
    <row r="1022" spans="2:15" x14ac:dyDescent="0.25">
      <c r="B1022" s="88">
        <v>42855000000</v>
      </c>
      <c r="C1022" s="88">
        <v>-10.792971</v>
      </c>
      <c r="N1022" s="88">
        <v>42855000000</v>
      </c>
      <c r="O1022" s="88">
        <v>-11.649186</v>
      </c>
    </row>
    <row r="1023" spans="2:15" x14ac:dyDescent="0.25">
      <c r="B1023" s="88">
        <v>43050000000</v>
      </c>
      <c r="C1023" s="88">
        <v>-11.026562</v>
      </c>
      <c r="N1023" s="88">
        <v>43050000000</v>
      </c>
      <c r="O1023" s="88">
        <v>-11.644332</v>
      </c>
    </row>
    <row r="1024" spans="2:15" x14ac:dyDescent="0.25">
      <c r="B1024" s="88">
        <v>43245000000</v>
      </c>
      <c r="C1024" s="88">
        <v>-10.987672999999999</v>
      </c>
      <c r="N1024" s="88">
        <v>43245000000</v>
      </c>
      <c r="O1024" s="88">
        <v>-11.638256</v>
      </c>
    </row>
    <row r="1025" spans="2:15" x14ac:dyDescent="0.25">
      <c r="B1025" s="88">
        <v>43440000000</v>
      </c>
      <c r="C1025" s="88">
        <v>-10.842938</v>
      </c>
      <c r="N1025" s="88">
        <v>43440000000</v>
      </c>
      <c r="O1025" s="88">
        <v>-11.728088</v>
      </c>
    </row>
    <row r="1026" spans="2:15" x14ac:dyDescent="0.25">
      <c r="B1026" s="88">
        <v>43635000000</v>
      </c>
      <c r="C1026" s="88">
        <v>-11.017130999999999</v>
      </c>
      <c r="N1026" s="88">
        <v>43635000000</v>
      </c>
      <c r="O1026" s="88">
        <v>-11.757441</v>
      </c>
    </row>
    <row r="1027" spans="2:15" x14ac:dyDescent="0.25">
      <c r="B1027" s="88">
        <v>43830000000</v>
      </c>
      <c r="C1027" s="88">
        <v>-11.455534999999999</v>
      </c>
      <c r="N1027" s="88">
        <v>43830000000</v>
      </c>
      <c r="O1027" s="88">
        <v>-11.766342</v>
      </c>
    </row>
    <row r="1028" spans="2:15" x14ac:dyDescent="0.25">
      <c r="B1028" s="88">
        <v>44025000000</v>
      </c>
      <c r="C1028" s="88">
        <v>-11.282855</v>
      </c>
      <c r="N1028" s="88">
        <v>44025000000</v>
      </c>
      <c r="O1028" s="88">
        <v>-11.767098000000001</v>
      </c>
    </row>
    <row r="1029" spans="2:15" x14ac:dyDescent="0.25">
      <c r="B1029" s="88">
        <v>44220000000</v>
      </c>
      <c r="C1029" s="88">
        <v>-11.248142</v>
      </c>
      <c r="N1029" s="88">
        <v>44220000000</v>
      </c>
      <c r="O1029" s="88">
        <v>-11.962839000000001</v>
      </c>
    </row>
    <row r="1030" spans="2:15" x14ac:dyDescent="0.25">
      <c r="B1030" s="88">
        <v>44415000000</v>
      </c>
      <c r="C1030" s="88">
        <v>-11.881201000000001</v>
      </c>
      <c r="N1030" s="88">
        <v>44415000000</v>
      </c>
      <c r="O1030" s="88">
        <v>-11.839981999999999</v>
      </c>
    </row>
    <row r="1031" spans="2:15" x14ac:dyDescent="0.25">
      <c r="B1031" s="88">
        <v>44610000000</v>
      </c>
      <c r="C1031" s="88">
        <v>-11.916143999999999</v>
      </c>
      <c r="N1031" s="88">
        <v>44610000000</v>
      </c>
      <c r="O1031" s="88">
        <v>-11.698191</v>
      </c>
    </row>
    <row r="1032" spans="2:15" x14ac:dyDescent="0.25">
      <c r="B1032" s="88">
        <v>44805000000</v>
      </c>
      <c r="C1032" s="88">
        <v>-11.975644000000001</v>
      </c>
      <c r="N1032" s="88">
        <v>44805000000</v>
      </c>
      <c r="O1032" s="88">
        <v>-11.838046</v>
      </c>
    </row>
    <row r="1033" spans="2:15" x14ac:dyDescent="0.25">
      <c r="B1033" s="88">
        <v>45000000000</v>
      </c>
      <c r="C1033" s="88">
        <v>-12.272798</v>
      </c>
      <c r="N1033" s="88">
        <v>45000000000</v>
      </c>
      <c r="O1033" s="88">
        <v>-11.861141999999999</v>
      </c>
    </row>
    <row r="1034" spans="2:15" x14ac:dyDescent="0.25">
      <c r="B1034" s="88" t="s">
        <v>21</v>
      </c>
      <c r="N1034" s="88" t="s">
        <v>21</v>
      </c>
    </row>
    <row r="1037" spans="2:15" x14ac:dyDescent="0.25">
      <c r="B1037" s="88" t="s">
        <v>25</v>
      </c>
      <c r="N1037" s="88" t="s">
        <v>25</v>
      </c>
    </row>
    <row r="1038" spans="2:15" x14ac:dyDescent="0.25">
      <c r="B1038" s="88" t="s">
        <v>19</v>
      </c>
      <c r="C1038" s="88" t="s">
        <v>277</v>
      </c>
      <c r="N1038" s="88" t="s">
        <v>19</v>
      </c>
      <c r="O1038" s="88" t="s">
        <v>277</v>
      </c>
    </row>
    <row r="1039" spans="2:15" x14ac:dyDescent="0.25">
      <c r="B1039" s="88">
        <v>6000000000</v>
      </c>
      <c r="C1039" s="88">
        <v>-37.788189000000003</v>
      </c>
      <c r="N1039" s="88">
        <v>6000000000</v>
      </c>
      <c r="O1039" s="88">
        <v>-50.290610999999998</v>
      </c>
    </row>
    <row r="1040" spans="2:15" x14ac:dyDescent="0.25">
      <c r="B1040" s="88">
        <v>6195000000</v>
      </c>
      <c r="C1040" s="88">
        <v>-35.459575999999998</v>
      </c>
      <c r="N1040" s="88">
        <v>6195000000</v>
      </c>
      <c r="O1040" s="88">
        <v>-47.411282</v>
      </c>
    </row>
    <row r="1041" spans="2:15" x14ac:dyDescent="0.25">
      <c r="B1041" s="88">
        <v>6390000000</v>
      </c>
      <c r="C1041" s="88">
        <v>-32.696064</v>
      </c>
      <c r="N1041" s="88">
        <v>6390000000</v>
      </c>
      <c r="O1041" s="88">
        <v>-45.319786000000001</v>
      </c>
    </row>
    <row r="1042" spans="2:15" x14ac:dyDescent="0.25">
      <c r="B1042" s="88">
        <v>6585000000</v>
      </c>
      <c r="C1042" s="88">
        <v>-30.515025999999999</v>
      </c>
      <c r="N1042" s="88">
        <v>6585000000</v>
      </c>
      <c r="O1042" s="88">
        <v>-40.084324000000002</v>
      </c>
    </row>
    <row r="1043" spans="2:15" x14ac:dyDescent="0.25">
      <c r="B1043" s="88">
        <v>6780000000</v>
      </c>
      <c r="C1043" s="88">
        <v>-28.926262000000001</v>
      </c>
      <c r="N1043" s="88">
        <v>6780000000</v>
      </c>
      <c r="O1043" s="88">
        <v>-38.345146</v>
      </c>
    </row>
    <row r="1044" spans="2:15" x14ac:dyDescent="0.25">
      <c r="B1044" s="88">
        <v>6975000000</v>
      </c>
      <c r="C1044" s="88">
        <v>-24.544004000000001</v>
      </c>
      <c r="N1044" s="88">
        <v>6975000000</v>
      </c>
      <c r="O1044" s="88">
        <v>-37.470860000000002</v>
      </c>
    </row>
    <row r="1045" spans="2:15" x14ac:dyDescent="0.25">
      <c r="B1045" s="88">
        <v>7170000000</v>
      </c>
      <c r="C1045" s="88">
        <v>-26.353439000000002</v>
      </c>
      <c r="N1045" s="88">
        <v>7170000000</v>
      </c>
      <c r="O1045" s="88">
        <v>-29.145503999999999</v>
      </c>
    </row>
    <row r="1046" spans="2:15" x14ac:dyDescent="0.25">
      <c r="B1046" s="88">
        <v>7365000000</v>
      </c>
      <c r="C1046" s="88">
        <v>-23.803612000000001</v>
      </c>
      <c r="N1046" s="88">
        <v>7365000000</v>
      </c>
      <c r="O1046" s="88">
        <v>-30.149350999999999</v>
      </c>
    </row>
    <row r="1047" spans="2:15" x14ac:dyDescent="0.25">
      <c r="B1047" s="88">
        <v>7560000000</v>
      </c>
      <c r="C1047" s="88">
        <v>-22.867363000000001</v>
      </c>
      <c r="N1047" s="88">
        <v>7560000000</v>
      </c>
      <c r="O1047" s="88">
        <v>-24.814544999999999</v>
      </c>
    </row>
    <row r="1048" spans="2:15" x14ac:dyDescent="0.25">
      <c r="B1048" s="88">
        <v>7755000000</v>
      </c>
      <c r="C1048" s="88">
        <v>-21.845732000000002</v>
      </c>
      <c r="N1048" s="88">
        <v>7755000000</v>
      </c>
      <c r="O1048" s="88">
        <v>-24.278673000000001</v>
      </c>
    </row>
    <row r="1049" spans="2:15" x14ac:dyDescent="0.25">
      <c r="B1049" s="88">
        <v>7950000000</v>
      </c>
      <c r="C1049" s="88">
        <v>-22.200209000000001</v>
      </c>
      <c r="N1049" s="88">
        <v>7950000000</v>
      </c>
      <c r="O1049" s="88">
        <v>-21.403549000000002</v>
      </c>
    </row>
    <row r="1050" spans="2:15" x14ac:dyDescent="0.25">
      <c r="B1050" s="88">
        <v>8145000000</v>
      </c>
      <c r="C1050" s="88">
        <v>-21.034399000000001</v>
      </c>
      <c r="N1050" s="88">
        <v>8145000000</v>
      </c>
      <c r="O1050" s="88">
        <v>-21.306699999999999</v>
      </c>
    </row>
    <row r="1051" spans="2:15" x14ac:dyDescent="0.25">
      <c r="B1051" s="88">
        <v>8340000000</v>
      </c>
      <c r="C1051" s="88">
        <v>-20.210878000000001</v>
      </c>
      <c r="N1051" s="88">
        <v>8340000000</v>
      </c>
      <c r="O1051" s="88">
        <v>-20.434446000000001</v>
      </c>
    </row>
    <row r="1052" spans="2:15" x14ac:dyDescent="0.25">
      <c r="B1052" s="88">
        <v>8535000000</v>
      </c>
      <c r="C1052" s="88">
        <v>-18.668559999999999</v>
      </c>
      <c r="N1052" s="88">
        <v>8535000000</v>
      </c>
      <c r="O1052" s="88">
        <v>-18.308506000000001</v>
      </c>
    </row>
    <row r="1053" spans="2:15" x14ac:dyDescent="0.25">
      <c r="B1053" s="88">
        <v>8730000000</v>
      </c>
      <c r="C1053" s="88">
        <v>-17.800491000000001</v>
      </c>
      <c r="N1053" s="88">
        <v>8730000000</v>
      </c>
      <c r="O1053" s="88">
        <v>-17.590527999999999</v>
      </c>
    </row>
    <row r="1054" spans="2:15" x14ac:dyDescent="0.25">
      <c r="B1054" s="88">
        <v>8925000000</v>
      </c>
      <c r="C1054" s="88">
        <v>-15.574059</v>
      </c>
      <c r="N1054" s="88">
        <v>8925000000</v>
      </c>
      <c r="O1054" s="88">
        <v>-15.135439999999999</v>
      </c>
    </row>
    <row r="1055" spans="2:15" x14ac:dyDescent="0.25">
      <c r="B1055" s="88">
        <v>9120000000</v>
      </c>
      <c r="C1055" s="88">
        <v>-14.241880999999999</v>
      </c>
      <c r="N1055" s="88">
        <v>9120000000</v>
      </c>
      <c r="O1055" s="88">
        <v>-14.275824</v>
      </c>
    </row>
    <row r="1056" spans="2:15" x14ac:dyDescent="0.25">
      <c r="B1056" s="88">
        <v>9315000000</v>
      </c>
      <c r="C1056" s="88">
        <v>-12.417631999999999</v>
      </c>
      <c r="N1056" s="88">
        <v>9315000000</v>
      </c>
      <c r="O1056" s="88">
        <v>-13.509254</v>
      </c>
    </row>
    <row r="1057" spans="2:15" x14ac:dyDescent="0.25">
      <c r="B1057" s="88">
        <v>9510000000</v>
      </c>
      <c r="C1057" s="88">
        <v>-11.470279</v>
      </c>
      <c r="N1057" s="88">
        <v>9510000000</v>
      </c>
      <c r="O1057" s="88">
        <v>-12.288252</v>
      </c>
    </row>
    <row r="1058" spans="2:15" x14ac:dyDescent="0.25">
      <c r="B1058" s="88">
        <v>9705000000</v>
      </c>
      <c r="C1058" s="88">
        <v>-10.506505000000001</v>
      </c>
      <c r="N1058" s="88">
        <v>9705000000</v>
      </c>
      <c r="O1058" s="88">
        <v>-11.335905</v>
      </c>
    </row>
    <row r="1059" spans="2:15" x14ac:dyDescent="0.25">
      <c r="B1059" s="88">
        <v>9900000000</v>
      </c>
      <c r="C1059" s="88">
        <v>-9.4738521999999996</v>
      </c>
      <c r="N1059" s="88">
        <v>9900000000</v>
      </c>
      <c r="O1059" s="88">
        <v>-10.69233</v>
      </c>
    </row>
    <row r="1060" spans="2:15" x14ac:dyDescent="0.25">
      <c r="B1060" s="88">
        <v>10095000000</v>
      </c>
      <c r="C1060" s="88">
        <v>-8.5799561000000004</v>
      </c>
      <c r="N1060" s="88">
        <v>10095000000</v>
      </c>
      <c r="O1060" s="88">
        <v>-10.37466</v>
      </c>
    </row>
    <row r="1061" spans="2:15" x14ac:dyDescent="0.25">
      <c r="B1061" s="88">
        <v>10290000000</v>
      </c>
      <c r="C1061" s="88">
        <v>-8.1557493000000001</v>
      </c>
      <c r="N1061" s="88">
        <v>10290000000</v>
      </c>
      <c r="O1061" s="88">
        <v>-9.8265504999999997</v>
      </c>
    </row>
    <row r="1062" spans="2:15" x14ac:dyDescent="0.25">
      <c r="B1062" s="88">
        <v>10485000000</v>
      </c>
      <c r="C1062" s="88">
        <v>-7.9628171999999999</v>
      </c>
      <c r="N1062" s="88">
        <v>10485000000</v>
      </c>
      <c r="O1062" s="88">
        <v>-9.2859449000000005</v>
      </c>
    </row>
    <row r="1063" spans="2:15" x14ac:dyDescent="0.25">
      <c r="B1063" s="88">
        <v>10680000000</v>
      </c>
      <c r="C1063" s="88">
        <v>-7.7427086999999997</v>
      </c>
      <c r="N1063" s="88">
        <v>10680000000</v>
      </c>
      <c r="O1063" s="88">
        <v>-8.9063444</v>
      </c>
    </row>
    <row r="1064" spans="2:15" x14ac:dyDescent="0.25">
      <c r="B1064" s="88">
        <v>10875000000</v>
      </c>
      <c r="C1064" s="88">
        <v>-7.4959487999999999</v>
      </c>
      <c r="N1064" s="88">
        <v>10875000000</v>
      </c>
      <c r="O1064" s="88">
        <v>-8.6796006999999999</v>
      </c>
    </row>
    <row r="1065" spans="2:15" x14ac:dyDescent="0.25">
      <c r="B1065" s="88">
        <v>11070000000</v>
      </c>
      <c r="C1065" s="88">
        <v>-7.5398569000000002</v>
      </c>
      <c r="N1065" s="88">
        <v>11070000000</v>
      </c>
      <c r="O1065" s="88">
        <v>-8.4178008999999996</v>
      </c>
    </row>
    <row r="1066" spans="2:15" x14ac:dyDescent="0.25">
      <c r="B1066" s="88">
        <v>11265000000</v>
      </c>
      <c r="C1066" s="88">
        <v>-7.3174782</v>
      </c>
      <c r="N1066" s="88">
        <v>11265000000</v>
      </c>
      <c r="O1066" s="88">
        <v>-8.2697868000000003</v>
      </c>
    </row>
    <row r="1067" spans="2:15" x14ac:dyDescent="0.25">
      <c r="B1067" s="88">
        <v>11460000000</v>
      </c>
      <c r="C1067" s="88">
        <v>-7.1626839999999996</v>
      </c>
      <c r="N1067" s="88">
        <v>11460000000</v>
      </c>
      <c r="O1067" s="88">
        <v>-8.1317453000000004</v>
      </c>
    </row>
    <row r="1068" spans="2:15" x14ac:dyDescent="0.25">
      <c r="B1068" s="88">
        <v>11655000000</v>
      </c>
      <c r="C1068" s="88">
        <v>-7.0505899999999997</v>
      </c>
      <c r="N1068" s="88">
        <v>11655000000</v>
      </c>
      <c r="O1068" s="88">
        <v>-8.0597543999999992</v>
      </c>
    </row>
    <row r="1069" spans="2:15" x14ac:dyDescent="0.25">
      <c r="B1069" s="88">
        <v>11850000000</v>
      </c>
      <c r="C1069" s="88">
        <v>-7.1316575999999996</v>
      </c>
      <c r="N1069" s="88">
        <v>11850000000</v>
      </c>
      <c r="O1069" s="88">
        <v>-8.0391703000000003</v>
      </c>
    </row>
    <row r="1070" spans="2:15" x14ac:dyDescent="0.25">
      <c r="B1070" s="88">
        <v>12045000000</v>
      </c>
      <c r="C1070" s="88">
        <v>-7.1672124999999998</v>
      </c>
      <c r="N1070" s="88">
        <v>12045000000</v>
      </c>
      <c r="O1070" s="88">
        <v>-7.9438081</v>
      </c>
    </row>
    <row r="1071" spans="2:15" x14ac:dyDescent="0.25">
      <c r="B1071" s="88">
        <v>12240000000</v>
      </c>
      <c r="C1071" s="88">
        <v>-7.2634372999999997</v>
      </c>
      <c r="N1071" s="88">
        <v>12240000000</v>
      </c>
      <c r="O1071" s="88">
        <v>-7.8053837000000001</v>
      </c>
    </row>
    <row r="1072" spans="2:15" x14ac:dyDescent="0.25">
      <c r="B1072" s="88">
        <v>12435000000</v>
      </c>
      <c r="C1072" s="88">
        <v>-7.3832320999999999</v>
      </c>
      <c r="N1072" s="88">
        <v>12435000000</v>
      </c>
      <c r="O1072" s="88">
        <v>-7.7296443000000004</v>
      </c>
    </row>
    <row r="1073" spans="2:15" x14ac:dyDescent="0.25">
      <c r="B1073" s="88">
        <v>12630000000</v>
      </c>
      <c r="C1073" s="88">
        <v>-7.3375954999999999</v>
      </c>
      <c r="N1073" s="88">
        <v>12630000000</v>
      </c>
      <c r="O1073" s="88">
        <v>-7.7167759</v>
      </c>
    </row>
    <row r="1074" spans="2:15" x14ac:dyDescent="0.25">
      <c r="B1074" s="88">
        <v>12825000000</v>
      </c>
      <c r="C1074" s="88">
        <v>-7.3099556000000003</v>
      </c>
      <c r="N1074" s="88">
        <v>12825000000</v>
      </c>
      <c r="O1074" s="88">
        <v>-7.6855248999999999</v>
      </c>
    </row>
    <row r="1075" spans="2:15" x14ac:dyDescent="0.25">
      <c r="B1075" s="88">
        <v>13020000000</v>
      </c>
      <c r="C1075" s="88">
        <v>-7.3408116999999997</v>
      </c>
      <c r="N1075" s="88">
        <v>13020000000</v>
      </c>
      <c r="O1075" s="88">
        <v>-7.7311000999999999</v>
      </c>
    </row>
    <row r="1076" spans="2:15" x14ac:dyDescent="0.25">
      <c r="B1076" s="88">
        <v>13215000000</v>
      </c>
      <c r="C1076" s="88">
        <v>-7.2285304000000004</v>
      </c>
      <c r="N1076" s="88">
        <v>13215000000</v>
      </c>
      <c r="O1076" s="88">
        <v>-7.7286457999999998</v>
      </c>
    </row>
    <row r="1077" spans="2:15" x14ac:dyDescent="0.25">
      <c r="B1077" s="88">
        <v>13410000000</v>
      </c>
      <c r="C1077" s="88">
        <v>-7.2262225000000004</v>
      </c>
      <c r="N1077" s="88">
        <v>13410000000</v>
      </c>
      <c r="O1077" s="88">
        <v>-7.7567247999999998</v>
      </c>
    </row>
    <row r="1078" spans="2:15" x14ac:dyDescent="0.25">
      <c r="B1078" s="88">
        <v>13605000000</v>
      </c>
      <c r="C1078" s="88">
        <v>-7.1424121999999999</v>
      </c>
      <c r="N1078" s="88">
        <v>13605000000</v>
      </c>
      <c r="O1078" s="88">
        <v>-7.7350683</v>
      </c>
    </row>
    <row r="1079" spans="2:15" x14ac:dyDescent="0.25">
      <c r="B1079" s="88">
        <v>13800000000</v>
      </c>
      <c r="C1079" s="88">
        <v>-7.2143120999999999</v>
      </c>
      <c r="N1079" s="88">
        <v>13800000000</v>
      </c>
      <c r="O1079" s="88">
        <v>-7.7873945000000004</v>
      </c>
    </row>
    <row r="1080" spans="2:15" x14ac:dyDescent="0.25">
      <c r="B1080" s="88">
        <v>13995000000</v>
      </c>
      <c r="C1080" s="88">
        <v>-7.2139262999999998</v>
      </c>
      <c r="N1080" s="88">
        <v>13995000000</v>
      </c>
      <c r="O1080" s="88">
        <v>-7.7379087999999996</v>
      </c>
    </row>
    <row r="1081" spans="2:15" x14ac:dyDescent="0.25">
      <c r="B1081" s="88">
        <v>14190000000</v>
      </c>
      <c r="C1081" s="88">
        <v>-7.2122001999999998</v>
      </c>
      <c r="N1081" s="88">
        <v>14190000000</v>
      </c>
      <c r="O1081" s="88">
        <v>-7.7581829999999998</v>
      </c>
    </row>
    <row r="1082" spans="2:15" x14ac:dyDescent="0.25">
      <c r="B1082" s="88">
        <v>14385000000</v>
      </c>
      <c r="C1082" s="88">
        <v>-7.2249030999999997</v>
      </c>
      <c r="N1082" s="88">
        <v>14385000000</v>
      </c>
      <c r="O1082" s="88">
        <v>-7.8079672000000002</v>
      </c>
    </row>
    <row r="1083" spans="2:15" x14ac:dyDescent="0.25">
      <c r="B1083" s="88">
        <v>14580000000</v>
      </c>
      <c r="C1083" s="88">
        <v>-7.0715718000000001</v>
      </c>
      <c r="N1083" s="88">
        <v>14580000000</v>
      </c>
      <c r="O1083" s="88">
        <v>-7.855988</v>
      </c>
    </row>
    <row r="1084" spans="2:15" x14ac:dyDescent="0.25">
      <c r="B1084" s="88">
        <v>14775000000</v>
      </c>
      <c r="C1084" s="88">
        <v>-7.1144394999999996</v>
      </c>
      <c r="N1084" s="88">
        <v>14775000000</v>
      </c>
      <c r="O1084" s="88">
        <v>-7.9561013999999997</v>
      </c>
    </row>
    <row r="1085" spans="2:15" x14ac:dyDescent="0.25">
      <c r="B1085" s="88">
        <v>14970000000</v>
      </c>
      <c r="C1085" s="88">
        <v>-7.0220279999999997</v>
      </c>
      <c r="N1085" s="88">
        <v>14970000000</v>
      </c>
      <c r="O1085" s="88">
        <v>-7.9881449</v>
      </c>
    </row>
    <row r="1086" spans="2:15" x14ac:dyDescent="0.25">
      <c r="B1086" s="88">
        <v>15165000000</v>
      </c>
      <c r="C1086" s="88">
        <v>-6.9588628000000003</v>
      </c>
      <c r="N1086" s="88">
        <v>15165000000</v>
      </c>
      <c r="O1086" s="88">
        <v>-8.0176686999999998</v>
      </c>
    </row>
    <row r="1087" spans="2:15" x14ac:dyDescent="0.25">
      <c r="B1087" s="88">
        <v>15360000000</v>
      </c>
      <c r="C1087" s="88">
        <v>-6.9829306999999998</v>
      </c>
      <c r="N1087" s="88">
        <v>15360000000</v>
      </c>
      <c r="O1087" s="88">
        <v>-7.9901771999999998</v>
      </c>
    </row>
    <row r="1088" spans="2:15" x14ac:dyDescent="0.25">
      <c r="B1088" s="88">
        <v>15555000000</v>
      </c>
      <c r="C1088" s="88">
        <v>-7.0317540000000003</v>
      </c>
      <c r="N1088" s="88">
        <v>15555000000</v>
      </c>
      <c r="O1088" s="88">
        <v>-8.0195273999999994</v>
      </c>
    </row>
    <row r="1089" spans="2:15" x14ac:dyDescent="0.25">
      <c r="B1089" s="88">
        <v>15750000000</v>
      </c>
      <c r="C1089" s="88">
        <v>-7.0639519999999996</v>
      </c>
      <c r="N1089" s="88">
        <v>15750000000</v>
      </c>
      <c r="O1089" s="88">
        <v>-8.0522995000000002</v>
      </c>
    </row>
    <row r="1090" spans="2:15" x14ac:dyDescent="0.25">
      <c r="B1090" s="88">
        <v>15945000000</v>
      </c>
      <c r="C1090" s="88">
        <v>-7.0162883000000003</v>
      </c>
      <c r="N1090" s="88">
        <v>15945000000</v>
      </c>
      <c r="O1090" s="88">
        <v>-8.0568398999999999</v>
      </c>
    </row>
    <row r="1091" spans="2:15" x14ac:dyDescent="0.25">
      <c r="B1091" s="88">
        <v>16140000000</v>
      </c>
      <c r="C1091" s="88">
        <v>-7.0415812000000004</v>
      </c>
      <c r="N1091" s="88">
        <v>16140000000</v>
      </c>
      <c r="O1091" s="88">
        <v>-8.1400757000000006</v>
      </c>
    </row>
    <row r="1092" spans="2:15" x14ac:dyDescent="0.25">
      <c r="B1092" s="88">
        <v>16335000000</v>
      </c>
      <c r="C1092" s="88">
        <v>-7.0497240999999997</v>
      </c>
      <c r="N1092" s="88">
        <v>16335000000</v>
      </c>
      <c r="O1092" s="88">
        <v>-8.2345275999999998</v>
      </c>
    </row>
    <row r="1093" spans="2:15" x14ac:dyDescent="0.25">
      <c r="B1093" s="88">
        <v>16530000000</v>
      </c>
      <c r="C1093" s="88">
        <v>-7.1502413999999996</v>
      </c>
      <c r="N1093" s="88">
        <v>16530000000</v>
      </c>
      <c r="O1093" s="88">
        <v>-8.2605400000000007</v>
      </c>
    </row>
    <row r="1094" spans="2:15" x14ac:dyDescent="0.25">
      <c r="B1094" s="88">
        <v>16725000000</v>
      </c>
      <c r="C1094" s="88">
        <v>-7.2275957999999996</v>
      </c>
      <c r="N1094" s="88">
        <v>16725000000</v>
      </c>
      <c r="O1094" s="88">
        <v>-8.2993555000000008</v>
      </c>
    </row>
    <row r="1095" spans="2:15" x14ac:dyDescent="0.25">
      <c r="B1095" s="88">
        <v>16920000000</v>
      </c>
      <c r="C1095" s="88">
        <v>-7.2216053000000002</v>
      </c>
      <c r="N1095" s="88">
        <v>16920000000</v>
      </c>
      <c r="O1095" s="88">
        <v>-8.3512906999999998</v>
      </c>
    </row>
    <row r="1096" spans="2:15" x14ac:dyDescent="0.25">
      <c r="B1096" s="88">
        <v>17115000000</v>
      </c>
      <c r="C1096" s="88">
        <v>-7.3334913000000004</v>
      </c>
      <c r="N1096" s="88">
        <v>17115000000</v>
      </c>
      <c r="O1096" s="88">
        <v>-8.4078312000000004</v>
      </c>
    </row>
    <row r="1097" spans="2:15" x14ac:dyDescent="0.25">
      <c r="B1097" s="88">
        <v>17310000000</v>
      </c>
      <c r="C1097" s="88">
        <v>-7.4475154999999997</v>
      </c>
      <c r="N1097" s="88">
        <v>17310000000</v>
      </c>
      <c r="O1097" s="88">
        <v>-8.4945468999999996</v>
      </c>
    </row>
    <row r="1098" spans="2:15" x14ac:dyDescent="0.25">
      <c r="B1098" s="88">
        <v>17505000000</v>
      </c>
      <c r="C1098" s="88">
        <v>-7.3462052</v>
      </c>
      <c r="N1098" s="88">
        <v>17505000000</v>
      </c>
      <c r="O1098" s="88">
        <v>-8.5890807999999996</v>
      </c>
    </row>
    <row r="1099" spans="2:15" x14ac:dyDescent="0.25">
      <c r="B1099" s="88">
        <v>17700000000</v>
      </c>
      <c r="C1099" s="88">
        <v>-7.2966685</v>
      </c>
      <c r="N1099" s="88">
        <v>17700000000</v>
      </c>
      <c r="O1099" s="88">
        <v>-8.6550694000000004</v>
      </c>
    </row>
    <row r="1100" spans="2:15" x14ac:dyDescent="0.25">
      <c r="B1100" s="88">
        <v>17895000000</v>
      </c>
      <c r="C1100" s="88">
        <v>-7.4473348000000001</v>
      </c>
      <c r="N1100" s="88">
        <v>17895000000</v>
      </c>
      <c r="O1100" s="88">
        <v>-8.7236214000000007</v>
      </c>
    </row>
    <row r="1101" spans="2:15" x14ac:dyDescent="0.25">
      <c r="B1101" s="88">
        <v>18090000000</v>
      </c>
      <c r="C1101" s="88">
        <v>-7.5537929999999998</v>
      </c>
      <c r="N1101" s="88">
        <v>18090000000</v>
      </c>
      <c r="O1101" s="88">
        <v>-8.7863320999999992</v>
      </c>
    </row>
    <row r="1102" spans="2:15" x14ac:dyDescent="0.25">
      <c r="B1102" s="88">
        <v>18285000000</v>
      </c>
      <c r="C1102" s="88">
        <v>-7.6801176</v>
      </c>
      <c r="N1102" s="88">
        <v>18285000000</v>
      </c>
      <c r="O1102" s="88">
        <v>-8.8086833999999996</v>
      </c>
    </row>
    <row r="1103" spans="2:15" x14ac:dyDescent="0.25">
      <c r="B1103" s="88">
        <v>18480000000</v>
      </c>
      <c r="C1103" s="88">
        <v>-7.7139683000000003</v>
      </c>
      <c r="N1103" s="88">
        <v>18480000000</v>
      </c>
      <c r="O1103" s="88">
        <v>-8.7486572000000002</v>
      </c>
    </row>
    <row r="1104" spans="2:15" x14ac:dyDescent="0.25">
      <c r="B1104" s="88">
        <v>18675000000</v>
      </c>
      <c r="C1104" s="88">
        <v>-7.6551403999999996</v>
      </c>
      <c r="N1104" s="88">
        <v>18675000000</v>
      </c>
      <c r="O1104" s="88">
        <v>-8.6673880000000008</v>
      </c>
    </row>
    <row r="1105" spans="2:15" x14ac:dyDescent="0.25">
      <c r="B1105" s="88">
        <v>18870000000</v>
      </c>
      <c r="C1105" s="88">
        <v>-7.7192283000000002</v>
      </c>
      <c r="N1105" s="88">
        <v>18870000000</v>
      </c>
      <c r="O1105" s="88">
        <v>-8.7058400999999996</v>
      </c>
    </row>
    <row r="1106" spans="2:15" x14ac:dyDescent="0.25">
      <c r="B1106" s="88">
        <v>19065000000</v>
      </c>
      <c r="C1106" s="88">
        <v>-7.7628288000000003</v>
      </c>
      <c r="N1106" s="88">
        <v>19065000000</v>
      </c>
      <c r="O1106" s="88">
        <v>-8.8140926000000004</v>
      </c>
    </row>
    <row r="1107" spans="2:15" x14ac:dyDescent="0.25">
      <c r="B1107" s="88">
        <v>19260000000</v>
      </c>
      <c r="C1107" s="88">
        <v>-7.8572321000000001</v>
      </c>
      <c r="N1107" s="88">
        <v>19260000000</v>
      </c>
      <c r="O1107" s="88">
        <v>-8.8851271000000001</v>
      </c>
    </row>
    <row r="1108" spans="2:15" x14ac:dyDescent="0.25">
      <c r="B1108" s="88">
        <v>19455000000</v>
      </c>
      <c r="C1108" s="88">
        <v>-7.8616790999999999</v>
      </c>
      <c r="N1108" s="88">
        <v>19455000000</v>
      </c>
      <c r="O1108" s="88">
        <v>-8.9373702999999995</v>
      </c>
    </row>
    <row r="1109" spans="2:15" x14ac:dyDescent="0.25">
      <c r="B1109" s="88">
        <v>19650000000</v>
      </c>
      <c r="C1109" s="88">
        <v>-8.0065659999999994</v>
      </c>
      <c r="N1109" s="88">
        <v>19650000000</v>
      </c>
      <c r="O1109" s="88">
        <v>-8.9641047</v>
      </c>
    </row>
    <row r="1110" spans="2:15" x14ac:dyDescent="0.25">
      <c r="B1110" s="88">
        <v>19845000000</v>
      </c>
      <c r="C1110" s="88">
        <v>-8.1315737000000006</v>
      </c>
      <c r="N1110" s="88">
        <v>19845000000</v>
      </c>
      <c r="O1110" s="88">
        <v>-9.1250409999999995</v>
      </c>
    </row>
    <row r="1111" spans="2:15" x14ac:dyDescent="0.25">
      <c r="B1111" s="88">
        <v>20040000000</v>
      </c>
      <c r="C1111" s="88">
        <v>-8.2210988999999994</v>
      </c>
      <c r="N1111" s="88">
        <v>20040000000</v>
      </c>
      <c r="O1111" s="88">
        <v>-9.2258644000000007</v>
      </c>
    </row>
    <row r="1112" spans="2:15" x14ac:dyDescent="0.25">
      <c r="B1112" s="88">
        <v>20235000000</v>
      </c>
      <c r="C1112" s="88">
        <v>-8.2185687999999999</v>
      </c>
      <c r="N1112" s="88">
        <v>20235000000</v>
      </c>
      <c r="O1112" s="88">
        <v>-9.3224516000000008</v>
      </c>
    </row>
    <row r="1113" spans="2:15" x14ac:dyDescent="0.25">
      <c r="B1113" s="88">
        <v>20430000000</v>
      </c>
      <c r="C1113" s="88">
        <v>-8.2640781000000008</v>
      </c>
      <c r="N1113" s="88">
        <v>20430000000</v>
      </c>
      <c r="O1113" s="88">
        <v>-9.2973175000000001</v>
      </c>
    </row>
    <row r="1114" spans="2:15" x14ac:dyDescent="0.25">
      <c r="B1114" s="88">
        <v>20625000000</v>
      </c>
      <c r="C1114" s="88">
        <v>-8.1417169999999999</v>
      </c>
      <c r="N1114" s="88">
        <v>20625000000</v>
      </c>
      <c r="O1114" s="88">
        <v>-9.3477677999999997</v>
      </c>
    </row>
    <row r="1115" spans="2:15" x14ac:dyDescent="0.25">
      <c r="B1115" s="88">
        <v>20820000000</v>
      </c>
      <c r="C1115" s="88">
        <v>-8.2621106999999991</v>
      </c>
      <c r="N1115" s="88">
        <v>20820000000</v>
      </c>
      <c r="O1115" s="88">
        <v>-9.2961769000000007</v>
      </c>
    </row>
    <row r="1116" spans="2:15" x14ac:dyDescent="0.25">
      <c r="B1116" s="88">
        <v>21015000000</v>
      </c>
      <c r="C1116" s="88">
        <v>-8.3736896999999999</v>
      </c>
      <c r="N1116" s="88">
        <v>21015000000</v>
      </c>
      <c r="O1116" s="88">
        <v>-9.2774409999999996</v>
      </c>
    </row>
    <row r="1117" spans="2:15" x14ac:dyDescent="0.25">
      <c r="B1117" s="88">
        <v>21210000000</v>
      </c>
      <c r="C1117" s="88">
        <v>-8.5659112999999998</v>
      </c>
      <c r="N1117" s="88">
        <v>21210000000</v>
      </c>
      <c r="O1117" s="88">
        <v>-9.1981134000000004</v>
      </c>
    </row>
    <row r="1118" spans="2:15" x14ac:dyDescent="0.25">
      <c r="B1118" s="88">
        <v>21405000000</v>
      </c>
      <c r="C1118" s="88">
        <v>-8.3480176999999998</v>
      </c>
      <c r="N1118" s="88">
        <v>21405000000</v>
      </c>
      <c r="O1118" s="88">
        <v>-8.9992351999999993</v>
      </c>
    </row>
    <row r="1119" spans="2:15" x14ac:dyDescent="0.25">
      <c r="B1119" s="88">
        <v>21600000000</v>
      </c>
      <c r="C1119" s="88">
        <v>-8.3015833000000008</v>
      </c>
      <c r="N1119" s="88">
        <v>21600000000</v>
      </c>
      <c r="O1119" s="88">
        <v>-8.9618749999999991</v>
      </c>
    </row>
    <row r="1120" spans="2:15" x14ac:dyDescent="0.25">
      <c r="B1120" s="88">
        <v>21795000000</v>
      </c>
      <c r="C1120" s="88">
        <v>-8.2271117999999994</v>
      </c>
      <c r="N1120" s="88">
        <v>21795000000</v>
      </c>
      <c r="O1120" s="88">
        <v>-8.9553118000000005</v>
      </c>
    </row>
    <row r="1121" spans="2:15" x14ac:dyDescent="0.25">
      <c r="B1121" s="88">
        <v>21990000000</v>
      </c>
      <c r="C1121" s="88">
        <v>-8.2376518000000001</v>
      </c>
      <c r="N1121" s="88">
        <v>21990000000</v>
      </c>
      <c r="O1121" s="88">
        <v>-8.9949283999999992</v>
      </c>
    </row>
    <row r="1122" spans="2:15" x14ac:dyDescent="0.25">
      <c r="B1122" s="88">
        <v>22185000000</v>
      </c>
      <c r="C1122" s="88">
        <v>-8.1787729000000002</v>
      </c>
      <c r="N1122" s="88">
        <v>22185000000</v>
      </c>
      <c r="O1122" s="88">
        <v>-8.9952812000000009</v>
      </c>
    </row>
    <row r="1123" spans="2:15" x14ac:dyDescent="0.25">
      <c r="B1123" s="88">
        <v>22380000000</v>
      </c>
      <c r="C1123" s="88">
        <v>-8.2310800999999998</v>
      </c>
      <c r="N1123" s="88">
        <v>22380000000</v>
      </c>
      <c r="O1123" s="88">
        <v>-8.9126262999999994</v>
      </c>
    </row>
    <row r="1124" spans="2:15" x14ac:dyDescent="0.25">
      <c r="B1124" s="88">
        <v>22575000000</v>
      </c>
      <c r="C1124" s="88">
        <v>-8.3447504000000006</v>
      </c>
      <c r="N1124" s="88">
        <v>22575000000</v>
      </c>
      <c r="O1124" s="88">
        <v>-8.7707414999999997</v>
      </c>
    </row>
    <row r="1125" spans="2:15" x14ac:dyDescent="0.25">
      <c r="B1125" s="88">
        <v>22770000000</v>
      </c>
      <c r="C1125" s="88">
        <v>-8.2896280000000004</v>
      </c>
      <c r="N1125" s="88">
        <v>22770000000</v>
      </c>
      <c r="O1125" s="88">
        <v>-8.7852888</v>
      </c>
    </row>
    <row r="1126" spans="2:15" x14ac:dyDescent="0.25">
      <c r="B1126" s="88">
        <v>22965000000</v>
      </c>
      <c r="C1126" s="88">
        <v>-8.3000851000000004</v>
      </c>
      <c r="N1126" s="88">
        <v>22965000000</v>
      </c>
      <c r="O1126" s="88">
        <v>-8.7476730000000007</v>
      </c>
    </row>
    <row r="1127" spans="2:15" x14ac:dyDescent="0.25">
      <c r="B1127" s="88">
        <v>23160000000</v>
      </c>
      <c r="C1127" s="88">
        <v>-8.2037963999999999</v>
      </c>
      <c r="N1127" s="88">
        <v>23160000000</v>
      </c>
      <c r="O1127" s="88">
        <v>-8.7791604999999997</v>
      </c>
    </row>
    <row r="1128" spans="2:15" x14ac:dyDescent="0.25">
      <c r="B1128" s="88">
        <v>23355000000</v>
      </c>
      <c r="C1128" s="88">
        <v>-8.1877966000000004</v>
      </c>
      <c r="N1128" s="88">
        <v>23355000000</v>
      </c>
      <c r="O1128" s="88">
        <v>-8.8170880999999994</v>
      </c>
    </row>
    <row r="1129" spans="2:15" x14ac:dyDescent="0.25">
      <c r="B1129" s="88">
        <v>23550000000</v>
      </c>
      <c r="C1129" s="88">
        <v>-8.2096318999999998</v>
      </c>
      <c r="N1129" s="88">
        <v>23550000000</v>
      </c>
      <c r="O1129" s="88">
        <v>-8.8228492999999997</v>
      </c>
    </row>
    <row r="1130" spans="2:15" x14ac:dyDescent="0.25">
      <c r="B1130" s="88">
        <v>23745000000</v>
      </c>
      <c r="C1130" s="88">
        <v>-8.2463035999999992</v>
      </c>
      <c r="N1130" s="88">
        <v>23745000000</v>
      </c>
      <c r="O1130" s="88">
        <v>-8.878933</v>
      </c>
    </row>
    <row r="1131" spans="2:15" x14ac:dyDescent="0.25">
      <c r="B1131" s="88">
        <v>23940000000</v>
      </c>
      <c r="C1131" s="88">
        <v>-8.2821874999999991</v>
      </c>
      <c r="N1131" s="88">
        <v>23940000000</v>
      </c>
      <c r="O1131" s="88">
        <v>-8.8352871000000004</v>
      </c>
    </row>
    <row r="1132" spans="2:15" x14ac:dyDescent="0.25">
      <c r="B1132" s="88">
        <v>24135000000</v>
      </c>
      <c r="C1132" s="88">
        <v>-8.2518472999999997</v>
      </c>
      <c r="N1132" s="88">
        <v>24135000000</v>
      </c>
      <c r="O1132" s="88">
        <v>-8.8292169999999999</v>
      </c>
    </row>
    <row r="1133" spans="2:15" x14ac:dyDescent="0.25">
      <c r="B1133" s="88">
        <v>24330000000</v>
      </c>
      <c r="C1133" s="88">
        <v>-8.1977968000000008</v>
      </c>
      <c r="N1133" s="88">
        <v>24330000000</v>
      </c>
      <c r="O1133" s="88">
        <v>-8.8755264</v>
      </c>
    </row>
    <row r="1134" spans="2:15" x14ac:dyDescent="0.25">
      <c r="B1134" s="88">
        <v>24525000000</v>
      </c>
      <c r="C1134" s="88">
        <v>-8.2414780000000007</v>
      </c>
      <c r="N1134" s="88">
        <v>24525000000</v>
      </c>
      <c r="O1134" s="88">
        <v>-9.0441102999999998</v>
      </c>
    </row>
    <row r="1135" spans="2:15" x14ac:dyDescent="0.25">
      <c r="B1135" s="88">
        <v>24720000000</v>
      </c>
      <c r="C1135" s="88">
        <v>-8.2645005999999999</v>
      </c>
      <c r="N1135" s="88">
        <v>24720000000</v>
      </c>
      <c r="O1135" s="88">
        <v>-9.0351514999999996</v>
      </c>
    </row>
    <row r="1136" spans="2:15" x14ac:dyDescent="0.25">
      <c r="B1136" s="88">
        <v>24915000000</v>
      </c>
      <c r="C1136" s="88">
        <v>-8.2338123000000003</v>
      </c>
      <c r="N1136" s="88">
        <v>24915000000</v>
      </c>
      <c r="O1136" s="88">
        <v>-9.0524997999999997</v>
      </c>
    </row>
    <row r="1137" spans="2:15" x14ac:dyDescent="0.25">
      <c r="B1137" s="88">
        <v>25110000000</v>
      </c>
      <c r="C1137" s="88">
        <v>-8.2278280000000006</v>
      </c>
      <c r="N1137" s="88">
        <v>25110000000</v>
      </c>
      <c r="O1137" s="88">
        <v>-9.1362324000000008</v>
      </c>
    </row>
    <row r="1138" spans="2:15" x14ac:dyDescent="0.25">
      <c r="B1138" s="88">
        <v>25305000000</v>
      </c>
      <c r="C1138" s="88">
        <v>-8.3318776999999997</v>
      </c>
      <c r="N1138" s="88">
        <v>25305000000</v>
      </c>
      <c r="O1138" s="88">
        <v>-9.1282224999999997</v>
      </c>
    </row>
    <row r="1139" spans="2:15" x14ac:dyDescent="0.25">
      <c r="B1139" s="88">
        <v>25500000000</v>
      </c>
      <c r="C1139" s="88">
        <v>-8.4245891999999998</v>
      </c>
      <c r="N1139" s="88">
        <v>25500000000</v>
      </c>
      <c r="O1139" s="88">
        <v>-9.0838546999999998</v>
      </c>
    </row>
    <row r="1140" spans="2:15" x14ac:dyDescent="0.25">
      <c r="B1140" s="88">
        <v>25695000000</v>
      </c>
      <c r="C1140" s="88">
        <v>-8.3073253999999999</v>
      </c>
      <c r="N1140" s="88">
        <v>25695000000</v>
      </c>
      <c r="O1140" s="88">
        <v>-9.1320867999999997</v>
      </c>
    </row>
    <row r="1141" spans="2:15" x14ac:dyDescent="0.25">
      <c r="B1141" s="88">
        <v>25890000000</v>
      </c>
      <c r="C1141" s="88">
        <v>-8.2563580999999999</v>
      </c>
      <c r="N1141" s="88">
        <v>25890000000</v>
      </c>
      <c r="O1141" s="88">
        <v>-9.1329737000000009</v>
      </c>
    </row>
    <row r="1142" spans="2:15" x14ac:dyDescent="0.25">
      <c r="B1142" s="88">
        <v>26085000000</v>
      </c>
      <c r="C1142" s="88">
        <v>-8.2443322999999999</v>
      </c>
      <c r="N1142" s="88">
        <v>26085000000</v>
      </c>
      <c r="O1142" s="88">
        <v>-9.2237948999999997</v>
      </c>
    </row>
    <row r="1143" spans="2:15" x14ac:dyDescent="0.25">
      <c r="B1143" s="88">
        <v>26280000000</v>
      </c>
      <c r="C1143" s="88">
        <v>-8.3181695999999992</v>
      </c>
      <c r="N1143" s="88">
        <v>26280000000</v>
      </c>
      <c r="O1143" s="88">
        <v>-9.1758909000000006</v>
      </c>
    </row>
    <row r="1144" spans="2:15" x14ac:dyDescent="0.25">
      <c r="B1144" s="88">
        <v>26475000000</v>
      </c>
      <c r="C1144" s="88">
        <v>-8.1599778999999995</v>
      </c>
      <c r="N1144" s="88">
        <v>26475000000</v>
      </c>
      <c r="O1144" s="88">
        <v>-9.2113829000000003</v>
      </c>
    </row>
    <row r="1145" spans="2:15" x14ac:dyDescent="0.25">
      <c r="B1145" s="88">
        <v>26670000000</v>
      </c>
      <c r="C1145" s="88">
        <v>-8.1713123000000003</v>
      </c>
      <c r="N1145" s="88">
        <v>26670000000</v>
      </c>
      <c r="O1145" s="88">
        <v>-9.1960391999999995</v>
      </c>
    </row>
    <row r="1146" spans="2:15" x14ac:dyDescent="0.25">
      <c r="B1146" s="88">
        <v>26865000000</v>
      </c>
      <c r="C1146" s="88">
        <v>-8.2692747000000004</v>
      </c>
      <c r="N1146" s="88">
        <v>26865000000</v>
      </c>
      <c r="O1146" s="88">
        <v>-9.1110486999999996</v>
      </c>
    </row>
    <row r="1147" spans="2:15" x14ac:dyDescent="0.25">
      <c r="B1147" s="88">
        <v>27060000000</v>
      </c>
      <c r="C1147" s="88">
        <v>-8.3587427000000005</v>
      </c>
      <c r="N1147" s="88">
        <v>27060000000</v>
      </c>
      <c r="O1147" s="88">
        <v>-9.0505504999999999</v>
      </c>
    </row>
    <row r="1148" spans="2:15" x14ac:dyDescent="0.25">
      <c r="B1148" s="88">
        <v>27255000000</v>
      </c>
      <c r="C1148" s="88">
        <v>-8.1997633000000008</v>
      </c>
      <c r="N1148" s="88">
        <v>27255000000</v>
      </c>
      <c r="O1148" s="88">
        <v>-9.1466025999999996</v>
      </c>
    </row>
    <row r="1149" spans="2:15" x14ac:dyDescent="0.25">
      <c r="B1149" s="88">
        <v>27450000000</v>
      </c>
      <c r="C1149" s="88">
        <v>-8.3230561999999999</v>
      </c>
      <c r="N1149" s="88">
        <v>27450000000</v>
      </c>
      <c r="O1149" s="88">
        <v>-9.1791467999999998</v>
      </c>
    </row>
    <row r="1150" spans="2:15" x14ac:dyDescent="0.25">
      <c r="B1150" s="88">
        <v>27645000000</v>
      </c>
      <c r="C1150" s="88">
        <v>-8.4540453000000007</v>
      </c>
      <c r="N1150" s="88">
        <v>27645000000</v>
      </c>
      <c r="O1150" s="88">
        <v>-9.1654538999999993</v>
      </c>
    </row>
    <row r="1151" spans="2:15" x14ac:dyDescent="0.25">
      <c r="B1151" s="88">
        <v>27840000000</v>
      </c>
      <c r="C1151" s="88">
        <v>-8.2905110999999998</v>
      </c>
      <c r="N1151" s="88">
        <v>27840000000</v>
      </c>
      <c r="O1151" s="88">
        <v>-9.2813110000000005</v>
      </c>
    </row>
    <row r="1152" spans="2:15" x14ac:dyDescent="0.25">
      <c r="B1152" s="88">
        <v>28035000000</v>
      </c>
      <c r="C1152" s="88">
        <v>-8.3789882999999996</v>
      </c>
      <c r="N1152" s="88">
        <v>28035000000</v>
      </c>
      <c r="O1152" s="88">
        <v>-9.2928314000000007</v>
      </c>
    </row>
    <row r="1153" spans="2:15" x14ac:dyDescent="0.25">
      <c r="B1153" s="88">
        <v>28230000000</v>
      </c>
      <c r="C1153" s="88">
        <v>-8.3486899999999995</v>
      </c>
      <c r="N1153" s="88">
        <v>28230000000</v>
      </c>
      <c r="O1153" s="88">
        <v>-9.3007431</v>
      </c>
    </row>
    <row r="1154" spans="2:15" x14ac:dyDescent="0.25">
      <c r="B1154" s="88">
        <v>28425000000</v>
      </c>
      <c r="C1154" s="88">
        <v>-8.4273491000000007</v>
      </c>
      <c r="N1154" s="88">
        <v>28425000000</v>
      </c>
      <c r="O1154" s="88">
        <v>-9.2364197000000008</v>
      </c>
    </row>
    <row r="1155" spans="2:15" x14ac:dyDescent="0.25">
      <c r="B1155" s="88">
        <v>28620000000</v>
      </c>
      <c r="C1155" s="88">
        <v>-8.1858567999999998</v>
      </c>
      <c r="N1155" s="88">
        <v>28620000000</v>
      </c>
      <c r="O1155" s="88">
        <v>-9.3315458000000007</v>
      </c>
    </row>
    <row r="1156" spans="2:15" x14ac:dyDescent="0.25">
      <c r="B1156" s="88">
        <v>28815000000</v>
      </c>
      <c r="C1156" s="88">
        <v>-8.3186321000000003</v>
      </c>
      <c r="N1156" s="88">
        <v>28815000000</v>
      </c>
      <c r="O1156" s="88">
        <v>-9.3364124000000004</v>
      </c>
    </row>
    <row r="1157" spans="2:15" x14ac:dyDescent="0.25">
      <c r="B1157" s="88">
        <v>29010000000</v>
      </c>
      <c r="C1157" s="88">
        <v>-8.5416088000000006</v>
      </c>
      <c r="N1157" s="88">
        <v>29010000000</v>
      </c>
      <c r="O1157" s="88">
        <v>-9.3277701999999998</v>
      </c>
    </row>
    <row r="1158" spans="2:15" x14ac:dyDescent="0.25">
      <c r="B1158" s="88">
        <v>29205000000</v>
      </c>
      <c r="C1158" s="88">
        <v>-8.3455334000000008</v>
      </c>
      <c r="N1158" s="88">
        <v>29205000000</v>
      </c>
      <c r="O1158" s="88">
        <v>-9.3753700000000002</v>
      </c>
    </row>
    <row r="1159" spans="2:15" x14ac:dyDescent="0.25">
      <c r="B1159" s="88">
        <v>29400000000</v>
      </c>
      <c r="C1159" s="88">
        <v>-8.6136856000000002</v>
      </c>
      <c r="N1159" s="88">
        <v>29400000000</v>
      </c>
      <c r="O1159" s="88">
        <v>-9.3642921000000001</v>
      </c>
    </row>
    <row r="1160" spans="2:15" x14ac:dyDescent="0.25">
      <c r="B1160" s="88">
        <v>29595000000</v>
      </c>
      <c r="C1160" s="88">
        <v>-8.7163801000000003</v>
      </c>
      <c r="N1160" s="88">
        <v>29595000000</v>
      </c>
      <c r="O1160" s="88">
        <v>-9.4262505000000001</v>
      </c>
    </row>
    <row r="1161" spans="2:15" x14ac:dyDescent="0.25">
      <c r="B1161" s="88">
        <v>29790000000</v>
      </c>
      <c r="C1161" s="88">
        <v>-8.7962302999999995</v>
      </c>
      <c r="N1161" s="88">
        <v>29790000000</v>
      </c>
      <c r="O1161" s="88">
        <v>-9.4063786999999994</v>
      </c>
    </row>
    <row r="1162" spans="2:15" x14ac:dyDescent="0.25">
      <c r="B1162" s="88">
        <v>29985000000</v>
      </c>
      <c r="C1162" s="88">
        <v>-8.7359600000000004</v>
      </c>
      <c r="N1162" s="88">
        <v>29985000000</v>
      </c>
      <c r="O1162" s="88">
        <v>-9.4211779</v>
      </c>
    </row>
    <row r="1163" spans="2:15" x14ac:dyDescent="0.25">
      <c r="B1163" s="88">
        <v>30180000000</v>
      </c>
      <c r="C1163" s="88">
        <v>-8.6250342999999994</v>
      </c>
      <c r="N1163" s="88">
        <v>30180000000</v>
      </c>
      <c r="O1163" s="88">
        <v>-9.4982661999999998</v>
      </c>
    </row>
    <row r="1164" spans="2:15" x14ac:dyDescent="0.25">
      <c r="B1164" s="88">
        <v>30375000000</v>
      </c>
      <c r="C1164" s="88">
        <v>-8.6935883</v>
      </c>
      <c r="N1164" s="88">
        <v>30375000000</v>
      </c>
      <c r="O1164" s="88">
        <v>-9.5613212999999995</v>
      </c>
    </row>
    <row r="1165" spans="2:15" x14ac:dyDescent="0.25">
      <c r="B1165" s="88">
        <v>30570000000</v>
      </c>
      <c r="C1165" s="88">
        <v>-8.6791487000000007</v>
      </c>
      <c r="N1165" s="88">
        <v>30570000000</v>
      </c>
      <c r="O1165" s="88">
        <v>-9.5452375000000007</v>
      </c>
    </row>
    <row r="1166" spans="2:15" x14ac:dyDescent="0.25">
      <c r="B1166" s="88">
        <v>30765000000</v>
      </c>
      <c r="C1166" s="88">
        <v>-8.7559977</v>
      </c>
      <c r="N1166" s="88">
        <v>30765000000</v>
      </c>
      <c r="O1166" s="88">
        <v>-9.5299739999999993</v>
      </c>
    </row>
    <row r="1167" spans="2:15" x14ac:dyDescent="0.25">
      <c r="B1167" s="88">
        <v>30960000000</v>
      </c>
      <c r="C1167" s="88">
        <v>-8.5901136000000005</v>
      </c>
      <c r="N1167" s="88">
        <v>30960000000</v>
      </c>
      <c r="O1167" s="88">
        <v>-9.6264982000000003</v>
      </c>
    </row>
    <row r="1168" spans="2:15" x14ac:dyDescent="0.25">
      <c r="B1168" s="88">
        <v>31155000000</v>
      </c>
      <c r="C1168" s="88">
        <v>-8.7244700999999996</v>
      </c>
      <c r="N1168" s="88">
        <v>31155000000</v>
      </c>
      <c r="O1168" s="88">
        <v>-9.5646439000000001</v>
      </c>
    </row>
    <row r="1169" spans="2:15" x14ac:dyDescent="0.25">
      <c r="B1169" s="88">
        <v>31350000000</v>
      </c>
      <c r="C1169" s="88">
        <v>-9.0353413000000007</v>
      </c>
      <c r="N1169" s="88">
        <v>31350000000</v>
      </c>
      <c r="O1169" s="88">
        <v>-9.4613905000000003</v>
      </c>
    </row>
    <row r="1170" spans="2:15" x14ac:dyDescent="0.25">
      <c r="B1170" s="88">
        <v>31545000000</v>
      </c>
      <c r="C1170" s="88">
        <v>-8.8741932000000006</v>
      </c>
      <c r="N1170" s="88">
        <v>31545000000</v>
      </c>
      <c r="O1170" s="88">
        <v>-9.4928884999999994</v>
      </c>
    </row>
    <row r="1171" spans="2:15" x14ac:dyDescent="0.25">
      <c r="B1171" s="88">
        <v>31740000000</v>
      </c>
      <c r="C1171" s="88">
        <v>-8.9288874000000007</v>
      </c>
      <c r="N1171" s="88">
        <v>31740000000</v>
      </c>
      <c r="O1171" s="88">
        <v>-9.5024490000000004</v>
      </c>
    </row>
    <row r="1172" spans="2:15" x14ac:dyDescent="0.25">
      <c r="B1172" s="88">
        <v>31935000000</v>
      </c>
      <c r="C1172" s="88">
        <v>-9.0157299000000002</v>
      </c>
      <c r="N1172" s="88">
        <v>31935000000</v>
      </c>
      <c r="O1172" s="88">
        <v>-9.4927387000000003</v>
      </c>
    </row>
    <row r="1173" spans="2:15" x14ac:dyDescent="0.25">
      <c r="B1173" s="88">
        <v>32130000000</v>
      </c>
      <c r="C1173" s="88">
        <v>-9.2733412000000008</v>
      </c>
      <c r="N1173" s="88">
        <v>32130000000</v>
      </c>
      <c r="O1173" s="88">
        <v>-9.4118986000000007</v>
      </c>
    </row>
    <row r="1174" spans="2:15" x14ac:dyDescent="0.25">
      <c r="B1174" s="88">
        <v>32325000000</v>
      </c>
      <c r="C1174" s="88">
        <v>-9.0641861000000006</v>
      </c>
      <c r="N1174" s="88">
        <v>32325000000</v>
      </c>
      <c r="O1174" s="88">
        <v>-9.6138429999999993</v>
      </c>
    </row>
    <row r="1175" spans="2:15" x14ac:dyDescent="0.25">
      <c r="B1175" s="88">
        <v>32520000000</v>
      </c>
      <c r="C1175" s="88">
        <v>-9.0231504000000005</v>
      </c>
      <c r="N1175" s="88">
        <v>32520000000</v>
      </c>
      <c r="O1175" s="88">
        <v>-9.6887969999999992</v>
      </c>
    </row>
    <row r="1176" spans="2:15" x14ac:dyDescent="0.25">
      <c r="B1176" s="88">
        <v>32715000000</v>
      </c>
      <c r="C1176" s="88">
        <v>-9.2512092999999993</v>
      </c>
      <c r="N1176" s="88">
        <v>32715000000</v>
      </c>
      <c r="O1176" s="88">
        <v>-9.6400766000000004</v>
      </c>
    </row>
    <row r="1177" spans="2:15" x14ac:dyDescent="0.25">
      <c r="B1177" s="88">
        <v>32910000000</v>
      </c>
      <c r="C1177" s="88">
        <v>-9.1777791999999998</v>
      </c>
      <c r="N1177" s="88">
        <v>32910000000</v>
      </c>
      <c r="O1177" s="88">
        <v>-9.7996960000000009</v>
      </c>
    </row>
    <row r="1178" spans="2:15" x14ac:dyDescent="0.25">
      <c r="B1178" s="88">
        <v>33105000000</v>
      </c>
      <c r="C1178" s="88">
        <v>-9.3273019999999995</v>
      </c>
      <c r="N1178" s="88">
        <v>33105000000</v>
      </c>
      <c r="O1178" s="88">
        <v>-9.8714189999999995</v>
      </c>
    </row>
    <row r="1179" spans="2:15" x14ac:dyDescent="0.25">
      <c r="B1179" s="88">
        <v>33300000000</v>
      </c>
      <c r="C1179" s="88">
        <v>-9.4098444000000008</v>
      </c>
      <c r="N1179" s="88">
        <v>33300000000</v>
      </c>
      <c r="O1179" s="88">
        <v>-9.8373165</v>
      </c>
    </row>
    <row r="1180" spans="2:15" x14ac:dyDescent="0.25">
      <c r="B1180" s="88">
        <v>33495000000</v>
      </c>
      <c r="C1180" s="88">
        <v>-9.5177393000000006</v>
      </c>
      <c r="N1180" s="88">
        <v>33495000000</v>
      </c>
      <c r="O1180" s="88">
        <v>-9.7941570000000002</v>
      </c>
    </row>
    <row r="1181" spans="2:15" x14ac:dyDescent="0.25">
      <c r="B1181" s="88">
        <v>33690000000</v>
      </c>
      <c r="C1181" s="88">
        <v>-9.6184539999999998</v>
      </c>
      <c r="N1181" s="88">
        <v>33690000000</v>
      </c>
      <c r="O1181" s="88">
        <v>-9.8696766</v>
      </c>
    </row>
    <row r="1182" spans="2:15" x14ac:dyDescent="0.25">
      <c r="B1182" s="88">
        <v>33885000000</v>
      </c>
      <c r="C1182" s="88">
        <v>-9.7360381999999994</v>
      </c>
      <c r="N1182" s="88">
        <v>33885000000</v>
      </c>
      <c r="O1182" s="88">
        <v>-9.9260263000000002</v>
      </c>
    </row>
    <row r="1183" spans="2:15" x14ac:dyDescent="0.25">
      <c r="B1183" s="88">
        <v>34080000000</v>
      </c>
      <c r="C1183" s="88">
        <v>-9.9846163000000008</v>
      </c>
      <c r="N1183" s="88">
        <v>34080000000</v>
      </c>
      <c r="O1183" s="88">
        <v>-9.7996005999999998</v>
      </c>
    </row>
    <row r="1184" spans="2:15" x14ac:dyDescent="0.25">
      <c r="B1184" s="88">
        <v>34275000000</v>
      </c>
      <c r="C1184" s="88">
        <v>-10.093733</v>
      </c>
      <c r="N1184" s="88">
        <v>34275000000</v>
      </c>
      <c r="O1184" s="88">
        <v>-9.9327345000000005</v>
      </c>
    </row>
    <row r="1185" spans="2:15" x14ac:dyDescent="0.25">
      <c r="B1185" s="88">
        <v>34470000000</v>
      </c>
      <c r="C1185" s="88">
        <v>-10.233459999999999</v>
      </c>
      <c r="N1185" s="88">
        <v>34470000000</v>
      </c>
      <c r="O1185" s="88">
        <v>-9.9638109000000004</v>
      </c>
    </row>
    <row r="1186" spans="2:15" x14ac:dyDescent="0.25">
      <c r="B1186" s="88">
        <v>34665000000</v>
      </c>
      <c r="C1186" s="88">
        <v>-10.323980000000001</v>
      </c>
      <c r="N1186" s="88">
        <v>34665000000</v>
      </c>
      <c r="O1186" s="88">
        <v>-9.9235705999999997</v>
      </c>
    </row>
    <row r="1187" spans="2:15" x14ac:dyDescent="0.25">
      <c r="B1187" s="88">
        <v>34860000000</v>
      </c>
      <c r="C1187" s="88">
        <v>-10.383718</v>
      </c>
      <c r="N1187" s="88">
        <v>34860000000</v>
      </c>
      <c r="O1187" s="88">
        <v>-10.376873</v>
      </c>
    </row>
    <row r="1188" spans="2:15" x14ac:dyDescent="0.25">
      <c r="B1188" s="88">
        <v>35055000000</v>
      </c>
      <c r="C1188" s="88">
        <v>-10.450521</v>
      </c>
      <c r="N1188" s="88">
        <v>35055000000</v>
      </c>
      <c r="O1188" s="88">
        <v>-10.196052</v>
      </c>
    </row>
    <row r="1189" spans="2:15" x14ac:dyDescent="0.25">
      <c r="B1189" s="88">
        <v>35250000000</v>
      </c>
      <c r="C1189" s="88">
        <v>-10.523139</v>
      </c>
      <c r="N1189" s="88">
        <v>35250000000</v>
      </c>
      <c r="O1189" s="88">
        <v>-10.57385</v>
      </c>
    </row>
    <row r="1190" spans="2:15" x14ac:dyDescent="0.25">
      <c r="B1190" s="88">
        <v>35445000000</v>
      </c>
      <c r="C1190" s="88">
        <v>-10.620625</v>
      </c>
      <c r="N1190" s="88">
        <v>35445000000</v>
      </c>
      <c r="O1190" s="88">
        <v>-10.584512</v>
      </c>
    </row>
    <row r="1191" spans="2:15" x14ac:dyDescent="0.25">
      <c r="B1191" s="88">
        <v>35640000000</v>
      </c>
      <c r="C1191" s="88">
        <v>-10.751147</v>
      </c>
      <c r="N1191" s="88">
        <v>35640000000</v>
      </c>
      <c r="O1191" s="88">
        <v>-10.693446</v>
      </c>
    </row>
    <row r="1192" spans="2:15" x14ac:dyDescent="0.25">
      <c r="B1192" s="88">
        <v>35835000000</v>
      </c>
      <c r="C1192" s="88">
        <v>-10.796642</v>
      </c>
      <c r="N1192" s="88">
        <v>35835000000</v>
      </c>
      <c r="O1192" s="88">
        <v>-10.620647999999999</v>
      </c>
    </row>
    <row r="1193" spans="2:15" x14ac:dyDescent="0.25">
      <c r="B1193" s="88">
        <v>36030000000</v>
      </c>
      <c r="C1193" s="88">
        <v>-10.815255000000001</v>
      </c>
      <c r="N1193" s="88">
        <v>36030000000</v>
      </c>
      <c r="O1193" s="88">
        <v>-10.506178</v>
      </c>
    </row>
    <row r="1194" spans="2:15" x14ac:dyDescent="0.25">
      <c r="B1194" s="88">
        <v>36225000000</v>
      </c>
      <c r="C1194" s="88">
        <v>-10.921339</v>
      </c>
      <c r="N1194" s="88">
        <v>36225000000</v>
      </c>
      <c r="O1194" s="88">
        <v>-10.981153000000001</v>
      </c>
    </row>
    <row r="1195" spans="2:15" x14ac:dyDescent="0.25">
      <c r="B1195" s="88">
        <v>36420000000</v>
      </c>
      <c r="C1195" s="88">
        <v>-10.923539999999999</v>
      </c>
      <c r="N1195" s="88">
        <v>36420000000</v>
      </c>
      <c r="O1195" s="88">
        <v>-10.863846000000001</v>
      </c>
    </row>
    <row r="1196" spans="2:15" x14ac:dyDescent="0.25">
      <c r="B1196" s="88">
        <v>36615000000</v>
      </c>
      <c r="C1196" s="88">
        <v>-10.944720999999999</v>
      </c>
      <c r="N1196" s="88">
        <v>36615000000</v>
      </c>
      <c r="O1196" s="88">
        <v>-10.641400000000001</v>
      </c>
    </row>
    <row r="1197" spans="2:15" x14ac:dyDescent="0.25">
      <c r="B1197" s="88">
        <v>36810000000</v>
      </c>
      <c r="C1197" s="88">
        <v>-10.891997</v>
      </c>
      <c r="N1197" s="88">
        <v>36810000000</v>
      </c>
      <c r="O1197" s="88">
        <v>-10.998889</v>
      </c>
    </row>
    <row r="1198" spans="2:15" x14ac:dyDescent="0.25">
      <c r="B1198" s="88">
        <v>37005000000</v>
      </c>
      <c r="C1198" s="88">
        <v>-10.982144</v>
      </c>
      <c r="N1198" s="88">
        <v>37005000000</v>
      </c>
      <c r="O1198" s="88">
        <v>-11.064674</v>
      </c>
    </row>
    <row r="1199" spans="2:15" x14ac:dyDescent="0.25">
      <c r="B1199" s="88">
        <v>37200000000</v>
      </c>
      <c r="C1199" s="88">
        <v>-10.965092</v>
      </c>
      <c r="N1199" s="88">
        <v>37200000000</v>
      </c>
      <c r="O1199" s="88">
        <v>-10.939178</v>
      </c>
    </row>
    <row r="1200" spans="2:15" x14ac:dyDescent="0.25">
      <c r="B1200" s="88">
        <v>37395000000</v>
      </c>
      <c r="C1200" s="88">
        <v>-10.751025</v>
      </c>
      <c r="N1200" s="88">
        <v>37395000000</v>
      </c>
      <c r="O1200" s="88">
        <v>-10.927479</v>
      </c>
    </row>
    <row r="1201" spans="2:15" x14ac:dyDescent="0.25">
      <c r="B1201" s="88">
        <v>37590000000</v>
      </c>
      <c r="C1201" s="88">
        <v>-10.945789</v>
      </c>
      <c r="N1201" s="88">
        <v>37590000000</v>
      </c>
      <c r="O1201" s="88">
        <v>-11.134506</v>
      </c>
    </row>
    <row r="1202" spans="2:15" x14ac:dyDescent="0.25">
      <c r="B1202" s="88">
        <v>37785000000</v>
      </c>
      <c r="C1202" s="88">
        <v>-10.876291999999999</v>
      </c>
      <c r="N1202" s="88">
        <v>37785000000</v>
      </c>
      <c r="O1202" s="88">
        <v>-11.037228000000001</v>
      </c>
    </row>
    <row r="1203" spans="2:15" x14ac:dyDescent="0.25">
      <c r="B1203" s="88">
        <v>37980000000</v>
      </c>
      <c r="C1203" s="88">
        <v>-11.030860000000001</v>
      </c>
      <c r="N1203" s="88">
        <v>37980000000</v>
      </c>
      <c r="O1203" s="88">
        <v>-11.136399000000001</v>
      </c>
    </row>
    <row r="1204" spans="2:15" x14ac:dyDescent="0.25">
      <c r="B1204" s="88">
        <v>38175000000</v>
      </c>
      <c r="C1204" s="88">
        <v>-10.803417</v>
      </c>
      <c r="N1204" s="88">
        <v>38175000000</v>
      </c>
      <c r="O1204" s="88">
        <v>-10.924032</v>
      </c>
    </row>
    <row r="1205" spans="2:15" x14ac:dyDescent="0.25">
      <c r="B1205" s="88">
        <v>38370000000</v>
      </c>
      <c r="C1205" s="88">
        <v>-10.847016999999999</v>
      </c>
      <c r="N1205" s="88">
        <v>38370000000</v>
      </c>
      <c r="O1205" s="88">
        <v>-11.062633</v>
      </c>
    </row>
    <row r="1206" spans="2:15" x14ac:dyDescent="0.25">
      <c r="B1206" s="88">
        <v>38565000000</v>
      </c>
      <c r="C1206" s="88">
        <v>-11.232411000000001</v>
      </c>
      <c r="N1206" s="88">
        <v>38565000000</v>
      </c>
      <c r="O1206" s="88">
        <v>-11.198149000000001</v>
      </c>
    </row>
    <row r="1207" spans="2:15" x14ac:dyDescent="0.25">
      <c r="B1207" s="88">
        <v>38760000000</v>
      </c>
      <c r="C1207" s="88">
        <v>-11.083375</v>
      </c>
      <c r="N1207" s="88">
        <v>38760000000</v>
      </c>
      <c r="O1207" s="88">
        <v>-11.188088</v>
      </c>
    </row>
    <row r="1208" spans="2:15" x14ac:dyDescent="0.25">
      <c r="B1208" s="88">
        <v>38955000000</v>
      </c>
      <c r="C1208" s="88">
        <v>-10.82911</v>
      </c>
      <c r="N1208" s="88">
        <v>38955000000</v>
      </c>
      <c r="O1208" s="88">
        <v>-11.025261</v>
      </c>
    </row>
    <row r="1209" spans="2:15" x14ac:dyDescent="0.25">
      <c r="B1209" s="88">
        <v>39150000000</v>
      </c>
      <c r="C1209" s="88">
        <v>-11.049842999999999</v>
      </c>
      <c r="N1209" s="88">
        <v>39150000000</v>
      </c>
      <c r="O1209" s="88">
        <v>-11.231056000000001</v>
      </c>
    </row>
    <row r="1210" spans="2:15" x14ac:dyDescent="0.25">
      <c r="B1210" s="88">
        <v>39345000000</v>
      </c>
      <c r="C1210" s="88">
        <v>-11.514994</v>
      </c>
      <c r="N1210" s="88">
        <v>39345000000</v>
      </c>
      <c r="O1210" s="88">
        <v>-11.456538</v>
      </c>
    </row>
    <row r="1211" spans="2:15" x14ac:dyDescent="0.25">
      <c r="B1211" s="88">
        <v>39540000000</v>
      </c>
      <c r="C1211" s="88">
        <v>-11.060879</v>
      </c>
      <c r="N1211" s="88">
        <v>39540000000</v>
      </c>
      <c r="O1211" s="88">
        <v>-11.242967</v>
      </c>
    </row>
    <row r="1212" spans="2:15" x14ac:dyDescent="0.25">
      <c r="B1212" s="88">
        <v>39735000000</v>
      </c>
      <c r="C1212" s="88">
        <v>-11.122216</v>
      </c>
      <c r="N1212" s="88">
        <v>39735000000</v>
      </c>
      <c r="O1212" s="88">
        <v>-11.379676999999999</v>
      </c>
    </row>
    <row r="1213" spans="2:15" x14ac:dyDescent="0.25">
      <c r="B1213" s="88">
        <v>39930000000</v>
      </c>
      <c r="C1213" s="88">
        <v>-11.694613</v>
      </c>
      <c r="N1213" s="88">
        <v>39930000000</v>
      </c>
      <c r="O1213" s="88">
        <v>-11.550673</v>
      </c>
    </row>
    <row r="1214" spans="2:15" x14ac:dyDescent="0.25">
      <c r="B1214" s="88">
        <v>40125000000</v>
      </c>
      <c r="C1214" s="88">
        <v>-11.976692999999999</v>
      </c>
      <c r="N1214" s="88">
        <v>40125000000</v>
      </c>
      <c r="O1214" s="88">
        <v>-11.66122</v>
      </c>
    </row>
    <row r="1215" spans="2:15" x14ac:dyDescent="0.25">
      <c r="B1215" s="88">
        <v>40320000000</v>
      </c>
      <c r="C1215" s="88">
        <v>-11.889002</v>
      </c>
      <c r="N1215" s="88">
        <v>40320000000</v>
      </c>
      <c r="O1215" s="88">
        <v>-11.607815</v>
      </c>
    </row>
    <row r="1216" spans="2:15" x14ac:dyDescent="0.25">
      <c r="B1216" s="88">
        <v>40515000000</v>
      </c>
      <c r="C1216" s="88">
        <v>-11.559276000000001</v>
      </c>
      <c r="N1216" s="88">
        <v>40515000000</v>
      </c>
      <c r="O1216" s="88">
        <v>-11.772830000000001</v>
      </c>
    </row>
    <row r="1217" spans="2:15" x14ac:dyDescent="0.25">
      <c r="B1217" s="88">
        <v>40710000000</v>
      </c>
      <c r="C1217" s="88">
        <v>-12.215028</v>
      </c>
      <c r="N1217" s="88">
        <v>40710000000</v>
      </c>
      <c r="O1217" s="88">
        <v>-11.918694</v>
      </c>
    </row>
    <row r="1218" spans="2:15" x14ac:dyDescent="0.25">
      <c r="B1218" s="88">
        <v>40905000000</v>
      </c>
      <c r="C1218" s="88">
        <v>-12.160909999999999</v>
      </c>
      <c r="N1218" s="88">
        <v>40905000000</v>
      </c>
      <c r="O1218" s="88">
        <v>-12.017022000000001</v>
      </c>
    </row>
    <row r="1219" spans="2:15" x14ac:dyDescent="0.25">
      <c r="B1219" s="88">
        <v>41100000000</v>
      </c>
      <c r="C1219" s="88">
        <v>-12.149993</v>
      </c>
      <c r="N1219" s="88">
        <v>41100000000</v>
      </c>
      <c r="O1219" s="88">
        <v>-12.159670999999999</v>
      </c>
    </row>
    <row r="1220" spans="2:15" x14ac:dyDescent="0.25">
      <c r="B1220" s="88">
        <v>41295000000</v>
      </c>
      <c r="C1220" s="88">
        <v>-12.058294999999999</v>
      </c>
      <c r="N1220" s="88">
        <v>41295000000</v>
      </c>
      <c r="O1220" s="88">
        <v>-12.300369999999999</v>
      </c>
    </row>
    <row r="1221" spans="2:15" x14ac:dyDescent="0.25">
      <c r="B1221" s="88">
        <v>41490000000</v>
      </c>
      <c r="C1221" s="88">
        <v>-12.517359000000001</v>
      </c>
      <c r="N1221" s="88">
        <v>41490000000</v>
      </c>
      <c r="O1221" s="88">
        <v>-12.462726</v>
      </c>
    </row>
    <row r="1222" spans="2:15" x14ac:dyDescent="0.25">
      <c r="B1222" s="88">
        <v>41685000000</v>
      </c>
      <c r="C1222" s="88">
        <v>-13.006637</v>
      </c>
      <c r="N1222" s="88">
        <v>41685000000</v>
      </c>
      <c r="O1222" s="88">
        <v>-12.378902999999999</v>
      </c>
    </row>
    <row r="1223" spans="2:15" x14ac:dyDescent="0.25">
      <c r="B1223" s="88">
        <v>41880000000</v>
      </c>
      <c r="C1223" s="88">
        <v>-12.750401</v>
      </c>
      <c r="N1223" s="88">
        <v>41880000000</v>
      </c>
      <c r="O1223" s="88">
        <v>-12.497626</v>
      </c>
    </row>
    <row r="1224" spans="2:15" x14ac:dyDescent="0.25">
      <c r="B1224" s="88">
        <v>42075000000</v>
      </c>
      <c r="C1224" s="88">
        <v>-13.061168</v>
      </c>
      <c r="N1224" s="88">
        <v>42075000000</v>
      </c>
      <c r="O1224" s="88">
        <v>-12.699807</v>
      </c>
    </row>
    <row r="1225" spans="2:15" x14ac:dyDescent="0.25">
      <c r="B1225" s="88">
        <v>42270000000</v>
      </c>
      <c r="C1225" s="88">
        <v>-13.80476</v>
      </c>
      <c r="N1225" s="88">
        <v>42270000000</v>
      </c>
      <c r="O1225" s="88">
        <v>-12.522005</v>
      </c>
    </row>
    <row r="1226" spans="2:15" x14ac:dyDescent="0.25">
      <c r="B1226" s="88">
        <v>42465000000</v>
      </c>
      <c r="C1226" s="88">
        <v>-13.652779000000001</v>
      </c>
      <c r="N1226" s="88">
        <v>42465000000</v>
      </c>
      <c r="O1226" s="88">
        <v>-12.296303999999999</v>
      </c>
    </row>
    <row r="1227" spans="2:15" x14ac:dyDescent="0.25">
      <c r="B1227" s="88">
        <v>42660000000</v>
      </c>
      <c r="C1227" s="88">
        <v>-12.625113000000001</v>
      </c>
      <c r="N1227" s="88">
        <v>42660000000</v>
      </c>
      <c r="O1227" s="88">
        <v>-12.295222000000001</v>
      </c>
    </row>
    <row r="1228" spans="2:15" x14ac:dyDescent="0.25">
      <c r="B1228" s="88">
        <v>42855000000</v>
      </c>
      <c r="C1228" s="88">
        <v>-12.528008</v>
      </c>
      <c r="N1228" s="88">
        <v>42855000000</v>
      </c>
      <c r="O1228" s="88">
        <v>-12.415015</v>
      </c>
    </row>
    <row r="1229" spans="2:15" x14ac:dyDescent="0.25">
      <c r="B1229" s="88">
        <v>43050000000</v>
      </c>
      <c r="C1229" s="88">
        <v>-12.999167</v>
      </c>
      <c r="N1229" s="88">
        <v>43050000000</v>
      </c>
      <c r="O1229" s="88">
        <v>-12.433498999999999</v>
      </c>
    </row>
    <row r="1230" spans="2:15" x14ac:dyDescent="0.25">
      <c r="B1230" s="88">
        <v>43245000000</v>
      </c>
      <c r="C1230" s="88">
        <v>-12.739499</v>
      </c>
      <c r="N1230" s="88">
        <v>43245000000</v>
      </c>
      <c r="O1230" s="88">
        <v>-12.425098</v>
      </c>
    </row>
    <row r="1231" spans="2:15" x14ac:dyDescent="0.25">
      <c r="B1231" s="88">
        <v>43440000000</v>
      </c>
      <c r="C1231" s="88">
        <v>-12.035098</v>
      </c>
      <c r="N1231" s="88">
        <v>43440000000</v>
      </c>
      <c r="O1231" s="88">
        <v>-12.727641999999999</v>
      </c>
    </row>
    <row r="1232" spans="2:15" x14ac:dyDescent="0.25">
      <c r="B1232" s="88">
        <v>43635000000</v>
      </c>
      <c r="C1232" s="88">
        <v>-12.272453000000001</v>
      </c>
      <c r="N1232" s="88">
        <v>43635000000</v>
      </c>
      <c r="O1232" s="88">
        <v>-12.978128</v>
      </c>
    </row>
    <row r="1233" spans="2:15" x14ac:dyDescent="0.25">
      <c r="B1233" s="88">
        <v>43830000000</v>
      </c>
      <c r="C1233" s="88">
        <v>-13.287509999999999</v>
      </c>
      <c r="N1233" s="88">
        <v>43830000000</v>
      </c>
      <c r="O1233" s="88">
        <v>-12.978375</v>
      </c>
    </row>
    <row r="1234" spans="2:15" x14ac:dyDescent="0.25">
      <c r="B1234" s="88">
        <v>44025000000</v>
      </c>
      <c r="C1234" s="88">
        <v>-12.5153</v>
      </c>
      <c r="N1234" s="88">
        <v>44025000000</v>
      </c>
      <c r="O1234" s="88">
        <v>-13.115028000000001</v>
      </c>
    </row>
    <row r="1235" spans="2:15" x14ac:dyDescent="0.25">
      <c r="B1235" s="88">
        <v>44220000000</v>
      </c>
      <c r="C1235" s="88">
        <v>-12.195627999999999</v>
      </c>
      <c r="N1235" s="88">
        <v>44220000000</v>
      </c>
      <c r="O1235" s="88">
        <v>-13.856261999999999</v>
      </c>
    </row>
    <row r="1236" spans="2:15" x14ac:dyDescent="0.25">
      <c r="B1236" s="88">
        <v>44415000000</v>
      </c>
      <c r="C1236" s="88">
        <v>-13.57485</v>
      </c>
      <c r="N1236" s="88">
        <v>44415000000</v>
      </c>
      <c r="O1236" s="88">
        <v>-13.573369</v>
      </c>
    </row>
    <row r="1237" spans="2:15" x14ac:dyDescent="0.25">
      <c r="B1237" s="88">
        <v>44610000000</v>
      </c>
      <c r="C1237" s="88">
        <v>-13.425972</v>
      </c>
      <c r="N1237" s="88">
        <v>44610000000</v>
      </c>
      <c r="O1237" s="88">
        <v>-13.272364</v>
      </c>
    </row>
    <row r="1238" spans="2:15" x14ac:dyDescent="0.25">
      <c r="B1238" s="88">
        <v>44805000000</v>
      </c>
      <c r="C1238" s="88">
        <v>-13.085703000000001</v>
      </c>
      <c r="N1238" s="88">
        <v>44805000000</v>
      </c>
      <c r="O1238" s="88">
        <v>-14.014398999999999</v>
      </c>
    </row>
    <row r="1239" spans="2:15" x14ac:dyDescent="0.25">
      <c r="B1239" s="88">
        <v>45000000000</v>
      </c>
      <c r="C1239" s="88">
        <v>-13.385460999999999</v>
      </c>
      <c r="N1239" s="88">
        <v>45000000000</v>
      </c>
      <c r="O1239" s="88">
        <v>-14.181354000000001</v>
      </c>
    </row>
    <row r="1240" spans="2:15" x14ac:dyDescent="0.25">
      <c r="B1240" s="88" t="s">
        <v>21</v>
      </c>
      <c r="N1240" s="88" t="s">
        <v>21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240"/>
  <sheetViews>
    <sheetView topLeftCell="G199" workbookViewId="0">
      <selection activeCell="G5" sqref="G5"/>
    </sheetView>
  </sheetViews>
  <sheetFormatPr defaultRowHeight="15" x14ac:dyDescent="0.25"/>
  <cols>
    <col min="1" max="1" width="13.7109375" style="40" customWidth="1"/>
    <col min="2" max="3" width="9.140625" style="88"/>
    <col min="4" max="4" width="3" style="19" customWidth="1"/>
    <col min="5" max="5" width="10.7109375" style="5" customWidth="1"/>
    <col min="6" max="7" width="10.7109375" style="87" customWidth="1"/>
    <col min="8" max="8" width="10.7109375" style="5" customWidth="1"/>
    <col min="9" max="9" width="10.7109375" style="87" customWidth="1"/>
    <col min="10" max="10" width="10.7109375" style="5" customWidth="1"/>
    <col min="11" max="12" width="10.7109375" style="87" customWidth="1"/>
    <col min="13" max="13" width="13.7109375" style="40" customWidth="1"/>
    <col min="14" max="15" width="9.140625" style="88"/>
    <col min="16" max="16" width="2" style="19" customWidth="1"/>
    <col min="17" max="17" width="10.7109375" style="5" customWidth="1"/>
    <col min="18" max="19" width="10.7109375" style="87" customWidth="1"/>
    <col min="20" max="20" width="10.7109375" style="5" customWidth="1"/>
    <col min="21" max="21" width="10.7109375" style="87" customWidth="1"/>
    <col min="22" max="22" width="10.7109375" style="5" customWidth="1"/>
    <col min="23" max="24" width="10.7109375" style="87" customWidth="1"/>
    <col min="25" max="25" width="2" style="19" customWidth="1"/>
    <col min="26" max="16384" width="9.140625" style="3"/>
  </cols>
  <sheetData>
    <row r="1" spans="1:25" x14ac:dyDescent="0.25">
      <c r="B1" s="88" t="s">
        <v>95</v>
      </c>
      <c r="E1" s="5" t="s">
        <v>1</v>
      </c>
      <c r="I1" s="31" t="s">
        <v>16</v>
      </c>
      <c r="N1" s="88" t="s">
        <v>95</v>
      </c>
      <c r="Q1" s="5" t="s">
        <v>1</v>
      </c>
      <c r="U1" s="31" t="s">
        <v>17</v>
      </c>
    </row>
    <row r="2" spans="1:25" x14ac:dyDescent="0.25">
      <c r="A2" s="39" t="s">
        <v>106</v>
      </c>
      <c r="B2" s="88" t="s">
        <v>256</v>
      </c>
      <c r="C2" s="88" t="s">
        <v>270</v>
      </c>
      <c r="F2" s="70" t="s">
        <v>232</v>
      </c>
      <c r="G2" s="70" t="s">
        <v>245</v>
      </c>
      <c r="H2" s="70" t="s">
        <v>246</v>
      </c>
      <c r="I2" s="70" t="s">
        <v>247</v>
      </c>
      <c r="J2" s="70" t="s">
        <v>248</v>
      </c>
      <c r="K2" s="70" t="s">
        <v>265</v>
      </c>
      <c r="L2" s="70" t="s">
        <v>229</v>
      </c>
      <c r="M2" s="39" t="s">
        <v>107</v>
      </c>
      <c r="N2" s="88" t="s">
        <v>256</v>
      </c>
      <c r="O2" s="88" t="s">
        <v>270</v>
      </c>
      <c r="R2" s="70" t="s">
        <v>232</v>
      </c>
      <c r="S2" s="70" t="s">
        <v>245</v>
      </c>
      <c r="T2" s="70" t="s">
        <v>246</v>
      </c>
      <c r="U2" s="70" t="s">
        <v>247</v>
      </c>
      <c r="V2" s="70" t="s">
        <v>248</v>
      </c>
      <c r="W2" s="70" t="s">
        <v>265</v>
      </c>
      <c r="X2" s="70" t="s">
        <v>229</v>
      </c>
      <c r="Y2" s="70" t="s">
        <v>229</v>
      </c>
    </row>
    <row r="3" spans="1:25" x14ac:dyDescent="0.25">
      <c r="B3" s="88" t="s">
        <v>319</v>
      </c>
      <c r="C3" s="88" t="s">
        <v>320</v>
      </c>
      <c r="F3" s="44" t="str">
        <f>C8</f>
        <v>+13dBm CL Log Mag(dB)</v>
      </c>
      <c r="G3" s="44" t="str">
        <f>C214</f>
        <v>+11dBm Log Mag(dB)</v>
      </c>
      <c r="H3" s="44" t="str">
        <f>C420</f>
        <v>+9dBm Log Mag(dB)</v>
      </c>
      <c r="I3" s="44" t="str">
        <f>C626</f>
        <v>+7dBm Log Mag(dB)</v>
      </c>
      <c r="J3" s="44" t="str">
        <f>C832</f>
        <v>+5dBm Log Mag(dB)</v>
      </c>
      <c r="K3" s="44" t="str">
        <f>C1038</f>
        <v>+3dBm Log Mag(dB)</v>
      </c>
      <c r="L3" s="44">
        <f>C1244</f>
        <v>0</v>
      </c>
      <c r="N3" s="88" t="s">
        <v>319</v>
      </c>
      <c r="O3" s="88" t="s">
        <v>320</v>
      </c>
      <c r="R3" s="44" t="str">
        <f>O8</f>
        <v>+13dBm CL Log Mag(dB)</v>
      </c>
      <c r="S3" s="44" t="str">
        <f>O214</f>
        <v>+11dBm Log Mag(dB)</v>
      </c>
      <c r="T3" s="44" t="str">
        <f>O420</f>
        <v>+9dBm Log Mag(dB)</v>
      </c>
      <c r="U3" s="44" t="str">
        <f>O626</f>
        <v>+7dBm Log Mag(dB)</v>
      </c>
      <c r="V3" s="44" t="str">
        <f>O832</f>
        <v>+5dBm Log Mag(dB)</v>
      </c>
      <c r="W3" s="44" t="str">
        <f>O1038</f>
        <v>+3dBm Log Mag(dB)</v>
      </c>
      <c r="X3" s="44">
        <f>O1244</f>
        <v>0</v>
      </c>
    </row>
    <row r="4" spans="1:25" x14ac:dyDescent="0.25">
      <c r="B4" s="88" t="s">
        <v>98</v>
      </c>
      <c r="G4" s="13">
        <f>AVERAGE(G20:G200)</f>
        <v>-7.9599026519337022</v>
      </c>
      <c r="H4" s="87"/>
      <c r="J4" s="87"/>
      <c r="N4" s="88" t="s">
        <v>98</v>
      </c>
      <c r="S4" s="13">
        <f>AVERAGE(S28:S154)</f>
        <v>-8.3087877897637803</v>
      </c>
      <c r="T4" s="87"/>
      <c r="V4" s="87"/>
    </row>
    <row r="5" spans="1:25" x14ac:dyDescent="0.25">
      <c r="D5" s="20"/>
      <c r="E5" s="87">
        <f t="shared" ref="E5:E68" si="0">B9/1000000000</f>
        <v>6</v>
      </c>
      <c r="F5" s="87">
        <f t="shared" ref="F5:F68" si="1">C9</f>
        <v>-21.993803</v>
      </c>
      <c r="G5" s="44">
        <f t="shared" ref="G5:G68" si="2">C215</f>
        <v>-22.237359999999999</v>
      </c>
      <c r="H5" s="44">
        <f t="shared" ref="H5:H68" si="3">C421</f>
        <v>-22.503098000000001</v>
      </c>
      <c r="I5" s="44">
        <f t="shared" ref="I5:I68" si="4">C627</f>
        <v>-23.148937</v>
      </c>
      <c r="J5" s="44">
        <f t="shared" ref="J5:J68" si="5">C833</f>
        <v>-24.197475000000001</v>
      </c>
      <c r="K5" s="44">
        <f t="shared" ref="K5:K68" si="6">C1039</f>
        <v>-26.830870000000001</v>
      </c>
      <c r="L5" s="44">
        <f>C1245</f>
        <v>0</v>
      </c>
      <c r="P5" s="20"/>
      <c r="Q5" s="87">
        <f>N9/1000000000</f>
        <v>6</v>
      </c>
      <c r="R5" s="87">
        <f>O9</f>
        <v>-16.541982999999998</v>
      </c>
      <c r="S5" s="44">
        <f>O215</f>
        <v>-16.879904</v>
      </c>
      <c r="T5" s="44">
        <f>O421</f>
        <v>-17.305690999999999</v>
      </c>
      <c r="U5" s="44">
        <f>O627</f>
        <v>-18.103076999999999</v>
      </c>
      <c r="V5" s="44">
        <f>O833</f>
        <v>-19.709146</v>
      </c>
      <c r="W5" s="44">
        <f>O1039</f>
        <v>-23.098113999999999</v>
      </c>
      <c r="X5" s="44">
        <f>O1245</f>
        <v>0</v>
      </c>
      <c r="Y5" s="20"/>
    </row>
    <row r="6" spans="1:25" x14ac:dyDescent="0.25">
      <c r="D6" s="20"/>
      <c r="E6" s="87">
        <f t="shared" si="0"/>
        <v>6.1950000000000003</v>
      </c>
      <c r="F6" s="87">
        <f t="shared" si="1"/>
        <v>-21.834050999999999</v>
      </c>
      <c r="G6" s="44">
        <f t="shared" si="2"/>
        <v>-22.093271000000001</v>
      </c>
      <c r="H6" s="44">
        <f t="shared" si="3"/>
        <v>-22.333347</v>
      </c>
      <c r="I6" s="44">
        <f t="shared" si="4"/>
        <v>-22.763864999999999</v>
      </c>
      <c r="J6" s="44">
        <f t="shared" si="5"/>
        <v>-23.810972</v>
      </c>
      <c r="K6" s="44">
        <f t="shared" si="6"/>
        <v>-25.922378999999999</v>
      </c>
      <c r="L6" s="44">
        <f t="shared" ref="L6:L69" si="7">C1246</f>
        <v>0</v>
      </c>
      <c r="P6" s="20"/>
      <c r="Q6" s="87">
        <f t="shared" ref="Q6:Q69" si="8">N10/1000000000</f>
        <v>6.1950000000000003</v>
      </c>
      <c r="R6" s="87">
        <f t="shared" ref="R6:R69" si="9">O10</f>
        <v>-16.430456</v>
      </c>
      <c r="S6" s="44">
        <f t="shared" ref="S6:S69" si="10">O216</f>
        <v>-16.845800000000001</v>
      </c>
      <c r="T6" s="44">
        <f t="shared" ref="T6:T69" si="11">O422</f>
        <v>-17.224428</v>
      </c>
      <c r="U6" s="44">
        <f t="shared" ref="U6:U69" si="12">O628</f>
        <v>-17.953848000000001</v>
      </c>
      <c r="V6" s="44">
        <f t="shared" ref="V6:V69" si="13">O834</f>
        <v>-19.243888999999999</v>
      </c>
      <c r="W6" s="44">
        <f t="shared" ref="W6:W69" si="14">O1040</f>
        <v>-22.13983</v>
      </c>
      <c r="X6" s="44">
        <f t="shared" ref="X6:X69" si="15">O1246</f>
        <v>0</v>
      </c>
      <c r="Y6" s="20"/>
    </row>
    <row r="7" spans="1:25" x14ac:dyDescent="0.25">
      <c r="B7" s="88" t="s">
        <v>99</v>
      </c>
      <c r="D7" s="20"/>
      <c r="E7" s="87">
        <f t="shared" si="0"/>
        <v>6.39</v>
      </c>
      <c r="F7" s="87">
        <f t="shared" si="1"/>
        <v>-21.588163000000002</v>
      </c>
      <c r="G7" s="44">
        <f t="shared" si="2"/>
        <v>-22.028292</v>
      </c>
      <c r="H7" s="44">
        <f t="shared" si="3"/>
        <v>-22.300477999999998</v>
      </c>
      <c r="I7" s="44">
        <f t="shared" si="4"/>
        <v>-22.64105</v>
      </c>
      <c r="J7" s="44">
        <f t="shared" si="5"/>
        <v>-23.289745</v>
      </c>
      <c r="K7" s="44">
        <f t="shared" si="6"/>
        <v>-24.818863</v>
      </c>
      <c r="L7" s="44">
        <f t="shared" si="7"/>
        <v>0</v>
      </c>
      <c r="N7" s="88" t="s">
        <v>99</v>
      </c>
      <c r="P7" s="20"/>
      <c r="Q7" s="87">
        <f t="shared" si="8"/>
        <v>6.39</v>
      </c>
      <c r="R7" s="87">
        <f t="shared" si="9"/>
        <v>-16.306149999999999</v>
      </c>
      <c r="S7" s="44">
        <f t="shared" si="10"/>
        <v>-16.442028000000001</v>
      </c>
      <c r="T7" s="44">
        <f t="shared" si="11"/>
        <v>-16.804068000000001</v>
      </c>
      <c r="U7" s="44">
        <f t="shared" si="12"/>
        <v>-17.388262000000001</v>
      </c>
      <c r="V7" s="44">
        <f t="shared" si="13"/>
        <v>-18.578569000000002</v>
      </c>
      <c r="W7" s="44">
        <f t="shared" si="14"/>
        <v>-20.718252</v>
      </c>
      <c r="X7" s="44">
        <f t="shared" si="15"/>
        <v>0</v>
      </c>
      <c r="Y7" s="20"/>
    </row>
    <row r="8" spans="1:25" x14ac:dyDescent="0.25">
      <c r="B8" s="88" t="s">
        <v>19</v>
      </c>
      <c r="C8" s="88" t="s">
        <v>272</v>
      </c>
      <c r="D8" s="20"/>
      <c r="E8" s="87">
        <f t="shared" si="0"/>
        <v>6.585</v>
      </c>
      <c r="F8" s="87">
        <f t="shared" si="1"/>
        <v>-21.211727</v>
      </c>
      <c r="G8" s="44">
        <f t="shared" si="2"/>
        <v>-21.547031</v>
      </c>
      <c r="H8" s="44">
        <f t="shared" si="3"/>
        <v>-21.877942999999998</v>
      </c>
      <c r="I8" s="44">
        <f t="shared" si="4"/>
        <v>-22.275687999999999</v>
      </c>
      <c r="J8" s="44">
        <f t="shared" si="5"/>
        <v>-23.020948000000001</v>
      </c>
      <c r="K8" s="44">
        <f t="shared" si="6"/>
        <v>-24.307983</v>
      </c>
      <c r="L8" s="44">
        <f t="shared" si="7"/>
        <v>0</v>
      </c>
      <c r="N8" s="88" t="s">
        <v>19</v>
      </c>
      <c r="O8" s="88" t="s">
        <v>272</v>
      </c>
      <c r="P8" s="20"/>
      <c r="Q8" s="87">
        <f t="shared" si="8"/>
        <v>6.585</v>
      </c>
      <c r="R8" s="87">
        <f t="shared" si="9"/>
        <v>-16.131616999999999</v>
      </c>
      <c r="S8" s="44">
        <f t="shared" si="10"/>
        <v>-16.316386999999999</v>
      </c>
      <c r="T8" s="44">
        <f t="shared" si="11"/>
        <v>-16.620438</v>
      </c>
      <c r="U8" s="44">
        <f t="shared" si="12"/>
        <v>-17.101928999999998</v>
      </c>
      <c r="V8" s="44">
        <f t="shared" si="13"/>
        <v>-18.106670000000001</v>
      </c>
      <c r="W8" s="44">
        <f t="shared" si="14"/>
        <v>-19.769818999999998</v>
      </c>
      <c r="X8" s="44">
        <f t="shared" si="15"/>
        <v>0</v>
      </c>
      <c r="Y8" s="20"/>
    </row>
    <row r="9" spans="1:25" x14ac:dyDescent="0.25">
      <c r="B9" s="88">
        <v>6000000000</v>
      </c>
      <c r="C9" s="88">
        <v>-21.993803</v>
      </c>
      <c r="D9" s="20"/>
      <c r="E9" s="87">
        <f t="shared" si="0"/>
        <v>6.78</v>
      </c>
      <c r="F9" s="87">
        <f t="shared" si="1"/>
        <v>-20.74193</v>
      </c>
      <c r="G9" s="44">
        <f t="shared" si="2"/>
        <v>-21.161622999999999</v>
      </c>
      <c r="H9" s="44">
        <f t="shared" si="3"/>
        <v>-21.547315999999999</v>
      </c>
      <c r="I9" s="44">
        <f t="shared" si="4"/>
        <v>-22.061567</v>
      </c>
      <c r="J9" s="44">
        <f t="shared" si="5"/>
        <v>-22.737886</v>
      </c>
      <c r="K9" s="44">
        <f t="shared" si="6"/>
        <v>-24.006841999999999</v>
      </c>
      <c r="L9" s="44">
        <f t="shared" si="7"/>
        <v>0</v>
      </c>
      <c r="N9" s="88">
        <v>6000000000</v>
      </c>
      <c r="O9" s="88">
        <v>-16.541982999999998</v>
      </c>
      <c r="P9" s="20"/>
      <c r="Q9" s="87">
        <f t="shared" si="8"/>
        <v>6.78</v>
      </c>
      <c r="R9" s="87">
        <f t="shared" si="9"/>
        <v>-15.925682999999999</v>
      </c>
      <c r="S9" s="44">
        <f t="shared" si="10"/>
        <v>-16.249379999999999</v>
      </c>
      <c r="T9" s="44">
        <f t="shared" si="11"/>
        <v>-16.564394</v>
      </c>
      <c r="U9" s="44">
        <f t="shared" si="12"/>
        <v>-17.070388999999999</v>
      </c>
      <c r="V9" s="44">
        <f t="shared" si="13"/>
        <v>-17.830971000000002</v>
      </c>
      <c r="W9" s="44">
        <f t="shared" si="14"/>
        <v>-19.120621</v>
      </c>
      <c r="X9" s="44">
        <f t="shared" si="15"/>
        <v>0</v>
      </c>
      <c r="Y9" s="20"/>
    </row>
    <row r="10" spans="1:25" x14ac:dyDescent="0.25">
      <c r="B10" s="88">
        <v>6195000000</v>
      </c>
      <c r="C10" s="88">
        <v>-21.834050999999999</v>
      </c>
      <c r="D10" s="20"/>
      <c r="E10" s="87">
        <f t="shared" si="0"/>
        <v>6.9749999999999996</v>
      </c>
      <c r="F10" s="87">
        <f t="shared" si="1"/>
        <v>-20.124136</v>
      </c>
      <c r="G10" s="44">
        <f t="shared" si="2"/>
        <v>-20.544761999999999</v>
      </c>
      <c r="H10" s="44">
        <f t="shared" si="3"/>
        <v>-20.985783000000001</v>
      </c>
      <c r="I10" s="44">
        <f t="shared" si="4"/>
        <v>-21.611844999999999</v>
      </c>
      <c r="J10" s="44">
        <f t="shared" si="5"/>
        <v>-22.555256</v>
      </c>
      <c r="K10" s="44">
        <f t="shared" si="6"/>
        <v>-23.904512</v>
      </c>
      <c r="L10" s="44">
        <f t="shared" si="7"/>
        <v>0</v>
      </c>
      <c r="N10" s="88">
        <v>6195000000</v>
      </c>
      <c r="O10" s="88">
        <v>-16.430456</v>
      </c>
      <c r="P10" s="20"/>
      <c r="Q10" s="87">
        <f t="shared" si="8"/>
        <v>6.9749999999999996</v>
      </c>
      <c r="R10" s="87">
        <f t="shared" si="9"/>
        <v>-15.697035</v>
      </c>
      <c r="S10" s="44">
        <f t="shared" si="10"/>
        <v>-16.058644999999999</v>
      </c>
      <c r="T10" s="44">
        <f t="shared" si="11"/>
        <v>-16.430150999999999</v>
      </c>
      <c r="U10" s="44">
        <f t="shared" si="12"/>
        <v>-16.964973000000001</v>
      </c>
      <c r="V10" s="44">
        <f t="shared" si="13"/>
        <v>-17.698319999999999</v>
      </c>
      <c r="W10" s="44">
        <f t="shared" si="14"/>
        <v>-18.889271000000001</v>
      </c>
      <c r="X10" s="44">
        <f t="shared" si="15"/>
        <v>0</v>
      </c>
      <c r="Y10" s="20"/>
    </row>
    <row r="11" spans="1:25" x14ac:dyDescent="0.25">
      <c r="B11" s="88">
        <v>6390000000</v>
      </c>
      <c r="C11" s="88">
        <v>-21.588163000000002</v>
      </c>
      <c r="D11" s="20"/>
      <c r="E11" s="87">
        <f t="shared" si="0"/>
        <v>7.17</v>
      </c>
      <c r="F11" s="87">
        <f t="shared" si="1"/>
        <v>-19.431442000000001</v>
      </c>
      <c r="G11" s="44">
        <f t="shared" si="2"/>
        <v>-19.924671</v>
      </c>
      <c r="H11" s="44">
        <f t="shared" si="3"/>
        <v>-20.496850999999999</v>
      </c>
      <c r="I11" s="44">
        <f t="shared" si="4"/>
        <v>-21.278089999999999</v>
      </c>
      <c r="J11" s="44">
        <f t="shared" si="5"/>
        <v>-22.097702000000002</v>
      </c>
      <c r="K11" s="44">
        <f t="shared" si="6"/>
        <v>-23.521379</v>
      </c>
      <c r="L11" s="44">
        <f t="shared" si="7"/>
        <v>0</v>
      </c>
      <c r="N11" s="88">
        <v>6390000000</v>
      </c>
      <c r="O11" s="88">
        <v>-16.306149999999999</v>
      </c>
      <c r="P11" s="20"/>
      <c r="Q11" s="87">
        <f t="shared" si="8"/>
        <v>7.17</v>
      </c>
      <c r="R11" s="87">
        <f t="shared" si="9"/>
        <v>-15.447184999999999</v>
      </c>
      <c r="S11" s="44">
        <f t="shared" si="10"/>
        <v>-15.855043999999999</v>
      </c>
      <c r="T11" s="44">
        <f t="shared" si="11"/>
        <v>-16.241645999999999</v>
      </c>
      <c r="U11" s="44">
        <f t="shared" si="12"/>
        <v>-16.756149000000001</v>
      </c>
      <c r="V11" s="44">
        <f t="shared" si="13"/>
        <v>-17.39489</v>
      </c>
      <c r="W11" s="44">
        <f t="shared" si="14"/>
        <v>-18.461271</v>
      </c>
      <c r="X11" s="44">
        <f t="shared" si="15"/>
        <v>0</v>
      </c>
      <c r="Y11" s="20"/>
    </row>
    <row r="12" spans="1:25" x14ac:dyDescent="0.25">
      <c r="B12" s="88">
        <v>6585000000</v>
      </c>
      <c r="C12" s="88">
        <v>-21.211727</v>
      </c>
      <c r="D12" s="20"/>
      <c r="E12" s="87">
        <f t="shared" si="0"/>
        <v>7.3650000000000002</v>
      </c>
      <c r="F12" s="87">
        <f t="shared" si="1"/>
        <v>-18.670331999999998</v>
      </c>
      <c r="G12" s="44">
        <f t="shared" si="2"/>
        <v>-19.182773999999998</v>
      </c>
      <c r="H12" s="44">
        <f t="shared" si="3"/>
        <v>-19.690628</v>
      </c>
      <c r="I12" s="44">
        <f t="shared" si="4"/>
        <v>-20.438566000000002</v>
      </c>
      <c r="J12" s="44">
        <f t="shared" si="5"/>
        <v>-21.445233999999999</v>
      </c>
      <c r="K12" s="44">
        <f t="shared" si="6"/>
        <v>-22.927454000000001</v>
      </c>
      <c r="L12" s="44">
        <f t="shared" si="7"/>
        <v>0</v>
      </c>
      <c r="N12" s="88">
        <v>6585000000</v>
      </c>
      <c r="O12" s="88">
        <v>-16.131616999999999</v>
      </c>
      <c r="P12" s="20"/>
      <c r="Q12" s="87">
        <f t="shared" si="8"/>
        <v>7.3650000000000002</v>
      </c>
      <c r="R12" s="87">
        <f t="shared" si="9"/>
        <v>-15.092904000000001</v>
      </c>
      <c r="S12" s="44">
        <f t="shared" si="10"/>
        <v>-15.396976</v>
      </c>
      <c r="T12" s="44">
        <f t="shared" si="11"/>
        <v>-15.767003000000001</v>
      </c>
      <c r="U12" s="44">
        <f t="shared" si="12"/>
        <v>-16.290859000000001</v>
      </c>
      <c r="V12" s="44">
        <f t="shared" si="13"/>
        <v>-17.142938999999998</v>
      </c>
      <c r="W12" s="44">
        <f t="shared" si="14"/>
        <v>-18.186883999999999</v>
      </c>
      <c r="X12" s="44">
        <f t="shared" si="15"/>
        <v>0</v>
      </c>
      <c r="Y12" s="20"/>
    </row>
    <row r="13" spans="1:25" x14ac:dyDescent="0.25">
      <c r="B13" s="88">
        <v>6780000000</v>
      </c>
      <c r="C13" s="88">
        <v>-20.74193</v>
      </c>
      <c r="D13" s="20"/>
      <c r="E13" s="87">
        <f t="shared" si="0"/>
        <v>7.56</v>
      </c>
      <c r="F13" s="87">
        <f t="shared" si="1"/>
        <v>-17.874531000000001</v>
      </c>
      <c r="G13" s="44">
        <f t="shared" si="2"/>
        <v>-18.192581000000001</v>
      </c>
      <c r="H13" s="44">
        <f t="shared" si="3"/>
        <v>-18.707747999999999</v>
      </c>
      <c r="I13" s="44">
        <f t="shared" si="4"/>
        <v>-19.448924999999999</v>
      </c>
      <c r="J13" s="44">
        <f t="shared" si="5"/>
        <v>-20.657454000000001</v>
      </c>
      <c r="K13" s="44">
        <f t="shared" si="6"/>
        <v>-22.148800000000001</v>
      </c>
      <c r="L13" s="44">
        <f t="shared" si="7"/>
        <v>0</v>
      </c>
      <c r="N13" s="88">
        <v>6780000000</v>
      </c>
      <c r="O13" s="88">
        <v>-15.925682999999999</v>
      </c>
      <c r="P13" s="20"/>
      <c r="Q13" s="87">
        <f t="shared" si="8"/>
        <v>7.56</v>
      </c>
      <c r="R13" s="87">
        <f t="shared" si="9"/>
        <v>-14.702457000000001</v>
      </c>
      <c r="S13" s="44">
        <f t="shared" si="10"/>
        <v>-15.171744</v>
      </c>
      <c r="T13" s="44">
        <f t="shared" si="11"/>
        <v>-15.603479999999999</v>
      </c>
      <c r="U13" s="44">
        <f t="shared" si="12"/>
        <v>-16.153279999999999</v>
      </c>
      <c r="V13" s="44">
        <f t="shared" si="13"/>
        <v>-16.678457000000002</v>
      </c>
      <c r="W13" s="44">
        <f t="shared" si="14"/>
        <v>-17.647511000000002</v>
      </c>
      <c r="X13" s="44">
        <f t="shared" si="15"/>
        <v>0</v>
      </c>
      <c r="Y13" s="20"/>
    </row>
    <row r="14" spans="1:25" x14ac:dyDescent="0.25">
      <c r="B14" s="88">
        <v>6975000000</v>
      </c>
      <c r="C14" s="88">
        <v>-20.124136</v>
      </c>
      <c r="D14" s="20"/>
      <c r="E14" s="87">
        <f t="shared" si="0"/>
        <v>7.7549999999999999</v>
      </c>
      <c r="F14" s="87">
        <f t="shared" si="1"/>
        <v>-16.98855</v>
      </c>
      <c r="G14" s="44">
        <f t="shared" si="2"/>
        <v>-17.469158</v>
      </c>
      <c r="H14" s="44">
        <f t="shared" si="3"/>
        <v>-18.061578999999998</v>
      </c>
      <c r="I14" s="44">
        <f t="shared" si="4"/>
        <v>-18.834275999999999</v>
      </c>
      <c r="J14" s="44">
        <f t="shared" si="5"/>
        <v>-19.919799999999999</v>
      </c>
      <c r="K14" s="44">
        <f t="shared" si="6"/>
        <v>-21.381557000000001</v>
      </c>
      <c r="L14" s="44">
        <f t="shared" si="7"/>
        <v>0</v>
      </c>
      <c r="N14" s="88">
        <v>6975000000</v>
      </c>
      <c r="O14" s="88">
        <v>-15.697035</v>
      </c>
      <c r="P14" s="20"/>
      <c r="Q14" s="87">
        <f t="shared" si="8"/>
        <v>7.7549999999999999</v>
      </c>
      <c r="R14" s="87">
        <f t="shared" si="9"/>
        <v>-14.276814</v>
      </c>
      <c r="S14" s="44">
        <f t="shared" si="10"/>
        <v>-14.553471</v>
      </c>
      <c r="T14" s="44">
        <f t="shared" si="11"/>
        <v>-14.929003</v>
      </c>
      <c r="U14" s="44">
        <f t="shared" si="12"/>
        <v>-15.430504000000001</v>
      </c>
      <c r="V14" s="44">
        <f t="shared" si="13"/>
        <v>-16.160468999999999</v>
      </c>
      <c r="W14" s="44">
        <f t="shared" si="14"/>
        <v>-17.034513</v>
      </c>
      <c r="X14" s="44">
        <f t="shared" si="15"/>
        <v>0</v>
      </c>
      <c r="Y14" s="20"/>
    </row>
    <row r="15" spans="1:25" x14ac:dyDescent="0.25">
      <c r="B15" s="88">
        <v>7170000000</v>
      </c>
      <c r="C15" s="88">
        <v>-19.431442000000001</v>
      </c>
      <c r="D15" s="20"/>
      <c r="E15" s="87">
        <f t="shared" si="0"/>
        <v>7.95</v>
      </c>
      <c r="F15" s="87">
        <f t="shared" si="1"/>
        <v>-15.998158</v>
      </c>
      <c r="G15" s="44">
        <f t="shared" si="2"/>
        <v>-16.695785999999998</v>
      </c>
      <c r="H15" s="44">
        <f t="shared" si="3"/>
        <v>-17.354016999999999</v>
      </c>
      <c r="I15" s="44">
        <f t="shared" si="4"/>
        <v>-18.156033000000001</v>
      </c>
      <c r="J15" s="44">
        <f t="shared" si="5"/>
        <v>-18.980581000000001</v>
      </c>
      <c r="K15" s="44">
        <f t="shared" si="6"/>
        <v>-20.290707000000001</v>
      </c>
      <c r="L15" s="44">
        <f t="shared" si="7"/>
        <v>0</v>
      </c>
      <c r="N15" s="88">
        <v>7170000000</v>
      </c>
      <c r="O15" s="88">
        <v>-15.447184999999999</v>
      </c>
      <c r="P15" s="20"/>
      <c r="Q15" s="87">
        <f t="shared" si="8"/>
        <v>7.95</v>
      </c>
      <c r="R15" s="87">
        <f t="shared" si="9"/>
        <v>-13.875731999999999</v>
      </c>
      <c r="S15" s="44">
        <f t="shared" si="10"/>
        <v>-14.078168</v>
      </c>
      <c r="T15" s="44">
        <f t="shared" si="11"/>
        <v>-14.410627</v>
      </c>
      <c r="U15" s="44">
        <f t="shared" si="12"/>
        <v>-14.856673000000001</v>
      </c>
      <c r="V15" s="44">
        <f t="shared" si="13"/>
        <v>-15.504104</v>
      </c>
      <c r="W15" s="44">
        <f t="shared" si="14"/>
        <v>-16.289155999999998</v>
      </c>
      <c r="X15" s="44">
        <f t="shared" si="15"/>
        <v>0</v>
      </c>
      <c r="Y15" s="20"/>
    </row>
    <row r="16" spans="1:25" x14ac:dyDescent="0.25">
      <c r="B16" s="88">
        <v>7365000000</v>
      </c>
      <c r="C16" s="88">
        <v>-18.670331999999998</v>
      </c>
      <c r="D16" s="20"/>
      <c r="E16" s="87">
        <f t="shared" si="0"/>
        <v>8.1449999999999996</v>
      </c>
      <c r="F16" s="87">
        <f t="shared" si="1"/>
        <v>-15.009909</v>
      </c>
      <c r="G16" s="44">
        <f t="shared" si="2"/>
        <v>-15.525306</v>
      </c>
      <c r="H16" s="44">
        <f t="shared" si="3"/>
        <v>-16.089821000000001</v>
      </c>
      <c r="I16" s="44">
        <f t="shared" si="4"/>
        <v>-16.803488000000002</v>
      </c>
      <c r="J16" s="44">
        <f t="shared" si="5"/>
        <v>-17.659281</v>
      </c>
      <c r="K16" s="44">
        <f t="shared" si="6"/>
        <v>-18.805779999999999</v>
      </c>
      <c r="L16" s="44">
        <f t="shared" si="7"/>
        <v>0</v>
      </c>
      <c r="N16" s="88">
        <v>7365000000</v>
      </c>
      <c r="O16" s="88">
        <v>-15.092904000000001</v>
      </c>
      <c r="P16" s="20"/>
      <c r="Q16" s="87">
        <f t="shared" si="8"/>
        <v>8.1449999999999996</v>
      </c>
      <c r="R16" s="87">
        <f t="shared" si="9"/>
        <v>-13.440035999999999</v>
      </c>
      <c r="S16" s="44">
        <f t="shared" si="10"/>
        <v>-13.679057</v>
      </c>
      <c r="T16" s="44">
        <f t="shared" si="11"/>
        <v>-14.001298999999999</v>
      </c>
      <c r="U16" s="44">
        <f t="shared" si="12"/>
        <v>-14.406974</v>
      </c>
      <c r="V16" s="44">
        <f t="shared" si="13"/>
        <v>-15.014668</v>
      </c>
      <c r="W16" s="44">
        <f t="shared" si="14"/>
        <v>-15.742430000000001</v>
      </c>
      <c r="X16" s="44">
        <f t="shared" si="15"/>
        <v>0</v>
      </c>
      <c r="Y16" s="20"/>
    </row>
    <row r="17" spans="2:25" x14ac:dyDescent="0.25">
      <c r="B17" s="88">
        <v>7560000000</v>
      </c>
      <c r="C17" s="88">
        <v>-17.874531000000001</v>
      </c>
      <c r="D17" s="20"/>
      <c r="E17" s="87">
        <f t="shared" si="0"/>
        <v>8.34</v>
      </c>
      <c r="F17" s="87">
        <f t="shared" si="1"/>
        <v>-13.991023999999999</v>
      </c>
      <c r="G17" s="44">
        <f t="shared" si="2"/>
        <v>-14.176351</v>
      </c>
      <c r="H17" s="44">
        <f t="shared" si="3"/>
        <v>-14.638633</v>
      </c>
      <c r="I17" s="44">
        <f t="shared" si="4"/>
        <v>-15.264934</v>
      </c>
      <c r="J17" s="44">
        <f t="shared" si="5"/>
        <v>-16.233098999999999</v>
      </c>
      <c r="K17" s="44">
        <f t="shared" si="6"/>
        <v>-17.257521000000001</v>
      </c>
      <c r="L17" s="44">
        <f t="shared" si="7"/>
        <v>0</v>
      </c>
      <c r="N17" s="88">
        <v>7560000000</v>
      </c>
      <c r="O17" s="88">
        <v>-14.702457000000001</v>
      </c>
      <c r="P17" s="20"/>
      <c r="Q17" s="87">
        <f t="shared" si="8"/>
        <v>8.34</v>
      </c>
      <c r="R17" s="87">
        <f t="shared" si="9"/>
        <v>-13.007591</v>
      </c>
      <c r="S17" s="44">
        <f t="shared" si="10"/>
        <v>-13.339306000000001</v>
      </c>
      <c r="T17" s="44">
        <f t="shared" si="11"/>
        <v>-13.658618000000001</v>
      </c>
      <c r="U17" s="44">
        <f t="shared" si="12"/>
        <v>-14.108435</v>
      </c>
      <c r="V17" s="44">
        <f t="shared" si="13"/>
        <v>-14.580857999999999</v>
      </c>
      <c r="W17" s="44">
        <f t="shared" si="14"/>
        <v>-15.243080000000001</v>
      </c>
      <c r="X17" s="44">
        <f t="shared" si="15"/>
        <v>0</v>
      </c>
      <c r="Y17" s="20"/>
    </row>
    <row r="18" spans="2:25" x14ac:dyDescent="0.25">
      <c r="B18" s="88">
        <v>7755000000</v>
      </c>
      <c r="C18" s="88">
        <v>-16.98855</v>
      </c>
      <c r="D18" s="20"/>
      <c r="E18" s="87">
        <f t="shared" si="0"/>
        <v>8.5350000000000001</v>
      </c>
      <c r="F18" s="87">
        <f t="shared" si="1"/>
        <v>-12.928658</v>
      </c>
      <c r="G18" s="44">
        <f t="shared" si="2"/>
        <v>-13.22528</v>
      </c>
      <c r="H18" s="44">
        <f t="shared" si="3"/>
        <v>-13.678072</v>
      </c>
      <c r="I18" s="44">
        <f t="shared" si="4"/>
        <v>-14.24471</v>
      </c>
      <c r="J18" s="44">
        <f t="shared" si="5"/>
        <v>-14.939895999999999</v>
      </c>
      <c r="K18" s="44">
        <f t="shared" si="6"/>
        <v>-15.855029</v>
      </c>
      <c r="L18" s="44">
        <f t="shared" si="7"/>
        <v>0</v>
      </c>
      <c r="N18" s="88">
        <v>7755000000</v>
      </c>
      <c r="O18" s="88">
        <v>-14.276814</v>
      </c>
      <c r="P18" s="20"/>
      <c r="Q18" s="87">
        <f t="shared" si="8"/>
        <v>8.5350000000000001</v>
      </c>
      <c r="R18" s="87">
        <f t="shared" si="9"/>
        <v>-12.557954000000001</v>
      </c>
      <c r="S18" s="44">
        <f t="shared" si="10"/>
        <v>-12.914042999999999</v>
      </c>
      <c r="T18" s="44">
        <f t="shared" si="11"/>
        <v>-13.235296</v>
      </c>
      <c r="U18" s="44">
        <f t="shared" si="12"/>
        <v>-13.641966999999999</v>
      </c>
      <c r="V18" s="44">
        <f t="shared" si="13"/>
        <v>-14.073153</v>
      </c>
      <c r="W18" s="44">
        <f t="shared" si="14"/>
        <v>-14.669195</v>
      </c>
      <c r="X18" s="44">
        <f t="shared" si="15"/>
        <v>0</v>
      </c>
      <c r="Y18" s="20"/>
    </row>
    <row r="19" spans="2:25" x14ac:dyDescent="0.25">
      <c r="B19" s="88">
        <v>7950000000</v>
      </c>
      <c r="C19" s="88">
        <v>-15.998158</v>
      </c>
      <c r="D19" s="20"/>
      <c r="E19" s="87">
        <f t="shared" si="0"/>
        <v>8.73</v>
      </c>
      <c r="F19" s="87">
        <f t="shared" si="1"/>
        <v>-11.915221000000001</v>
      </c>
      <c r="G19" s="44">
        <f t="shared" si="2"/>
        <v>-12.287324999999999</v>
      </c>
      <c r="H19" s="44">
        <f t="shared" si="3"/>
        <v>-12.706303999999999</v>
      </c>
      <c r="I19" s="44">
        <f t="shared" si="4"/>
        <v>-13.214646</v>
      </c>
      <c r="J19" s="44">
        <f t="shared" si="5"/>
        <v>-13.763149</v>
      </c>
      <c r="K19" s="44">
        <f t="shared" si="6"/>
        <v>-14.566082</v>
      </c>
      <c r="L19" s="44">
        <f t="shared" si="7"/>
        <v>0</v>
      </c>
      <c r="N19" s="88">
        <v>7950000000</v>
      </c>
      <c r="O19" s="88">
        <v>-13.875731999999999</v>
      </c>
      <c r="P19" s="20"/>
      <c r="Q19" s="87">
        <f t="shared" si="8"/>
        <v>8.73</v>
      </c>
      <c r="R19" s="87">
        <f t="shared" si="9"/>
        <v>-12.085570000000001</v>
      </c>
      <c r="S19" s="44">
        <f t="shared" si="10"/>
        <v>-12.311278</v>
      </c>
      <c r="T19" s="44">
        <f t="shared" si="11"/>
        <v>-12.602455000000001</v>
      </c>
      <c r="U19" s="44">
        <f t="shared" si="12"/>
        <v>-12.973369</v>
      </c>
      <c r="V19" s="44">
        <f t="shared" si="13"/>
        <v>-13.452975</v>
      </c>
      <c r="W19" s="44">
        <f t="shared" si="14"/>
        <v>-13.980581000000001</v>
      </c>
      <c r="X19" s="44">
        <f t="shared" si="15"/>
        <v>0</v>
      </c>
      <c r="Y19" s="20"/>
    </row>
    <row r="20" spans="2:25" x14ac:dyDescent="0.25">
      <c r="B20" s="88">
        <v>8145000000</v>
      </c>
      <c r="C20" s="88">
        <v>-15.009909</v>
      </c>
      <c r="D20" s="20"/>
      <c r="E20" s="87">
        <f t="shared" si="0"/>
        <v>8.9250000000000007</v>
      </c>
      <c r="F20" s="87">
        <f t="shared" si="1"/>
        <v>-10.981961</v>
      </c>
      <c r="G20" s="44">
        <f t="shared" si="2"/>
        <v>-11.198169</v>
      </c>
      <c r="H20" s="44">
        <f t="shared" si="3"/>
        <v>-11.562431999999999</v>
      </c>
      <c r="I20" s="44">
        <f t="shared" si="4"/>
        <v>-11.978927000000001</v>
      </c>
      <c r="J20" s="44">
        <f t="shared" si="5"/>
        <v>-12.577108000000001</v>
      </c>
      <c r="K20" s="44">
        <f t="shared" si="6"/>
        <v>-13.291594999999999</v>
      </c>
      <c r="L20" s="44">
        <f t="shared" si="7"/>
        <v>0</v>
      </c>
      <c r="N20" s="88">
        <v>8145000000</v>
      </c>
      <c r="O20" s="88">
        <v>-13.440035999999999</v>
      </c>
      <c r="P20" s="20"/>
      <c r="Q20" s="87">
        <f t="shared" si="8"/>
        <v>8.9250000000000007</v>
      </c>
      <c r="R20" s="87">
        <f t="shared" si="9"/>
        <v>-11.595551</v>
      </c>
      <c r="S20" s="44">
        <f t="shared" si="10"/>
        <v>-11.777514</v>
      </c>
      <c r="T20" s="44">
        <f t="shared" si="11"/>
        <v>-12.048679999999999</v>
      </c>
      <c r="U20" s="44">
        <f t="shared" si="12"/>
        <v>-12.382258</v>
      </c>
      <c r="V20" s="44">
        <f t="shared" si="13"/>
        <v>-12.852269</v>
      </c>
      <c r="W20" s="44">
        <f t="shared" si="14"/>
        <v>-13.347561000000001</v>
      </c>
      <c r="X20" s="44">
        <f t="shared" si="15"/>
        <v>0</v>
      </c>
      <c r="Y20" s="20"/>
    </row>
    <row r="21" spans="2:25" x14ac:dyDescent="0.25">
      <c r="B21" s="88">
        <v>8340000000</v>
      </c>
      <c r="C21" s="88">
        <v>-13.991023999999999</v>
      </c>
      <c r="D21" s="20"/>
      <c r="E21" s="87">
        <f t="shared" si="0"/>
        <v>9.1199999999999992</v>
      </c>
      <c r="F21" s="87">
        <f t="shared" si="1"/>
        <v>-10.106109999999999</v>
      </c>
      <c r="G21" s="44">
        <f t="shared" si="2"/>
        <v>-10.255799</v>
      </c>
      <c r="H21" s="44">
        <f t="shared" si="3"/>
        <v>-10.544681000000001</v>
      </c>
      <c r="I21" s="44">
        <f t="shared" si="4"/>
        <v>-10.903942000000001</v>
      </c>
      <c r="J21" s="44">
        <f t="shared" si="5"/>
        <v>-11.392054999999999</v>
      </c>
      <c r="K21" s="44">
        <f t="shared" si="6"/>
        <v>-12.039845</v>
      </c>
      <c r="L21" s="44">
        <f t="shared" si="7"/>
        <v>0</v>
      </c>
      <c r="N21" s="88">
        <v>8340000000</v>
      </c>
      <c r="O21" s="88">
        <v>-13.007591</v>
      </c>
      <c r="P21" s="20"/>
      <c r="Q21" s="87">
        <f t="shared" si="8"/>
        <v>9.1199999999999992</v>
      </c>
      <c r="R21" s="87">
        <f t="shared" si="9"/>
        <v>-11.105247</v>
      </c>
      <c r="S21" s="44">
        <f t="shared" si="10"/>
        <v>-11.29956</v>
      </c>
      <c r="T21" s="44">
        <f t="shared" si="11"/>
        <v>-11.588949</v>
      </c>
      <c r="U21" s="44">
        <f t="shared" si="12"/>
        <v>-11.937772000000001</v>
      </c>
      <c r="V21" s="44">
        <f t="shared" si="13"/>
        <v>-12.326734</v>
      </c>
      <c r="W21" s="44">
        <f t="shared" si="14"/>
        <v>-12.800914000000001</v>
      </c>
      <c r="X21" s="44">
        <f t="shared" si="15"/>
        <v>0</v>
      </c>
      <c r="Y21" s="20"/>
    </row>
    <row r="22" spans="2:25" x14ac:dyDescent="0.25">
      <c r="B22" s="88">
        <v>8535000000</v>
      </c>
      <c r="C22" s="88">
        <v>-12.928658</v>
      </c>
      <c r="D22" s="20"/>
      <c r="E22" s="87">
        <f t="shared" si="0"/>
        <v>9.3149999999999995</v>
      </c>
      <c r="F22" s="87">
        <f t="shared" si="1"/>
        <v>-9.2740402</v>
      </c>
      <c r="G22" s="44">
        <f t="shared" si="2"/>
        <v>-9.3403311000000002</v>
      </c>
      <c r="H22" s="44">
        <f t="shared" si="3"/>
        <v>-9.5693082999999994</v>
      </c>
      <c r="I22" s="44">
        <f t="shared" si="4"/>
        <v>-9.8630809999999993</v>
      </c>
      <c r="J22" s="44">
        <f t="shared" si="5"/>
        <v>-10.404655</v>
      </c>
      <c r="K22" s="44">
        <f t="shared" si="6"/>
        <v>-10.998998</v>
      </c>
      <c r="L22" s="44">
        <f t="shared" si="7"/>
        <v>0</v>
      </c>
      <c r="N22" s="88">
        <v>8535000000</v>
      </c>
      <c r="O22" s="88">
        <v>-12.557954000000001</v>
      </c>
      <c r="P22" s="20"/>
      <c r="Q22" s="87">
        <f t="shared" si="8"/>
        <v>9.3149999999999995</v>
      </c>
      <c r="R22" s="87">
        <f t="shared" si="9"/>
        <v>-10.657622999999999</v>
      </c>
      <c r="S22" s="44">
        <f t="shared" si="10"/>
        <v>-10.847624</v>
      </c>
      <c r="T22" s="44">
        <f t="shared" si="11"/>
        <v>-11.12781</v>
      </c>
      <c r="U22" s="44">
        <f t="shared" si="12"/>
        <v>-11.463037</v>
      </c>
      <c r="V22" s="44">
        <f t="shared" si="13"/>
        <v>-11.852176</v>
      </c>
      <c r="W22" s="44">
        <f t="shared" si="14"/>
        <v>-12.308277</v>
      </c>
      <c r="X22" s="44">
        <f t="shared" si="15"/>
        <v>0</v>
      </c>
      <c r="Y22" s="20"/>
    </row>
    <row r="23" spans="2:25" x14ac:dyDescent="0.25">
      <c r="B23" s="88">
        <v>8730000000</v>
      </c>
      <c r="C23" s="88">
        <v>-11.915221000000001</v>
      </c>
      <c r="D23" s="20"/>
      <c r="E23" s="87">
        <f t="shared" si="0"/>
        <v>9.51</v>
      </c>
      <c r="F23" s="87">
        <f t="shared" si="1"/>
        <v>-8.5592365000000008</v>
      </c>
      <c r="G23" s="44">
        <f t="shared" si="2"/>
        <v>-8.6521149000000008</v>
      </c>
      <c r="H23" s="44">
        <f t="shared" si="3"/>
        <v>-8.8698119999999996</v>
      </c>
      <c r="I23" s="44">
        <f t="shared" si="4"/>
        <v>-9.1556519999999999</v>
      </c>
      <c r="J23" s="44">
        <f t="shared" si="5"/>
        <v>-9.5068979000000002</v>
      </c>
      <c r="K23" s="44">
        <f t="shared" si="6"/>
        <v>-10.0395</v>
      </c>
      <c r="L23" s="44">
        <f t="shared" si="7"/>
        <v>0</v>
      </c>
      <c r="N23" s="88">
        <v>8730000000</v>
      </c>
      <c r="O23" s="88">
        <v>-12.085570000000001</v>
      </c>
      <c r="P23" s="20"/>
      <c r="Q23" s="87">
        <f t="shared" si="8"/>
        <v>9.51</v>
      </c>
      <c r="R23" s="87">
        <f t="shared" si="9"/>
        <v>-10.250747</v>
      </c>
      <c r="S23" s="44">
        <f t="shared" si="10"/>
        <v>-10.404505</v>
      </c>
      <c r="T23" s="44">
        <f t="shared" si="11"/>
        <v>-10.672131</v>
      </c>
      <c r="U23" s="44">
        <f t="shared" si="12"/>
        <v>-10.994774</v>
      </c>
      <c r="V23" s="44">
        <f t="shared" si="13"/>
        <v>-11.389981000000001</v>
      </c>
      <c r="W23" s="44">
        <f t="shared" si="14"/>
        <v>-11.822448</v>
      </c>
      <c r="X23" s="44">
        <f t="shared" si="15"/>
        <v>0</v>
      </c>
      <c r="Y23" s="20"/>
    </row>
    <row r="24" spans="2:25" x14ac:dyDescent="0.25">
      <c r="B24" s="88">
        <v>8925000000</v>
      </c>
      <c r="C24" s="88">
        <v>-10.981961</v>
      </c>
      <c r="D24" s="20"/>
      <c r="E24" s="87">
        <f t="shared" si="0"/>
        <v>9.7050000000000001</v>
      </c>
      <c r="F24" s="87">
        <f t="shared" si="1"/>
        <v>-7.9404316000000001</v>
      </c>
      <c r="G24" s="44">
        <f t="shared" si="2"/>
        <v>-7.9260682999999998</v>
      </c>
      <c r="H24" s="44">
        <f t="shared" si="3"/>
        <v>-8.1004933999999995</v>
      </c>
      <c r="I24" s="44">
        <f t="shared" si="4"/>
        <v>-8.3432703000000004</v>
      </c>
      <c r="J24" s="44">
        <f t="shared" si="5"/>
        <v>-8.7956675999999998</v>
      </c>
      <c r="K24" s="44">
        <f t="shared" si="6"/>
        <v>-9.2849617000000002</v>
      </c>
      <c r="L24" s="44">
        <f t="shared" si="7"/>
        <v>0</v>
      </c>
      <c r="N24" s="88">
        <v>8925000000</v>
      </c>
      <c r="O24" s="88">
        <v>-11.595551</v>
      </c>
      <c r="P24" s="20"/>
      <c r="Q24" s="87">
        <f t="shared" si="8"/>
        <v>9.7050000000000001</v>
      </c>
      <c r="R24" s="87">
        <f t="shared" si="9"/>
        <v>-9.8643608</v>
      </c>
      <c r="S24" s="44">
        <f t="shared" si="10"/>
        <v>-10.051802</v>
      </c>
      <c r="T24" s="44">
        <f t="shared" si="11"/>
        <v>-10.304093999999999</v>
      </c>
      <c r="U24" s="44">
        <f t="shared" si="12"/>
        <v>-10.608616</v>
      </c>
      <c r="V24" s="44">
        <f t="shared" si="13"/>
        <v>-10.98081</v>
      </c>
      <c r="W24" s="44">
        <f t="shared" si="14"/>
        <v>-11.396832</v>
      </c>
      <c r="X24" s="44">
        <f t="shared" si="15"/>
        <v>0</v>
      </c>
      <c r="Y24" s="20"/>
    </row>
    <row r="25" spans="2:25" x14ac:dyDescent="0.25">
      <c r="B25" s="88">
        <v>9120000000</v>
      </c>
      <c r="C25" s="88">
        <v>-10.106109999999999</v>
      </c>
      <c r="D25" s="20"/>
      <c r="E25" s="87">
        <f t="shared" si="0"/>
        <v>9.9</v>
      </c>
      <c r="F25" s="87">
        <f t="shared" si="1"/>
        <v>-7.4378710000000003</v>
      </c>
      <c r="G25" s="44">
        <f t="shared" si="2"/>
        <v>-7.4434785999999997</v>
      </c>
      <c r="H25" s="44">
        <f t="shared" si="3"/>
        <v>-7.5975747</v>
      </c>
      <c r="I25" s="44">
        <f t="shared" si="4"/>
        <v>-7.8160242999999996</v>
      </c>
      <c r="J25" s="44">
        <f t="shared" si="5"/>
        <v>-8.1563940000000006</v>
      </c>
      <c r="K25" s="44">
        <f t="shared" si="6"/>
        <v>-8.5931072000000004</v>
      </c>
      <c r="L25" s="44">
        <f t="shared" si="7"/>
        <v>0</v>
      </c>
      <c r="N25" s="88">
        <v>9120000000</v>
      </c>
      <c r="O25" s="88">
        <v>-11.105247</v>
      </c>
      <c r="P25" s="20"/>
      <c r="Q25" s="87">
        <f t="shared" si="8"/>
        <v>9.9</v>
      </c>
      <c r="R25" s="87">
        <f t="shared" si="9"/>
        <v>-9.5068636000000009</v>
      </c>
      <c r="S25" s="44">
        <f t="shared" si="10"/>
        <v>-9.7512015999999999</v>
      </c>
      <c r="T25" s="44">
        <f t="shared" si="11"/>
        <v>-9.9939450999999995</v>
      </c>
      <c r="U25" s="44">
        <f t="shared" si="12"/>
        <v>-10.291235</v>
      </c>
      <c r="V25" s="44">
        <f t="shared" si="13"/>
        <v>-10.601789999999999</v>
      </c>
      <c r="W25" s="44">
        <f t="shared" si="14"/>
        <v>-11.009083</v>
      </c>
      <c r="X25" s="44">
        <f t="shared" si="15"/>
        <v>0</v>
      </c>
      <c r="Y25" s="20"/>
    </row>
    <row r="26" spans="2:25" x14ac:dyDescent="0.25">
      <c r="B26" s="88">
        <v>9315000000</v>
      </c>
      <c r="C26" s="88">
        <v>-9.2740402</v>
      </c>
      <c r="D26" s="20"/>
      <c r="E26" s="87">
        <f t="shared" si="0"/>
        <v>10.095000000000001</v>
      </c>
      <c r="F26" s="87">
        <f t="shared" si="1"/>
        <v>-7.0300260000000003</v>
      </c>
      <c r="G26" s="44">
        <f t="shared" si="2"/>
        <v>-7.0262237000000001</v>
      </c>
      <c r="H26" s="44">
        <f t="shared" si="3"/>
        <v>-7.1608057000000001</v>
      </c>
      <c r="I26" s="44">
        <f t="shared" si="4"/>
        <v>-7.3482709000000002</v>
      </c>
      <c r="J26" s="44">
        <f t="shared" si="5"/>
        <v>-7.6907877999999998</v>
      </c>
      <c r="K26" s="44">
        <f t="shared" si="6"/>
        <v>-8.0838698999999998</v>
      </c>
      <c r="L26" s="44">
        <f t="shared" si="7"/>
        <v>0</v>
      </c>
      <c r="N26" s="88">
        <v>9315000000</v>
      </c>
      <c r="O26" s="88">
        <v>-10.657622999999999</v>
      </c>
      <c r="P26" s="20"/>
      <c r="Q26" s="87">
        <f t="shared" si="8"/>
        <v>10.095000000000001</v>
      </c>
      <c r="R26" s="87">
        <f t="shared" si="9"/>
        <v>-9.1699103999999991</v>
      </c>
      <c r="S26" s="44">
        <f t="shared" si="10"/>
        <v>-9.3477411000000004</v>
      </c>
      <c r="T26" s="44">
        <f t="shared" si="11"/>
        <v>-9.5920038000000005</v>
      </c>
      <c r="U26" s="44">
        <f t="shared" si="12"/>
        <v>-9.8769436000000006</v>
      </c>
      <c r="V26" s="44">
        <f t="shared" si="13"/>
        <v>-10.220340999999999</v>
      </c>
      <c r="W26" s="44">
        <f t="shared" si="14"/>
        <v>-10.622267000000001</v>
      </c>
      <c r="X26" s="44">
        <f t="shared" si="15"/>
        <v>0</v>
      </c>
      <c r="Y26" s="20"/>
    </row>
    <row r="27" spans="2:25" x14ac:dyDescent="0.25">
      <c r="B27" s="88">
        <v>9510000000</v>
      </c>
      <c r="C27" s="88">
        <v>-8.5592365000000008</v>
      </c>
      <c r="D27" s="20"/>
      <c r="E27" s="87">
        <f t="shared" si="0"/>
        <v>10.29</v>
      </c>
      <c r="F27" s="87">
        <f t="shared" si="1"/>
        <v>-6.7388525000000001</v>
      </c>
      <c r="G27" s="44">
        <f t="shared" si="2"/>
        <v>-6.7295946999999998</v>
      </c>
      <c r="H27" s="44">
        <f t="shared" si="3"/>
        <v>-6.8579888000000002</v>
      </c>
      <c r="I27" s="44">
        <f t="shared" si="4"/>
        <v>-7.0411782000000001</v>
      </c>
      <c r="J27" s="44">
        <f t="shared" si="5"/>
        <v>-7.3569994000000003</v>
      </c>
      <c r="K27" s="44">
        <f t="shared" si="6"/>
        <v>-7.7122526000000002</v>
      </c>
      <c r="L27" s="44">
        <f t="shared" si="7"/>
        <v>0</v>
      </c>
      <c r="N27" s="88">
        <v>9510000000</v>
      </c>
      <c r="O27" s="88">
        <v>-10.250747</v>
      </c>
      <c r="P27" s="20"/>
      <c r="Q27" s="87">
        <f t="shared" si="8"/>
        <v>10.29</v>
      </c>
      <c r="R27" s="87">
        <f t="shared" si="9"/>
        <v>-8.8429604000000008</v>
      </c>
      <c r="S27" s="44">
        <f t="shared" si="10"/>
        <v>-9.0200119000000001</v>
      </c>
      <c r="T27" s="44">
        <f t="shared" si="11"/>
        <v>-9.2351313000000008</v>
      </c>
      <c r="U27" s="44">
        <f t="shared" si="12"/>
        <v>-9.4951868000000008</v>
      </c>
      <c r="V27" s="44">
        <f t="shared" si="13"/>
        <v>-9.8418797999999992</v>
      </c>
      <c r="W27" s="44">
        <f t="shared" si="14"/>
        <v>-10.252245</v>
      </c>
      <c r="X27" s="44">
        <f t="shared" si="15"/>
        <v>0</v>
      </c>
      <c r="Y27" s="20"/>
    </row>
    <row r="28" spans="2:25" x14ac:dyDescent="0.25">
      <c r="B28" s="88">
        <v>9705000000</v>
      </c>
      <c r="C28" s="88">
        <v>-7.9404316000000001</v>
      </c>
      <c r="D28" s="20"/>
      <c r="E28" s="87">
        <f t="shared" si="0"/>
        <v>10.484999999999999</v>
      </c>
      <c r="F28" s="87">
        <f t="shared" si="1"/>
        <v>-6.5295439000000002</v>
      </c>
      <c r="G28" s="44">
        <f t="shared" si="2"/>
        <v>-6.5547823999999997</v>
      </c>
      <c r="H28" s="44">
        <f t="shared" si="3"/>
        <v>-6.6894207000000003</v>
      </c>
      <c r="I28" s="44">
        <f t="shared" si="4"/>
        <v>-6.8756323000000004</v>
      </c>
      <c r="J28" s="44">
        <f t="shared" si="5"/>
        <v>-7.1282114999999999</v>
      </c>
      <c r="K28" s="44">
        <f t="shared" si="6"/>
        <v>-7.4526472000000004</v>
      </c>
      <c r="L28" s="44">
        <f t="shared" si="7"/>
        <v>0</v>
      </c>
      <c r="N28" s="88">
        <v>9705000000</v>
      </c>
      <c r="O28" s="88">
        <v>-9.8643608</v>
      </c>
      <c r="P28" s="20"/>
      <c r="Q28" s="87">
        <f t="shared" si="8"/>
        <v>10.484999999999999</v>
      </c>
      <c r="R28" s="87">
        <f t="shared" si="9"/>
        <v>-8.5270729000000003</v>
      </c>
      <c r="S28" s="44">
        <f t="shared" si="10"/>
        <v>-8.6857699999999998</v>
      </c>
      <c r="T28" s="44">
        <f t="shared" si="11"/>
        <v>-8.9058685000000004</v>
      </c>
      <c r="U28" s="44">
        <f t="shared" si="12"/>
        <v>-9.1694154999999995</v>
      </c>
      <c r="V28" s="44">
        <f t="shared" si="13"/>
        <v>-9.4616346</v>
      </c>
      <c r="W28" s="44">
        <f t="shared" si="14"/>
        <v>-9.8661089000000004</v>
      </c>
      <c r="X28" s="44">
        <f t="shared" si="15"/>
        <v>0</v>
      </c>
      <c r="Y28" s="20"/>
    </row>
    <row r="29" spans="2:25" x14ac:dyDescent="0.25">
      <c r="B29" s="88">
        <v>9900000000</v>
      </c>
      <c r="C29" s="88">
        <v>-7.4378710000000003</v>
      </c>
      <c r="D29" s="20"/>
      <c r="E29" s="87">
        <f t="shared" si="0"/>
        <v>10.68</v>
      </c>
      <c r="F29" s="87">
        <f t="shared" si="1"/>
        <v>-6.3873347999999996</v>
      </c>
      <c r="G29" s="44">
        <f t="shared" si="2"/>
        <v>-6.4231357999999998</v>
      </c>
      <c r="H29" s="44">
        <f t="shared" si="3"/>
        <v>-6.5496110999999999</v>
      </c>
      <c r="I29" s="44">
        <f t="shared" si="4"/>
        <v>-6.7239757000000004</v>
      </c>
      <c r="J29" s="44">
        <f t="shared" si="5"/>
        <v>-6.9875116000000004</v>
      </c>
      <c r="K29" s="44">
        <f t="shared" si="6"/>
        <v>-7.2781514999999999</v>
      </c>
      <c r="L29" s="44">
        <f t="shared" si="7"/>
        <v>0</v>
      </c>
      <c r="N29" s="88">
        <v>9900000000</v>
      </c>
      <c r="O29" s="88">
        <v>-9.5068636000000009</v>
      </c>
      <c r="P29" s="20"/>
      <c r="Q29" s="87">
        <f t="shared" si="8"/>
        <v>10.68</v>
      </c>
      <c r="R29" s="87">
        <f t="shared" si="9"/>
        <v>-8.2552375999999992</v>
      </c>
      <c r="S29" s="44">
        <f t="shared" si="10"/>
        <v>-8.3686609000000001</v>
      </c>
      <c r="T29" s="44">
        <f t="shared" si="11"/>
        <v>-8.5472287999999992</v>
      </c>
      <c r="U29" s="44">
        <f t="shared" si="12"/>
        <v>-8.7847489999999997</v>
      </c>
      <c r="V29" s="44">
        <f t="shared" si="13"/>
        <v>-9.1131706000000001</v>
      </c>
      <c r="W29" s="44">
        <f t="shared" si="14"/>
        <v>-9.5149287999999999</v>
      </c>
      <c r="X29" s="44">
        <f t="shared" si="15"/>
        <v>0</v>
      </c>
      <c r="Y29" s="20"/>
    </row>
    <row r="30" spans="2:25" x14ac:dyDescent="0.25">
      <c r="B30" s="88">
        <v>10095000000</v>
      </c>
      <c r="C30" s="88">
        <v>-7.0300260000000003</v>
      </c>
      <c r="D30" s="20"/>
      <c r="E30" s="87">
        <f t="shared" si="0"/>
        <v>10.875</v>
      </c>
      <c r="F30" s="87">
        <f t="shared" si="1"/>
        <v>-6.3026809999999998</v>
      </c>
      <c r="G30" s="44">
        <f t="shared" si="2"/>
        <v>-6.3791169999999999</v>
      </c>
      <c r="H30" s="44">
        <f t="shared" si="3"/>
        <v>-6.5116649000000004</v>
      </c>
      <c r="I30" s="44">
        <f t="shared" si="4"/>
        <v>-6.6776419000000002</v>
      </c>
      <c r="J30" s="44">
        <f t="shared" si="5"/>
        <v>-6.8652271999999996</v>
      </c>
      <c r="K30" s="44">
        <f t="shared" si="6"/>
        <v>-7.1198788000000004</v>
      </c>
      <c r="L30" s="44">
        <f t="shared" si="7"/>
        <v>0</v>
      </c>
      <c r="N30" s="88">
        <v>10095000000</v>
      </c>
      <c r="O30" s="88">
        <v>-9.1699103999999991</v>
      </c>
      <c r="P30" s="20"/>
      <c r="Q30" s="87">
        <f t="shared" si="8"/>
        <v>10.875</v>
      </c>
      <c r="R30" s="87">
        <f t="shared" si="9"/>
        <v>-8.0122929000000003</v>
      </c>
      <c r="S30" s="44">
        <f t="shared" si="10"/>
        <v>-8.0861052999999998</v>
      </c>
      <c r="T30" s="44">
        <f t="shared" si="11"/>
        <v>-8.2591686000000006</v>
      </c>
      <c r="U30" s="44">
        <f t="shared" si="12"/>
        <v>-8.4806737999999999</v>
      </c>
      <c r="V30" s="44">
        <f t="shared" si="13"/>
        <v>-8.8162394000000006</v>
      </c>
      <c r="W30" s="44">
        <f t="shared" si="14"/>
        <v>-9.2085962000000006</v>
      </c>
      <c r="X30" s="44">
        <f t="shared" si="15"/>
        <v>0</v>
      </c>
      <c r="Y30" s="20"/>
    </row>
    <row r="31" spans="2:25" x14ac:dyDescent="0.25">
      <c r="B31" s="88">
        <v>10290000000</v>
      </c>
      <c r="C31" s="88">
        <v>-6.7388525000000001</v>
      </c>
      <c r="D31" s="20"/>
      <c r="E31" s="87">
        <f t="shared" si="0"/>
        <v>11.07</v>
      </c>
      <c r="F31" s="87">
        <f t="shared" si="1"/>
        <v>-6.2770228000000001</v>
      </c>
      <c r="G31" s="44">
        <f t="shared" si="2"/>
        <v>-6.3141689000000003</v>
      </c>
      <c r="H31" s="44">
        <f t="shared" si="3"/>
        <v>-6.4357166000000001</v>
      </c>
      <c r="I31" s="44">
        <f t="shared" si="4"/>
        <v>-6.5782122999999997</v>
      </c>
      <c r="J31" s="44">
        <f t="shared" si="5"/>
        <v>-6.7885261000000003</v>
      </c>
      <c r="K31" s="44">
        <f t="shared" si="6"/>
        <v>-7.0170503000000002</v>
      </c>
      <c r="L31" s="44">
        <f t="shared" si="7"/>
        <v>0</v>
      </c>
      <c r="N31" s="88">
        <v>10290000000</v>
      </c>
      <c r="O31" s="88">
        <v>-8.8429604000000008</v>
      </c>
      <c r="P31" s="20"/>
      <c r="Q31" s="87">
        <f t="shared" si="8"/>
        <v>11.07</v>
      </c>
      <c r="R31" s="87">
        <f t="shared" si="9"/>
        <v>-7.8083958999999998</v>
      </c>
      <c r="S31" s="44">
        <f t="shared" si="10"/>
        <v>-7.9074673999999998</v>
      </c>
      <c r="T31" s="44">
        <f t="shared" si="11"/>
        <v>-8.0829058000000007</v>
      </c>
      <c r="U31" s="44">
        <f t="shared" si="12"/>
        <v>-8.3039235999999992</v>
      </c>
      <c r="V31" s="44">
        <f t="shared" si="13"/>
        <v>-8.5902928999999997</v>
      </c>
      <c r="W31" s="44">
        <f t="shared" si="14"/>
        <v>-8.9782723999999998</v>
      </c>
      <c r="X31" s="44">
        <f t="shared" si="15"/>
        <v>0</v>
      </c>
      <c r="Y31" s="20"/>
    </row>
    <row r="32" spans="2:25" x14ac:dyDescent="0.25">
      <c r="B32" s="88">
        <v>10485000000</v>
      </c>
      <c r="C32" s="88">
        <v>-6.5295439000000002</v>
      </c>
      <c r="D32" s="20"/>
      <c r="E32" s="87">
        <f t="shared" si="0"/>
        <v>11.265000000000001</v>
      </c>
      <c r="F32" s="87">
        <f t="shared" si="1"/>
        <v>-6.2814579000000004</v>
      </c>
      <c r="G32" s="44">
        <f t="shared" si="2"/>
        <v>-6.3125105000000001</v>
      </c>
      <c r="H32" s="44">
        <f t="shared" si="3"/>
        <v>-6.4290437999999996</v>
      </c>
      <c r="I32" s="44">
        <f t="shared" si="4"/>
        <v>-6.561172</v>
      </c>
      <c r="J32" s="44">
        <f t="shared" si="5"/>
        <v>-6.7717628000000003</v>
      </c>
      <c r="K32" s="44">
        <f t="shared" si="6"/>
        <v>-6.9844870999999999</v>
      </c>
      <c r="L32" s="44">
        <f t="shared" si="7"/>
        <v>0</v>
      </c>
      <c r="N32" s="88">
        <v>10485000000</v>
      </c>
      <c r="O32" s="88">
        <v>-8.5270729000000003</v>
      </c>
      <c r="P32" s="20"/>
      <c r="Q32" s="87">
        <f t="shared" si="8"/>
        <v>11.265000000000001</v>
      </c>
      <c r="R32" s="87">
        <f t="shared" si="9"/>
        <v>-7.6550241000000003</v>
      </c>
      <c r="S32" s="44">
        <f t="shared" si="10"/>
        <v>-7.7454038000000001</v>
      </c>
      <c r="T32" s="44">
        <f t="shared" si="11"/>
        <v>-7.9149174999999996</v>
      </c>
      <c r="U32" s="44">
        <f t="shared" si="12"/>
        <v>-8.1272611999999995</v>
      </c>
      <c r="V32" s="44">
        <f t="shared" si="13"/>
        <v>-8.4045781999999996</v>
      </c>
      <c r="W32" s="44">
        <f t="shared" si="14"/>
        <v>-8.7845869000000008</v>
      </c>
      <c r="X32" s="44">
        <f t="shared" si="15"/>
        <v>0</v>
      </c>
      <c r="Y32" s="20"/>
    </row>
    <row r="33" spans="2:25" x14ac:dyDescent="0.25">
      <c r="B33" s="88">
        <v>10680000000</v>
      </c>
      <c r="C33" s="88">
        <v>-6.3873347999999996</v>
      </c>
      <c r="D33" s="20"/>
      <c r="E33" s="87">
        <f t="shared" si="0"/>
        <v>11.46</v>
      </c>
      <c r="F33" s="87">
        <f t="shared" si="1"/>
        <v>-6.3183546000000002</v>
      </c>
      <c r="G33" s="44">
        <f t="shared" si="2"/>
        <v>-6.4305439</v>
      </c>
      <c r="H33" s="44">
        <f t="shared" si="3"/>
        <v>-6.5480900000000002</v>
      </c>
      <c r="I33" s="44">
        <f t="shared" si="4"/>
        <v>-6.6652718000000002</v>
      </c>
      <c r="J33" s="44">
        <f t="shared" si="5"/>
        <v>-6.7601857000000001</v>
      </c>
      <c r="K33" s="44">
        <f t="shared" si="6"/>
        <v>-6.9530801999999996</v>
      </c>
      <c r="L33" s="44">
        <f t="shared" si="7"/>
        <v>0</v>
      </c>
      <c r="N33" s="88">
        <v>10680000000</v>
      </c>
      <c r="O33" s="88">
        <v>-8.2552375999999992</v>
      </c>
      <c r="P33" s="20"/>
      <c r="Q33" s="87">
        <f t="shared" si="8"/>
        <v>11.46</v>
      </c>
      <c r="R33" s="87">
        <f t="shared" si="9"/>
        <v>-7.5391292999999999</v>
      </c>
      <c r="S33" s="44">
        <f t="shared" si="10"/>
        <v>-7.6108031</v>
      </c>
      <c r="T33" s="44">
        <f t="shared" si="11"/>
        <v>-7.7616782000000004</v>
      </c>
      <c r="U33" s="44">
        <f t="shared" si="12"/>
        <v>-7.9505792</v>
      </c>
      <c r="V33" s="44">
        <f t="shared" si="13"/>
        <v>-8.2318487000000005</v>
      </c>
      <c r="W33" s="44">
        <f t="shared" si="14"/>
        <v>-8.5822306000000008</v>
      </c>
      <c r="X33" s="44">
        <f t="shared" si="15"/>
        <v>0</v>
      </c>
      <c r="Y33" s="20"/>
    </row>
    <row r="34" spans="2:25" x14ac:dyDescent="0.25">
      <c r="B34" s="88">
        <v>10875000000</v>
      </c>
      <c r="C34" s="88">
        <v>-6.3026809999999998</v>
      </c>
      <c r="D34" s="20"/>
      <c r="E34" s="87">
        <f t="shared" si="0"/>
        <v>11.654999999999999</v>
      </c>
      <c r="F34" s="87">
        <f t="shared" si="1"/>
        <v>-6.3788036999999997</v>
      </c>
      <c r="G34" s="44">
        <f t="shared" si="2"/>
        <v>-6.4267377999999997</v>
      </c>
      <c r="H34" s="44">
        <f t="shared" si="3"/>
        <v>-6.5176229000000001</v>
      </c>
      <c r="I34" s="44">
        <f t="shared" si="4"/>
        <v>-6.6081586000000003</v>
      </c>
      <c r="J34" s="44">
        <f t="shared" si="5"/>
        <v>-6.7994412999999998</v>
      </c>
      <c r="K34" s="44">
        <f t="shared" si="6"/>
        <v>-6.9812149999999997</v>
      </c>
      <c r="L34" s="44">
        <f t="shared" si="7"/>
        <v>0</v>
      </c>
      <c r="N34" s="88">
        <v>10875000000</v>
      </c>
      <c r="O34" s="88">
        <v>-8.0122929000000003</v>
      </c>
      <c r="P34" s="20"/>
      <c r="Q34" s="87">
        <f t="shared" si="8"/>
        <v>11.654999999999999</v>
      </c>
      <c r="R34" s="87">
        <f t="shared" si="9"/>
        <v>-7.4480696000000002</v>
      </c>
      <c r="S34" s="44">
        <f t="shared" si="10"/>
        <v>-7.5447030000000002</v>
      </c>
      <c r="T34" s="44">
        <f t="shared" si="11"/>
        <v>-7.6744760999999997</v>
      </c>
      <c r="U34" s="44">
        <f t="shared" si="12"/>
        <v>-7.8518423999999998</v>
      </c>
      <c r="V34" s="44">
        <f t="shared" si="13"/>
        <v>-8.0744658000000005</v>
      </c>
      <c r="W34" s="44">
        <f t="shared" si="14"/>
        <v>-8.4044799999999995</v>
      </c>
      <c r="X34" s="44">
        <f t="shared" si="15"/>
        <v>0</v>
      </c>
      <c r="Y34" s="20"/>
    </row>
    <row r="35" spans="2:25" x14ac:dyDescent="0.25">
      <c r="B35" s="88">
        <v>11070000000</v>
      </c>
      <c r="C35" s="88">
        <v>-6.2770228000000001</v>
      </c>
      <c r="D35" s="20"/>
      <c r="E35" s="87">
        <f t="shared" si="0"/>
        <v>11.85</v>
      </c>
      <c r="F35" s="87">
        <f t="shared" si="1"/>
        <v>-6.4563078999999997</v>
      </c>
      <c r="G35" s="44">
        <f t="shared" si="2"/>
        <v>-6.5420327</v>
      </c>
      <c r="H35" s="44">
        <f t="shared" si="3"/>
        <v>-6.6238976000000003</v>
      </c>
      <c r="I35" s="44">
        <f t="shared" si="4"/>
        <v>-6.7198238000000003</v>
      </c>
      <c r="J35" s="44">
        <f t="shared" si="5"/>
        <v>-6.8174438000000004</v>
      </c>
      <c r="K35" s="44">
        <f t="shared" si="6"/>
        <v>-6.9920454000000003</v>
      </c>
      <c r="L35" s="44">
        <f t="shared" si="7"/>
        <v>0</v>
      </c>
      <c r="N35" s="88">
        <v>11070000000</v>
      </c>
      <c r="O35" s="88">
        <v>-7.8083958999999998</v>
      </c>
      <c r="P35" s="20"/>
      <c r="Q35" s="87">
        <f t="shared" si="8"/>
        <v>11.85</v>
      </c>
      <c r="R35" s="87">
        <f t="shared" si="9"/>
        <v>-7.3827065999999997</v>
      </c>
      <c r="S35" s="44">
        <f t="shared" si="10"/>
        <v>-7.444674</v>
      </c>
      <c r="T35" s="44">
        <f t="shared" si="11"/>
        <v>-7.5567203000000003</v>
      </c>
      <c r="U35" s="44">
        <f t="shared" si="12"/>
        <v>-7.7161603000000003</v>
      </c>
      <c r="V35" s="44">
        <f t="shared" si="13"/>
        <v>-7.9397254000000004</v>
      </c>
      <c r="W35" s="44">
        <f t="shared" si="14"/>
        <v>-8.2460708999999994</v>
      </c>
      <c r="X35" s="44">
        <f t="shared" si="15"/>
        <v>0</v>
      </c>
      <c r="Y35" s="20"/>
    </row>
    <row r="36" spans="2:25" x14ac:dyDescent="0.25">
      <c r="B36" s="88">
        <v>11265000000</v>
      </c>
      <c r="C36" s="88">
        <v>-6.2814579000000004</v>
      </c>
      <c r="D36" s="20"/>
      <c r="E36" s="87">
        <f t="shared" si="0"/>
        <v>12.045</v>
      </c>
      <c r="F36" s="87">
        <f t="shared" si="1"/>
        <v>-6.5157870999999998</v>
      </c>
      <c r="G36" s="44">
        <f t="shared" si="2"/>
        <v>-6.5884255999999999</v>
      </c>
      <c r="H36" s="44">
        <f t="shared" si="3"/>
        <v>-6.6631207000000003</v>
      </c>
      <c r="I36" s="44">
        <f t="shared" si="4"/>
        <v>-6.7545257000000003</v>
      </c>
      <c r="J36" s="44">
        <f t="shared" si="5"/>
        <v>-6.9022465000000004</v>
      </c>
      <c r="K36" s="44">
        <f t="shared" si="6"/>
        <v>-7.0849685999999998</v>
      </c>
      <c r="L36" s="44">
        <f t="shared" si="7"/>
        <v>0</v>
      </c>
      <c r="N36" s="88">
        <v>11265000000</v>
      </c>
      <c r="O36" s="88">
        <v>-7.6550241000000003</v>
      </c>
      <c r="P36" s="20"/>
      <c r="Q36" s="87">
        <f t="shared" si="8"/>
        <v>12.045</v>
      </c>
      <c r="R36" s="87">
        <f t="shared" si="9"/>
        <v>-7.3432564999999999</v>
      </c>
      <c r="S36" s="44">
        <f t="shared" si="10"/>
        <v>-7.3843116999999996</v>
      </c>
      <c r="T36" s="44">
        <f t="shared" si="11"/>
        <v>-7.4816374999999997</v>
      </c>
      <c r="U36" s="44">
        <f t="shared" si="12"/>
        <v>-7.6180329000000002</v>
      </c>
      <c r="V36" s="44">
        <f t="shared" si="13"/>
        <v>-7.8186768999999998</v>
      </c>
      <c r="W36" s="44">
        <f t="shared" si="14"/>
        <v>-8.1131954000000004</v>
      </c>
      <c r="X36" s="44">
        <f t="shared" si="15"/>
        <v>0</v>
      </c>
      <c r="Y36" s="20"/>
    </row>
    <row r="37" spans="2:25" x14ac:dyDescent="0.25">
      <c r="B37" s="88">
        <v>11460000000</v>
      </c>
      <c r="C37" s="88">
        <v>-6.3183546000000002</v>
      </c>
      <c r="D37" s="20"/>
      <c r="E37" s="87">
        <f t="shared" si="0"/>
        <v>12.24</v>
      </c>
      <c r="F37" s="87">
        <f t="shared" si="1"/>
        <v>-6.5670199</v>
      </c>
      <c r="G37" s="44">
        <f t="shared" si="2"/>
        <v>-6.6780385999999998</v>
      </c>
      <c r="H37" s="44">
        <f t="shared" si="3"/>
        <v>-6.7589854999999996</v>
      </c>
      <c r="I37" s="44">
        <f t="shared" si="4"/>
        <v>-6.8589563</v>
      </c>
      <c r="J37" s="44">
        <f t="shared" si="5"/>
        <v>-6.9575996</v>
      </c>
      <c r="K37" s="44">
        <f t="shared" si="6"/>
        <v>-7.1579341999999997</v>
      </c>
      <c r="L37" s="44">
        <f t="shared" si="7"/>
        <v>0</v>
      </c>
      <c r="N37" s="88">
        <v>11460000000</v>
      </c>
      <c r="O37" s="88">
        <v>-7.5391292999999999</v>
      </c>
      <c r="P37" s="20"/>
      <c r="Q37" s="87">
        <f t="shared" si="8"/>
        <v>12.24</v>
      </c>
      <c r="R37" s="87">
        <f t="shared" si="9"/>
        <v>-7.3150320000000004</v>
      </c>
      <c r="S37" s="44">
        <f t="shared" si="10"/>
        <v>-7.3514495000000002</v>
      </c>
      <c r="T37" s="44">
        <f t="shared" si="11"/>
        <v>-7.4286690000000002</v>
      </c>
      <c r="U37" s="44">
        <f t="shared" si="12"/>
        <v>-7.5432692000000001</v>
      </c>
      <c r="V37" s="44">
        <f t="shared" si="13"/>
        <v>-7.7258997000000003</v>
      </c>
      <c r="W37" s="44">
        <f t="shared" si="14"/>
        <v>-8.0006942999999993</v>
      </c>
      <c r="X37" s="44">
        <f t="shared" si="15"/>
        <v>0</v>
      </c>
      <c r="Y37" s="20"/>
    </row>
    <row r="38" spans="2:25" x14ac:dyDescent="0.25">
      <c r="B38" s="88">
        <v>11655000000</v>
      </c>
      <c r="C38" s="88">
        <v>-6.3788036999999997</v>
      </c>
      <c r="D38" s="20"/>
      <c r="E38" s="87">
        <f t="shared" si="0"/>
        <v>12.435</v>
      </c>
      <c r="F38" s="87">
        <f t="shared" si="1"/>
        <v>-6.5929913999999998</v>
      </c>
      <c r="G38" s="44">
        <f t="shared" si="2"/>
        <v>-6.6905378999999998</v>
      </c>
      <c r="H38" s="44">
        <f t="shared" si="3"/>
        <v>-6.7705278</v>
      </c>
      <c r="I38" s="44">
        <f t="shared" si="4"/>
        <v>-6.8656316000000004</v>
      </c>
      <c r="J38" s="44">
        <f t="shared" si="5"/>
        <v>-6.9958552999999997</v>
      </c>
      <c r="K38" s="44">
        <f t="shared" si="6"/>
        <v>-7.2130432000000004</v>
      </c>
      <c r="L38" s="44">
        <f t="shared" si="7"/>
        <v>0</v>
      </c>
      <c r="N38" s="88">
        <v>11655000000</v>
      </c>
      <c r="O38" s="88">
        <v>-7.4480696000000002</v>
      </c>
      <c r="P38" s="20"/>
      <c r="Q38" s="87">
        <f t="shared" si="8"/>
        <v>12.435</v>
      </c>
      <c r="R38" s="87">
        <f t="shared" si="9"/>
        <v>-7.3056688000000003</v>
      </c>
      <c r="S38" s="44">
        <f t="shared" si="10"/>
        <v>-7.3311310000000001</v>
      </c>
      <c r="T38" s="44">
        <f t="shared" si="11"/>
        <v>-7.3993691999999998</v>
      </c>
      <c r="U38" s="44">
        <f t="shared" si="12"/>
        <v>-7.4964876</v>
      </c>
      <c r="V38" s="44">
        <f t="shared" si="13"/>
        <v>-7.6625876000000002</v>
      </c>
      <c r="W38" s="44">
        <f t="shared" si="14"/>
        <v>-7.9122681999999998</v>
      </c>
      <c r="X38" s="44">
        <f t="shared" si="15"/>
        <v>0</v>
      </c>
      <c r="Y38" s="20"/>
    </row>
    <row r="39" spans="2:25" x14ac:dyDescent="0.25">
      <c r="B39" s="88">
        <v>11850000000</v>
      </c>
      <c r="C39" s="88">
        <v>-6.4563078999999997</v>
      </c>
      <c r="D39" s="20"/>
      <c r="E39" s="87">
        <f t="shared" si="0"/>
        <v>12.63</v>
      </c>
      <c r="F39" s="87">
        <f t="shared" si="1"/>
        <v>-6.6092380999999998</v>
      </c>
      <c r="G39" s="44">
        <f t="shared" si="2"/>
        <v>-6.6757841000000004</v>
      </c>
      <c r="H39" s="44">
        <f t="shared" si="3"/>
        <v>-6.7547588000000003</v>
      </c>
      <c r="I39" s="44">
        <f t="shared" si="4"/>
        <v>-6.8505311000000004</v>
      </c>
      <c r="J39" s="44">
        <f t="shared" si="5"/>
        <v>-6.9987649999999997</v>
      </c>
      <c r="K39" s="44">
        <f t="shared" si="6"/>
        <v>-7.2380066000000003</v>
      </c>
      <c r="L39" s="44">
        <f t="shared" si="7"/>
        <v>0</v>
      </c>
      <c r="N39" s="88">
        <v>11850000000</v>
      </c>
      <c r="O39" s="88">
        <v>-7.3827065999999997</v>
      </c>
      <c r="P39" s="20"/>
      <c r="Q39" s="87">
        <f t="shared" si="8"/>
        <v>12.63</v>
      </c>
      <c r="R39" s="87">
        <f t="shared" si="9"/>
        <v>-7.3148685000000002</v>
      </c>
      <c r="S39" s="44">
        <f t="shared" si="10"/>
        <v>-7.3304276000000002</v>
      </c>
      <c r="T39" s="44">
        <f t="shared" si="11"/>
        <v>-7.3852735000000003</v>
      </c>
      <c r="U39" s="44">
        <f t="shared" si="12"/>
        <v>-7.4816383999999996</v>
      </c>
      <c r="V39" s="44">
        <f t="shared" si="13"/>
        <v>-7.6300901999999997</v>
      </c>
      <c r="W39" s="44">
        <f t="shared" si="14"/>
        <v>-7.8621922</v>
      </c>
      <c r="X39" s="44">
        <f t="shared" si="15"/>
        <v>0</v>
      </c>
      <c r="Y39" s="20"/>
    </row>
    <row r="40" spans="2:25" x14ac:dyDescent="0.25">
      <c r="B40" s="88">
        <v>12045000000</v>
      </c>
      <c r="C40" s="88">
        <v>-6.5157870999999998</v>
      </c>
      <c r="D40" s="20"/>
      <c r="E40" s="87">
        <f t="shared" si="0"/>
        <v>12.824999999999999</v>
      </c>
      <c r="F40" s="87">
        <f t="shared" si="1"/>
        <v>-6.6034303000000003</v>
      </c>
      <c r="G40" s="44">
        <f t="shared" si="2"/>
        <v>-6.6628651999999997</v>
      </c>
      <c r="H40" s="44">
        <f t="shared" si="3"/>
        <v>-6.7307549</v>
      </c>
      <c r="I40" s="44">
        <f t="shared" si="4"/>
        <v>-6.8331213000000002</v>
      </c>
      <c r="J40" s="44">
        <f t="shared" si="5"/>
        <v>-6.9796319000000002</v>
      </c>
      <c r="K40" s="44">
        <f t="shared" si="6"/>
        <v>-7.2310314</v>
      </c>
      <c r="L40" s="44">
        <f t="shared" si="7"/>
        <v>0</v>
      </c>
      <c r="N40" s="88">
        <v>12045000000</v>
      </c>
      <c r="O40" s="88">
        <v>-7.3432564999999999</v>
      </c>
      <c r="P40" s="20"/>
      <c r="Q40" s="87">
        <f t="shared" si="8"/>
        <v>12.824999999999999</v>
      </c>
      <c r="R40" s="87">
        <f t="shared" si="9"/>
        <v>-7.3342862000000002</v>
      </c>
      <c r="S40" s="44">
        <f t="shared" si="10"/>
        <v>-7.3385543999999996</v>
      </c>
      <c r="T40" s="44">
        <f t="shared" si="11"/>
        <v>-7.3866525000000003</v>
      </c>
      <c r="U40" s="44">
        <f t="shared" si="12"/>
        <v>-7.4703884</v>
      </c>
      <c r="V40" s="44">
        <f t="shared" si="13"/>
        <v>-7.6279411000000001</v>
      </c>
      <c r="W40" s="44">
        <f t="shared" si="14"/>
        <v>-7.8370522999999999</v>
      </c>
      <c r="X40" s="44">
        <f t="shared" si="15"/>
        <v>0</v>
      </c>
      <c r="Y40" s="20"/>
    </row>
    <row r="41" spans="2:25" x14ac:dyDescent="0.25">
      <c r="B41" s="88">
        <v>12240000000</v>
      </c>
      <c r="C41" s="88">
        <v>-6.5670199</v>
      </c>
      <c r="D41" s="20"/>
      <c r="E41" s="87">
        <f t="shared" si="0"/>
        <v>13.02</v>
      </c>
      <c r="F41" s="87">
        <f t="shared" si="1"/>
        <v>-6.5858178000000001</v>
      </c>
      <c r="G41" s="44">
        <f t="shared" si="2"/>
        <v>-6.6523523000000004</v>
      </c>
      <c r="H41" s="44">
        <f t="shared" si="3"/>
        <v>-6.7049231999999996</v>
      </c>
      <c r="I41" s="44">
        <f t="shared" si="4"/>
        <v>-6.7968887999999996</v>
      </c>
      <c r="J41" s="44">
        <f t="shared" si="5"/>
        <v>-6.9571294999999997</v>
      </c>
      <c r="K41" s="44">
        <f t="shared" si="6"/>
        <v>-7.2167548999999998</v>
      </c>
      <c r="L41" s="44">
        <f t="shared" si="7"/>
        <v>0</v>
      </c>
      <c r="N41" s="88">
        <v>12240000000</v>
      </c>
      <c r="O41" s="88">
        <v>-7.3150320000000004</v>
      </c>
      <c r="P41" s="20"/>
      <c r="Q41" s="87">
        <f t="shared" si="8"/>
        <v>13.02</v>
      </c>
      <c r="R41" s="87">
        <f t="shared" si="9"/>
        <v>-7.3744664000000002</v>
      </c>
      <c r="S41" s="44">
        <f t="shared" si="10"/>
        <v>-7.3863263000000003</v>
      </c>
      <c r="T41" s="44">
        <f t="shared" si="11"/>
        <v>-7.4338278999999998</v>
      </c>
      <c r="U41" s="44">
        <f t="shared" si="12"/>
        <v>-7.5198302000000004</v>
      </c>
      <c r="V41" s="44">
        <f t="shared" si="13"/>
        <v>-7.6310754000000003</v>
      </c>
      <c r="W41" s="44">
        <f t="shared" si="14"/>
        <v>-7.8199829999999997</v>
      </c>
      <c r="X41" s="44">
        <f t="shared" si="15"/>
        <v>0</v>
      </c>
      <c r="Y41" s="20"/>
    </row>
    <row r="42" spans="2:25" x14ac:dyDescent="0.25">
      <c r="B42" s="88">
        <v>12435000000</v>
      </c>
      <c r="C42" s="88">
        <v>-6.5929913999999998</v>
      </c>
      <c r="D42" s="20"/>
      <c r="E42" s="87">
        <f t="shared" si="0"/>
        <v>13.215</v>
      </c>
      <c r="F42" s="87">
        <f t="shared" si="1"/>
        <v>-6.5668221000000004</v>
      </c>
      <c r="G42" s="44">
        <f t="shared" si="2"/>
        <v>-6.6219429999999999</v>
      </c>
      <c r="H42" s="44">
        <f t="shared" si="3"/>
        <v>-6.6788138999999997</v>
      </c>
      <c r="I42" s="44">
        <f t="shared" si="4"/>
        <v>-6.7647243000000001</v>
      </c>
      <c r="J42" s="44">
        <f t="shared" si="5"/>
        <v>-6.9412669999999999</v>
      </c>
      <c r="K42" s="44">
        <f t="shared" si="6"/>
        <v>-7.2166389999999998</v>
      </c>
      <c r="L42" s="44">
        <f t="shared" si="7"/>
        <v>0</v>
      </c>
      <c r="N42" s="88">
        <v>12435000000</v>
      </c>
      <c r="O42" s="88">
        <v>-7.3056688000000003</v>
      </c>
      <c r="P42" s="20"/>
      <c r="Q42" s="87">
        <f t="shared" si="8"/>
        <v>13.215</v>
      </c>
      <c r="R42" s="87">
        <f t="shared" si="9"/>
        <v>-7.4267015000000001</v>
      </c>
      <c r="S42" s="44">
        <f t="shared" si="10"/>
        <v>-7.4117598999999998</v>
      </c>
      <c r="T42" s="44">
        <f t="shared" si="11"/>
        <v>-7.4555368</v>
      </c>
      <c r="U42" s="44">
        <f t="shared" si="12"/>
        <v>-7.5219177999999998</v>
      </c>
      <c r="V42" s="44">
        <f t="shared" si="13"/>
        <v>-7.6380223999999997</v>
      </c>
      <c r="W42" s="44">
        <f t="shared" si="14"/>
        <v>-7.7875471000000003</v>
      </c>
      <c r="X42" s="44">
        <f t="shared" si="15"/>
        <v>0</v>
      </c>
      <c r="Y42" s="20"/>
    </row>
    <row r="43" spans="2:25" x14ac:dyDescent="0.25">
      <c r="B43" s="88">
        <v>12630000000</v>
      </c>
      <c r="C43" s="88">
        <v>-6.6092380999999998</v>
      </c>
      <c r="D43" s="20"/>
      <c r="E43" s="87">
        <f t="shared" si="0"/>
        <v>13.41</v>
      </c>
      <c r="F43" s="87">
        <f t="shared" si="1"/>
        <v>-6.5376592000000002</v>
      </c>
      <c r="G43" s="44">
        <f t="shared" si="2"/>
        <v>-6.5832496000000003</v>
      </c>
      <c r="H43" s="44">
        <f t="shared" si="3"/>
        <v>-6.6452726999999996</v>
      </c>
      <c r="I43" s="44">
        <f t="shared" si="4"/>
        <v>-6.7617836000000002</v>
      </c>
      <c r="J43" s="44">
        <f t="shared" si="5"/>
        <v>-6.9303755999999996</v>
      </c>
      <c r="K43" s="44">
        <f t="shared" si="6"/>
        <v>-7.2149577000000003</v>
      </c>
      <c r="L43" s="44">
        <f t="shared" si="7"/>
        <v>0</v>
      </c>
      <c r="N43" s="88">
        <v>12630000000</v>
      </c>
      <c r="O43" s="88">
        <v>-7.3148685000000002</v>
      </c>
      <c r="P43" s="20"/>
      <c r="Q43" s="87">
        <f t="shared" si="8"/>
        <v>13.41</v>
      </c>
      <c r="R43" s="87">
        <f t="shared" si="9"/>
        <v>-7.4995098000000002</v>
      </c>
      <c r="S43" s="44">
        <f t="shared" si="10"/>
        <v>-7.4926728999999996</v>
      </c>
      <c r="T43" s="44">
        <f t="shared" si="11"/>
        <v>-7.5240035000000001</v>
      </c>
      <c r="U43" s="44">
        <f t="shared" si="12"/>
        <v>-7.5648780000000002</v>
      </c>
      <c r="V43" s="44">
        <f t="shared" si="13"/>
        <v>-7.6403116999999998</v>
      </c>
      <c r="W43" s="44">
        <f t="shared" si="14"/>
        <v>-7.7617434999999997</v>
      </c>
      <c r="X43" s="44">
        <f t="shared" si="15"/>
        <v>0</v>
      </c>
      <c r="Y43" s="20"/>
    </row>
    <row r="44" spans="2:25" x14ac:dyDescent="0.25">
      <c r="B44" s="88">
        <v>12825000000</v>
      </c>
      <c r="C44" s="88">
        <v>-6.6034303000000003</v>
      </c>
      <c r="D44" s="20"/>
      <c r="E44" s="87">
        <f t="shared" si="0"/>
        <v>13.605</v>
      </c>
      <c r="F44" s="87">
        <f t="shared" si="1"/>
        <v>-6.5005559999999996</v>
      </c>
      <c r="G44" s="44">
        <f t="shared" si="2"/>
        <v>-6.5565180999999999</v>
      </c>
      <c r="H44" s="44">
        <f t="shared" si="3"/>
        <v>-6.6321320999999998</v>
      </c>
      <c r="I44" s="44">
        <f t="shared" si="4"/>
        <v>-6.7338060999999998</v>
      </c>
      <c r="J44" s="44">
        <f t="shared" si="5"/>
        <v>-6.9201765000000002</v>
      </c>
      <c r="K44" s="44">
        <f t="shared" si="6"/>
        <v>-7.2313999999999998</v>
      </c>
      <c r="L44" s="44">
        <f t="shared" si="7"/>
        <v>0</v>
      </c>
      <c r="N44" s="88">
        <v>12825000000</v>
      </c>
      <c r="O44" s="88">
        <v>-7.3342862000000002</v>
      </c>
      <c r="P44" s="20"/>
      <c r="Q44" s="87">
        <f t="shared" si="8"/>
        <v>13.605</v>
      </c>
      <c r="R44" s="87">
        <f t="shared" si="9"/>
        <v>-7.5742349999999998</v>
      </c>
      <c r="S44" s="44">
        <f t="shared" si="10"/>
        <v>-7.5576530000000002</v>
      </c>
      <c r="T44" s="44">
        <f t="shared" si="11"/>
        <v>-7.5666498999999998</v>
      </c>
      <c r="U44" s="44">
        <f t="shared" si="12"/>
        <v>-7.6031747000000003</v>
      </c>
      <c r="V44" s="44">
        <f t="shared" si="13"/>
        <v>-7.6554241000000003</v>
      </c>
      <c r="W44" s="44">
        <f t="shared" si="14"/>
        <v>-7.7465700999999996</v>
      </c>
      <c r="X44" s="44">
        <f t="shared" si="15"/>
        <v>0</v>
      </c>
      <c r="Y44" s="20"/>
    </row>
    <row r="45" spans="2:25" x14ac:dyDescent="0.25">
      <c r="B45" s="88">
        <v>13020000000</v>
      </c>
      <c r="C45" s="88">
        <v>-6.5858178000000001</v>
      </c>
      <c r="D45" s="20"/>
      <c r="E45" s="87">
        <f t="shared" si="0"/>
        <v>13.8</v>
      </c>
      <c r="F45" s="87">
        <f t="shared" si="1"/>
        <v>-6.4574994999999999</v>
      </c>
      <c r="G45" s="44">
        <f t="shared" si="2"/>
        <v>-6.4917749999999996</v>
      </c>
      <c r="H45" s="44">
        <f t="shared" si="3"/>
        <v>-6.5635532999999997</v>
      </c>
      <c r="I45" s="44">
        <f t="shared" si="4"/>
        <v>-6.6815556999999997</v>
      </c>
      <c r="J45" s="44">
        <f t="shared" si="5"/>
        <v>-6.8810729999999998</v>
      </c>
      <c r="K45" s="44">
        <f t="shared" si="6"/>
        <v>-7.2085242000000003</v>
      </c>
      <c r="L45" s="44">
        <f t="shared" si="7"/>
        <v>0</v>
      </c>
      <c r="N45" s="88">
        <v>13020000000</v>
      </c>
      <c r="O45" s="88">
        <v>-7.3744664000000002</v>
      </c>
      <c r="P45" s="20"/>
      <c r="Q45" s="87">
        <f t="shared" si="8"/>
        <v>13.8</v>
      </c>
      <c r="R45" s="87">
        <f t="shared" si="9"/>
        <v>-7.6462345000000003</v>
      </c>
      <c r="S45" s="44">
        <f t="shared" si="10"/>
        <v>-7.6627507000000001</v>
      </c>
      <c r="T45" s="44">
        <f t="shared" si="11"/>
        <v>-7.6486115000000003</v>
      </c>
      <c r="U45" s="44">
        <f t="shared" si="12"/>
        <v>-7.6541237999999998</v>
      </c>
      <c r="V45" s="44">
        <f t="shared" si="13"/>
        <v>-7.6773400000000001</v>
      </c>
      <c r="W45" s="44">
        <f t="shared" si="14"/>
        <v>-7.7500901000000004</v>
      </c>
      <c r="X45" s="44">
        <f t="shared" si="15"/>
        <v>0</v>
      </c>
      <c r="Y45" s="20"/>
    </row>
    <row r="46" spans="2:25" x14ac:dyDescent="0.25">
      <c r="B46" s="88">
        <v>13215000000</v>
      </c>
      <c r="C46" s="88">
        <v>-6.5668221000000004</v>
      </c>
      <c r="D46" s="20"/>
      <c r="E46" s="87">
        <f t="shared" si="0"/>
        <v>13.994999999999999</v>
      </c>
      <c r="F46" s="87">
        <f t="shared" si="1"/>
        <v>-6.4236078000000001</v>
      </c>
      <c r="G46" s="44">
        <f t="shared" si="2"/>
        <v>-6.4405580000000002</v>
      </c>
      <c r="H46" s="44">
        <f t="shared" si="3"/>
        <v>-6.4938908</v>
      </c>
      <c r="I46" s="44">
        <f t="shared" si="4"/>
        <v>-6.6127367000000001</v>
      </c>
      <c r="J46" s="44">
        <f t="shared" si="5"/>
        <v>-6.8471336000000003</v>
      </c>
      <c r="K46" s="44">
        <f t="shared" si="6"/>
        <v>-7.1976309000000001</v>
      </c>
      <c r="L46" s="44">
        <f t="shared" si="7"/>
        <v>0</v>
      </c>
      <c r="N46" s="88">
        <v>13215000000</v>
      </c>
      <c r="O46" s="88">
        <v>-7.4267015000000001</v>
      </c>
      <c r="P46" s="20"/>
      <c r="Q46" s="87">
        <f t="shared" si="8"/>
        <v>13.994999999999999</v>
      </c>
      <c r="R46" s="87">
        <f t="shared" si="9"/>
        <v>-7.7078594999999996</v>
      </c>
      <c r="S46" s="44">
        <f t="shared" si="10"/>
        <v>-7.7211337000000002</v>
      </c>
      <c r="T46" s="44">
        <f t="shared" si="11"/>
        <v>-7.7076845</v>
      </c>
      <c r="U46" s="44">
        <f t="shared" si="12"/>
        <v>-7.7022157</v>
      </c>
      <c r="V46" s="44">
        <f t="shared" si="13"/>
        <v>-7.6746544999999999</v>
      </c>
      <c r="W46" s="44">
        <f t="shared" si="14"/>
        <v>-7.7340388000000004</v>
      </c>
      <c r="X46" s="44">
        <f t="shared" si="15"/>
        <v>0</v>
      </c>
      <c r="Y46" s="20"/>
    </row>
    <row r="47" spans="2:25" x14ac:dyDescent="0.25">
      <c r="B47" s="88">
        <v>13410000000</v>
      </c>
      <c r="C47" s="88">
        <v>-6.5376592000000002</v>
      </c>
      <c r="D47" s="20"/>
      <c r="E47" s="87">
        <f t="shared" si="0"/>
        <v>14.19</v>
      </c>
      <c r="F47" s="87">
        <f t="shared" si="1"/>
        <v>-6.3905858999999996</v>
      </c>
      <c r="G47" s="44">
        <f t="shared" si="2"/>
        <v>-6.4034858000000003</v>
      </c>
      <c r="H47" s="44">
        <f t="shared" si="3"/>
        <v>-6.4658255999999996</v>
      </c>
      <c r="I47" s="44">
        <f t="shared" si="4"/>
        <v>-6.59694</v>
      </c>
      <c r="J47" s="44">
        <f t="shared" si="5"/>
        <v>-6.7878293999999997</v>
      </c>
      <c r="K47" s="44">
        <f t="shared" si="6"/>
        <v>-7.1379308999999997</v>
      </c>
      <c r="L47" s="44">
        <f t="shared" si="7"/>
        <v>0</v>
      </c>
      <c r="N47" s="88">
        <v>13410000000</v>
      </c>
      <c r="O47" s="88">
        <v>-7.4995098000000002</v>
      </c>
      <c r="P47" s="20"/>
      <c r="Q47" s="87">
        <f t="shared" si="8"/>
        <v>14.19</v>
      </c>
      <c r="R47" s="87">
        <f t="shared" si="9"/>
        <v>-7.7521709999999997</v>
      </c>
      <c r="S47" s="44">
        <f t="shared" si="10"/>
        <v>-7.7048677999999997</v>
      </c>
      <c r="T47" s="44">
        <f t="shared" si="11"/>
        <v>-7.6777372000000002</v>
      </c>
      <c r="U47" s="44">
        <f t="shared" si="12"/>
        <v>-7.6512456000000002</v>
      </c>
      <c r="V47" s="44">
        <f t="shared" si="13"/>
        <v>-7.6738305000000002</v>
      </c>
      <c r="W47" s="44">
        <f t="shared" si="14"/>
        <v>-7.7363625000000003</v>
      </c>
      <c r="X47" s="44">
        <f t="shared" si="15"/>
        <v>0</v>
      </c>
      <c r="Y47" s="20"/>
    </row>
    <row r="48" spans="2:25" x14ac:dyDescent="0.25">
      <c r="B48" s="88">
        <v>13605000000</v>
      </c>
      <c r="C48" s="88">
        <v>-6.5005559999999996</v>
      </c>
      <c r="D48" s="20"/>
      <c r="E48" s="87">
        <f t="shared" si="0"/>
        <v>14.385</v>
      </c>
      <c r="F48" s="87">
        <f t="shared" si="1"/>
        <v>-6.367775</v>
      </c>
      <c r="G48" s="44">
        <f t="shared" si="2"/>
        <v>-6.3731312999999998</v>
      </c>
      <c r="H48" s="44">
        <f t="shared" si="3"/>
        <v>-6.4191932999999999</v>
      </c>
      <c r="I48" s="44">
        <f t="shared" si="4"/>
        <v>-6.5186539000000003</v>
      </c>
      <c r="J48" s="44">
        <f t="shared" si="5"/>
        <v>-6.7609339000000004</v>
      </c>
      <c r="K48" s="44">
        <f t="shared" si="6"/>
        <v>-7.1120720000000004</v>
      </c>
      <c r="L48" s="44">
        <f t="shared" si="7"/>
        <v>0</v>
      </c>
      <c r="N48" s="88">
        <v>13605000000</v>
      </c>
      <c r="O48" s="88">
        <v>-7.5742349999999998</v>
      </c>
      <c r="P48" s="20"/>
      <c r="Q48" s="87">
        <f t="shared" si="8"/>
        <v>14.385</v>
      </c>
      <c r="R48" s="87">
        <f t="shared" si="9"/>
        <v>-7.7723784</v>
      </c>
      <c r="S48" s="44">
        <f t="shared" si="10"/>
        <v>-7.7499275000000001</v>
      </c>
      <c r="T48" s="44">
        <f t="shared" si="11"/>
        <v>-7.7106671000000002</v>
      </c>
      <c r="U48" s="44">
        <f t="shared" si="12"/>
        <v>-7.6858601999999996</v>
      </c>
      <c r="V48" s="44">
        <f t="shared" si="13"/>
        <v>-7.6584333999999998</v>
      </c>
      <c r="W48" s="44">
        <f t="shared" si="14"/>
        <v>-7.7355967000000003</v>
      </c>
      <c r="X48" s="44">
        <f t="shared" si="15"/>
        <v>0</v>
      </c>
      <c r="Y48" s="20"/>
    </row>
    <row r="49" spans="2:25" x14ac:dyDescent="0.25">
      <c r="B49" s="88">
        <v>13800000000</v>
      </c>
      <c r="C49" s="88">
        <v>-6.4574994999999999</v>
      </c>
      <c r="D49" s="20"/>
      <c r="E49" s="87">
        <f t="shared" si="0"/>
        <v>14.58</v>
      </c>
      <c r="F49" s="87">
        <f t="shared" si="1"/>
        <v>-6.3604497999999996</v>
      </c>
      <c r="G49" s="44">
        <f t="shared" si="2"/>
        <v>-6.3674115999999996</v>
      </c>
      <c r="H49" s="44">
        <f t="shared" si="3"/>
        <v>-6.4204273000000001</v>
      </c>
      <c r="I49" s="44">
        <f t="shared" si="4"/>
        <v>-6.5379585999999996</v>
      </c>
      <c r="J49" s="44">
        <f t="shared" si="5"/>
        <v>-6.7623930000000003</v>
      </c>
      <c r="K49" s="44">
        <f t="shared" si="6"/>
        <v>-7.1273793999999997</v>
      </c>
      <c r="L49" s="44">
        <f t="shared" si="7"/>
        <v>0</v>
      </c>
      <c r="N49" s="88">
        <v>13800000000</v>
      </c>
      <c r="O49" s="88">
        <v>-7.6462345000000003</v>
      </c>
      <c r="P49" s="20"/>
      <c r="Q49" s="87">
        <f t="shared" si="8"/>
        <v>14.58</v>
      </c>
      <c r="R49" s="87">
        <f t="shared" si="9"/>
        <v>-7.7815146000000004</v>
      </c>
      <c r="S49" s="44">
        <f t="shared" si="10"/>
        <v>-7.7202187000000002</v>
      </c>
      <c r="T49" s="44">
        <f t="shared" si="11"/>
        <v>-7.6759690999999997</v>
      </c>
      <c r="U49" s="44">
        <f t="shared" si="12"/>
        <v>-7.6496472000000004</v>
      </c>
      <c r="V49" s="44">
        <f t="shared" si="13"/>
        <v>-7.6368727999999999</v>
      </c>
      <c r="W49" s="44">
        <f t="shared" si="14"/>
        <v>-7.7251873</v>
      </c>
      <c r="X49" s="44">
        <f t="shared" si="15"/>
        <v>0</v>
      </c>
      <c r="Y49" s="20"/>
    </row>
    <row r="50" spans="2:25" x14ac:dyDescent="0.25">
      <c r="B50" s="88">
        <v>13995000000</v>
      </c>
      <c r="C50" s="88">
        <v>-6.4236078000000001</v>
      </c>
      <c r="D50" s="20"/>
      <c r="E50" s="87">
        <f t="shared" si="0"/>
        <v>14.775</v>
      </c>
      <c r="F50" s="87">
        <f t="shared" si="1"/>
        <v>-6.3663597000000003</v>
      </c>
      <c r="G50" s="44">
        <f t="shared" si="2"/>
        <v>-6.3696270000000004</v>
      </c>
      <c r="H50" s="44">
        <f t="shared" si="3"/>
        <v>-6.4410128999999996</v>
      </c>
      <c r="I50" s="44">
        <f t="shared" si="4"/>
        <v>-6.5774612000000001</v>
      </c>
      <c r="J50" s="44">
        <f t="shared" si="5"/>
        <v>-6.7976456000000001</v>
      </c>
      <c r="K50" s="44">
        <f t="shared" si="6"/>
        <v>-7.1781816000000003</v>
      </c>
      <c r="L50" s="44">
        <f t="shared" si="7"/>
        <v>0</v>
      </c>
      <c r="N50" s="88">
        <v>13995000000</v>
      </c>
      <c r="O50" s="88">
        <v>-7.7078594999999996</v>
      </c>
      <c r="P50" s="20"/>
      <c r="Q50" s="87">
        <f t="shared" si="8"/>
        <v>14.775</v>
      </c>
      <c r="R50" s="87">
        <f t="shared" si="9"/>
        <v>-7.7882628</v>
      </c>
      <c r="S50" s="44">
        <f t="shared" si="10"/>
        <v>-7.7021927999999997</v>
      </c>
      <c r="T50" s="44">
        <f t="shared" si="11"/>
        <v>-7.6280207999999998</v>
      </c>
      <c r="U50" s="44">
        <f t="shared" si="12"/>
        <v>-7.5868267999999999</v>
      </c>
      <c r="V50" s="44">
        <f t="shared" si="13"/>
        <v>-7.6003059999999998</v>
      </c>
      <c r="W50" s="44">
        <f t="shared" si="14"/>
        <v>-7.7029418999999999</v>
      </c>
      <c r="X50" s="44">
        <f t="shared" si="15"/>
        <v>0</v>
      </c>
      <c r="Y50" s="20"/>
    </row>
    <row r="51" spans="2:25" x14ac:dyDescent="0.25">
      <c r="B51" s="88">
        <v>14190000000</v>
      </c>
      <c r="C51" s="88">
        <v>-6.3905858999999996</v>
      </c>
      <c r="D51" s="20"/>
      <c r="E51" s="87">
        <f t="shared" si="0"/>
        <v>14.97</v>
      </c>
      <c r="F51" s="87">
        <f t="shared" si="1"/>
        <v>-6.3693156000000002</v>
      </c>
      <c r="G51" s="44">
        <f t="shared" si="2"/>
        <v>-6.4116216000000001</v>
      </c>
      <c r="H51" s="44">
        <f t="shared" si="3"/>
        <v>-6.4797621000000003</v>
      </c>
      <c r="I51" s="44">
        <f t="shared" si="4"/>
        <v>-6.6035747999999996</v>
      </c>
      <c r="J51" s="44">
        <f t="shared" si="5"/>
        <v>-6.8309401999999997</v>
      </c>
      <c r="K51" s="44">
        <f t="shared" si="6"/>
        <v>-7.2361269000000004</v>
      </c>
      <c r="L51" s="44">
        <f t="shared" si="7"/>
        <v>0</v>
      </c>
      <c r="N51" s="88">
        <v>14190000000</v>
      </c>
      <c r="O51" s="88">
        <v>-7.7521709999999997</v>
      </c>
      <c r="P51" s="20"/>
      <c r="Q51" s="87">
        <f t="shared" si="8"/>
        <v>14.97</v>
      </c>
      <c r="R51" s="87">
        <f t="shared" si="9"/>
        <v>-7.7947658999999998</v>
      </c>
      <c r="S51" s="44">
        <f t="shared" si="10"/>
        <v>-7.6900535000000003</v>
      </c>
      <c r="T51" s="44">
        <f t="shared" si="11"/>
        <v>-7.6117958999999997</v>
      </c>
      <c r="U51" s="44">
        <f t="shared" si="12"/>
        <v>-7.5703300999999996</v>
      </c>
      <c r="V51" s="44">
        <f t="shared" si="13"/>
        <v>-7.5669760999999998</v>
      </c>
      <c r="W51" s="44">
        <f t="shared" si="14"/>
        <v>-7.6801652999999996</v>
      </c>
      <c r="X51" s="44">
        <f t="shared" si="15"/>
        <v>0</v>
      </c>
      <c r="Y51" s="20"/>
    </row>
    <row r="52" spans="2:25" x14ac:dyDescent="0.25">
      <c r="B52" s="88">
        <v>14385000000</v>
      </c>
      <c r="C52" s="88">
        <v>-6.367775</v>
      </c>
      <c r="D52" s="20"/>
      <c r="E52" s="87">
        <f t="shared" si="0"/>
        <v>15.164999999999999</v>
      </c>
      <c r="F52" s="87">
        <f t="shared" si="1"/>
        <v>-6.3717936999999996</v>
      </c>
      <c r="G52" s="44">
        <f t="shared" si="2"/>
        <v>-6.4208831999999996</v>
      </c>
      <c r="H52" s="44">
        <f t="shared" si="3"/>
        <v>-6.4783216000000001</v>
      </c>
      <c r="I52" s="44">
        <f t="shared" si="4"/>
        <v>-6.6046886000000002</v>
      </c>
      <c r="J52" s="44">
        <f t="shared" si="5"/>
        <v>-6.8555225999999996</v>
      </c>
      <c r="K52" s="44">
        <f t="shared" si="6"/>
        <v>-7.2864779999999998</v>
      </c>
      <c r="L52" s="44">
        <f t="shared" si="7"/>
        <v>0</v>
      </c>
      <c r="N52" s="88">
        <v>14385000000</v>
      </c>
      <c r="O52" s="88">
        <v>-7.7723784</v>
      </c>
      <c r="P52" s="20"/>
      <c r="Q52" s="87">
        <f t="shared" si="8"/>
        <v>15.164999999999999</v>
      </c>
      <c r="R52" s="87">
        <f t="shared" si="9"/>
        <v>-7.8092527</v>
      </c>
      <c r="S52" s="44">
        <f t="shared" si="10"/>
        <v>-7.6847363</v>
      </c>
      <c r="T52" s="44">
        <f t="shared" si="11"/>
        <v>-7.5952029000000003</v>
      </c>
      <c r="U52" s="44">
        <f t="shared" si="12"/>
        <v>-7.5520949000000002</v>
      </c>
      <c r="V52" s="44">
        <f t="shared" si="13"/>
        <v>-7.5768050999999996</v>
      </c>
      <c r="W52" s="44">
        <f t="shared" si="14"/>
        <v>-7.7046498999999997</v>
      </c>
      <c r="X52" s="44">
        <f t="shared" si="15"/>
        <v>0</v>
      </c>
      <c r="Y52" s="20"/>
    </row>
    <row r="53" spans="2:25" x14ac:dyDescent="0.25">
      <c r="B53" s="88">
        <v>14580000000</v>
      </c>
      <c r="C53" s="88">
        <v>-6.3604497999999996</v>
      </c>
      <c r="D53" s="20"/>
      <c r="E53" s="87">
        <f t="shared" si="0"/>
        <v>15.36</v>
      </c>
      <c r="F53" s="87">
        <f t="shared" si="1"/>
        <v>-6.3744636000000003</v>
      </c>
      <c r="G53" s="44">
        <f t="shared" si="2"/>
        <v>-6.3944739999999998</v>
      </c>
      <c r="H53" s="44">
        <f t="shared" si="3"/>
        <v>-6.4587687999999996</v>
      </c>
      <c r="I53" s="44">
        <f t="shared" si="4"/>
        <v>-6.6073865999999999</v>
      </c>
      <c r="J53" s="44">
        <f t="shared" si="5"/>
        <v>-6.8580265000000002</v>
      </c>
      <c r="K53" s="44">
        <f t="shared" si="6"/>
        <v>-7.3066830999999999</v>
      </c>
      <c r="L53" s="44">
        <f t="shared" si="7"/>
        <v>0</v>
      </c>
      <c r="N53" s="88">
        <v>14580000000</v>
      </c>
      <c r="O53" s="88">
        <v>-7.7815146000000004</v>
      </c>
      <c r="P53" s="20"/>
      <c r="Q53" s="87">
        <f t="shared" si="8"/>
        <v>15.36</v>
      </c>
      <c r="R53" s="87">
        <f t="shared" si="9"/>
        <v>-7.8133998</v>
      </c>
      <c r="S53" s="44">
        <f t="shared" si="10"/>
        <v>-7.7278070000000003</v>
      </c>
      <c r="T53" s="44">
        <f t="shared" si="11"/>
        <v>-7.6419249000000002</v>
      </c>
      <c r="U53" s="44">
        <f t="shared" si="12"/>
        <v>-7.5848985000000004</v>
      </c>
      <c r="V53" s="44">
        <f t="shared" si="13"/>
        <v>-7.61585</v>
      </c>
      <c r="W53" s="44">
        <f t="shared" si="14"/>
        <v>-7.7622209</v>
      </c>
      <c r="X53" s="44">
        <f t="shared" si="15"/>
        <v>0</v>
      </c>
      <c r="Y53" s="20"/>
    </row>
    <row r="54" spans="2:25" x14ac:dyDescent="0.25">
      <c r="B54" s="88">
        <v>14775000000</v>
      </c>
      <c r="C54" s="88">
        <v>-6.3663597000000003</v>
      </c>
      <c r="D54" s="20"/>
      <c r="E54" s="87">
        <f t="shared" si="0"/>
        <v>15.555</v>
      </c>
      <c r="F54" s="87">
        <f t="shared" si="1"/>
        <v>-6.3665643000000003</v>
      </c>
      <c r="G54" s="44">
        <f t="shared" si="2"/>
        <v>-6.3707599999999998</v>
      </c>
      <c r="H54" s="44">
        <f t="shared" si="3"/>
        <v>-6.4289541000000003</v>
      </c>
      <c r="I54" s="44">
        <f t="shared" si="4"/>
        <v>-6.5703278000000003</v>
      </c>
      <c r="J54" s="44">
        <f t="shared" si="5"/>
        <v>-6.8451819</v>
      </c>
      <c r="K54" s="44">
        <f t="shared" si="6"/>
        <v>-7.2919931</v>
      </c>
      <c r="L54" s="44">
        <f t="shared" si="7"/>
        <v>0</v>
      </c>
      <c r="N54" s="88">
        <v>14775000000</v>
      </c>
      <c r="O54" s="88">
        <v>-7.7882628</v>
      </c>
      <c r="P54" s="20"/>
      <c r="Q54" s="87">
        <f t="shared" si="8"/>
        <v>15.555</v>
      </c>
      <c r="R54" s="87">
        <f t="shared" si="9"/>
        <v>-7.8130755000000001</v>
      </c>
      <c r="S54" s="44">
        <f t="shared" si="10"/>
        <v>-7.7487531000000001</v>
      </c>
      <c r="T54" s="44">
        <f t="shared" si="11"/>
        <v>-7.6654581999999998</v>
      </c>
      <c r="U54" s="44">
        <f t="shared" si="12"/>
        <v>-7.6344789999999998</v>
      </c>
      <c r="V54" s="44">
        <f t="shared" si="13"/>
        <v>-7.6806865000000002</v>
      </c>
      <c r="W54" s="44">
        <f t="shared" si="14"/>
        <v>-7.8532280999999999</v>
      </c>
      <c r="X54" s="44">
        <f t="shared" si="15"/>
        <v>0</v>
      </c>
      <c r="Y54" s="20"/>
    </row>
    <row r="55" spans="2:25" x14ac:dyDescent="0.25">
      <c r="B55" s="88">
        <v>14970000000</v>
      </c>
      <c r="C55" s="88">
        <v>-6.3693156000000002</v>
      </c>
      <c r="D55" s="20"/>
      <c r="E55" s="87">
        <f t="shared" si="0"/>
        <v>15.75</v>
      </c>
      <c r="F55" s="87">
        <f t="shared" si="1"/>
        <v>-6.3646064000000004</v>
      </c>
      <c r="G55" s="44">
        <f t="shared" si="2"/>
        <v>-6.3572535999999999</v>
      </c>
      <c r="H55" s="44">
        <f t="shared" si="3"/>
        <v>-6.4107246</v>
      </c>
      <c r="I55" s="44">
        <f t="shared" si="4"/>
        <v>-6.5510330000000003</v>
      </c>
      <c r="J55" s="44">
        <f t="shared" si="5"/>
        <v>-6.8361368000000002</v>
      </c>
      <c r="K55" s="44">
        <f t="shared" si="6"/>
        <v>-7.2651171999999997</v>
      </c>
      <c r="L55" s="44">
        <f t="shared" si="7"/>
        <v>0</v>
      </c>
      <c r="N55" s="88">
        <v>14970000000</v>
      </c>
      <c r="O55" s="88">
        <v>-7.7947658999999998</v>
      </c>
      <c r="P55" s="20"/>
      <c r="Q55" s="87">
        <f t="shared" si="8"/>
        <v>15.75</v>
      </c>
      <c r="R55" s="87">
        <f t="shared" si="9"/>
        <v>-7.8168062999999997</v>
      </c>
      <c r="S55" s="44">
        <f t="shared" si="10"/>
        <v>-7.7279353000000004</v>
      </c>
      <c r="T55" s="44">
        <f t="shared" si="11"/>
        <v>-7.6671170999999996</v>
      </c>
      <c r="U55" s="44">
        <f t="shared" si="12"/>
        <v>-7.6649003000000002</v>
      </c>
      <c r="V55" s="44">
        <f t="shared" si="13"/>
        <v>-7.7447680999999999</v>
      </c>
      <c r="W55" s="44">
        <f t="shared" si="14"/>
        <v>-7.9495915999999998</v>
      </c>
      <c r="X55" s="44">
        <f t="shared" si="15"/>
        <v>0</v>
      </c>
      <c r="Y55" s="20"/>
    </row>
    <row r="56" spans="2:25" x14ac:dyDescent="0.25">
      <c r="B56" s="88">
        <v>15165000000</v>
      </c>
      <c r="C56" s="88">
        <v>-6.3717936999999996</v>
      </c>
      <c r="E56" s="87">
        <f t="shared" si="0"/>
        <v>15.945</v>
      </c>
      <c r="F56" s="87">
        <f t="shared" si="1"/>
        <v>-6.3734694000000003</v>
      </c>
      <c r="G56" s="44">
        <f t="shared" si="2"/>
        <v>-6.3594184</v>
      </c>
      <c r="H56" s="44">
        <f t="shared" si="3"/>
        <v>-6.4383587999999996</v>
      </c>
      <c r="I56" s="44">
        <f t="shared" si="4"/>
        <v>-6.5861454000000004</v>
      </c>
      <c r="J56" s="44">
        <f t="shared" si="5"/>
        <v>-6.8751673999999996</v>
      </c>
      <c r="K56" s="44">
        <f t="shared" si="6"/>
        <v>-7.3086782000000001</v>
      </c>
      <c r="L56" s="44">
        <f t="shared" si="7"/>
        <v>0</v>
      </c>
      <c r="N56" s="88">
        <v>15165000000</v>
      </c>
      <c r="O56" s="88">
        <v>-7.8092527</v>
      </c>
      <c r="Q56" s="87">
        <f t="shared" si="8"/>
        <v>15.945</v>
      </c>
      <c r="R56" s="87">
        <f t="shared" si="9"/>
        <v>-7.8080325000000004</v>
      </c>
      <c r="S56" s="44">
        <f t="shared" si="10"/>
        <v>-7.7172127000000001</v>
      </c>
      <c r="T56" s="44">
        <f t="shared" si="11"/>
        <v>-7.6692270999999996</v>
      </c>
      <c r="U56" s="44">
        <f t="shared" si="12"/>
        <v>-7.6858329999999997</v>
      </c>
      <c r="V56" s="44">
        <f t="shared" si="13"/>
        <v>-7.8071561000000003</v>
      </c>
      <c r="W56" s="44">
        <f t="shared" si="14"/>
        <v>-8.0342120999999995</v>
      </c>
      <c r="X56" s="44">
        <f t="shared" si="15"/>
        <v>0</v>
      </c>
    </row>
    <row r="57" spans="2:25" x14ac:dyDescent="0.25">
      <c r="B57" s="88">
        <v>15360000000</v>
      </c>
      <c r="C57" s="88">
        <v>-6.3744636000000003</v>
      </c>
      <c r="E57" s="87">
        <f t="shared" si="0"/>
        <v>16.14</v>
      </c>
      <c r="F57" s="87">
        <f t="shared" si="1"/>
        <v>-6.3931065</v>
      </c>
      <c r="G57" s="44">
        <f t="shared" si="2"/>
        <v>-6.4218054000000002</v>
      </c>
      <c r="H57" s="44">
        <f t="shared" si="3"/>
        <v>-6.5023084000000004</v>
      </c>
      <c r="I57" s="44">
        <f t="shared" si="4"/>
        <v>-6.6629180999999997</v>
      </c>
      <c r="J57" s="44">
        <f t="shared" si="5"/>
        <v>-6.9328070000000004</v>
      </c>
      <c r="K57" s="44">
        <f t="shared" si="6"/>
        <v>-7.3725414000000002</v>
      </c>
      <c r="L57" s="44">
        <f t="shared" si="7"/>
        <v>0</v>
      </c>
      <c r="N57" s="88">
        <v>15360000000</v>
      </c>
      <c r="O57" s="88">
        <v>-7.8133998</v>
      </c>
      <c r="Q57" s="87">
        <f t="shared" si="8"/>
        <v>16.14</v>
      </c>
      <c r="R57" s="87">
        <f t="shared" si="9"/>
        <v>-7.7968783000000004</v>
      </c>
      <c r="S57" s="44">
        <f t="shared" si="10"/>
        <v>-7.7296180999999997</v>
      </c>
      <c r="T57" s="44">
        <f t="shared" si="11"/>
        <v>-7.6942786999999999</v>
      </c>
      <c r="U57" s="44">
        <f t="shared" si="12"/>
        <v>-7.7375192999999998</v>
      </c>
      <c r="V57" s="44">
        <f t="shared" si="13"/>
        <v>-7.8633204000000001</v>
      </c>
      <c r="W57" s="44">
        <f t="shared" si="14"/>
        <v>-8.1102685999999995</v>
      </c>
      <c r="X57" s="44">
        <f t="shared" si="15"/>
        <v>0</v>
      </c>
    </row>
    <row r="58" spans="2:25" x14ac:dyDescent="0.25">
      <c r="B58" s="88">
        <v>15555000000</v>
      </c>
      <c r="C58" s="88">
        <v>-6.3665643000000003</v>
      </c>
      <c r="E58" s="87">
        <f t="shared" si="0"/>
        <v>16.335000000000001</v>
      </c>
      <c r="F58" s="87">
        <f t="shared" si="1"/>
        <v>-6.4163655999999998</v>
      </c>
      <c r="G58" s="44">
        <f t="shared" si="2"/>
        <v>-6.4530276999999998</v>
      </c>
      <c r="H58" s="44">
        <f t="shared" si="3"/>
        <v>-6.5343780999999996</v>
      </c>
      <c r="I58" s="44">
        <f t="shared" si="4"/>
        <v>-6.6950269000000002</v>
      </c>
      <c r="J58" s="44">
        <f t="shared" si="5"/>
        <v>-6.9827026999999999</v>
      </c>
      <c r="K58" s="44">
        <f t="shared" si="6"/>
        <v>-7.4282440999999997</v>
      </c>
      <c r="L58" s="44">
        <f t="shared" si="7"/>
        <v>0</v>
      </c>
      <c r="N58" s="88">
        <v>15555000000</v>
      </c>
      <c r="O58" s="88">
        <v>-7.8130755000000001</v>
      </c>
      <c r="Q58" s="87">
        <f t="shared" si="8"/>
        <v>16.335000000000001</v>
      </c>
      <c r="R58" s="87">
        <f t="shared" si="9"/>
        <v>-7.7931813999999999</v>
      </c>
      <c r="S58" s="44">
        <f t="shared" si="10"/>
        <v>-7.7265663</v>
      </c>
      <c r="T58" s="44">
        <f t="shared" si="11"/>
        <v>-7.7140373999999996</v>
      </c>
      <c r="U58" s="44">
        <f t="shared" si="12"/>
        <v>-7.7720212999999996</v>
      </c>
      <c r="V58" s="44">
        <f t="shared" si="13"/>
        <v>-7.9232744999999998</v>
      </c>
      <c r="W58" s="44">
        <f t="shared" si="14"/>
        <v>-8.1870718</v>
      </c>
      <c r="X58" s="44">
        <f t="shared" si="15"/>
        <v>0</v>
      </c>
    </row>
    <row r="59" spans="2:25" x14ac:dyDescent="0.25">
      <c r="B59" s="88">
        <v>15750000000</v>
      </c>
      <c r="C59" s="88">
        <v>-6.3646064000000004</v>
      </c>
      <c r="E59" s="87">
        <f t="shared" si="0"/>
        <v>16.53</v>
      </c>
      <c r="F59" s="87">
        <f t="shared" si="1"/>
        <v>-6.4470077000000003</v>
      </c>
      <c r="G59" s="44">
        <f t="shared" si="2"/>
        <v>-6.4861689</v>
      </c>
      <c r="H59" s="44">
        <f t="shared" si="3"/>
        <v>-6.5724691999999996</v>
      </c>
      <c r="I59" s="44">
        <f t="shared" si="4"/>
        <v>-6.7358855999999996</v>
      </c>
      <c r="J59" s="44">
        <f t="shared" si="5"/>
        <v>-7.0020040999999997</v>
      </c>
      <c r="K59" s="44">
        <f t="shared" si="6"/>
        <v>-7.4456667999999997</v>
      </c>
      <c r="L59" s="44">
        <f t="shared" si="7"/>
        <v>0</v>
      </c>
      <c r="N59" s="88">
        <v>15750000000</v>
      </c>
      <c r="O59" s="88">
        <v>-7.8168062999999997</v>
      </c>
      <c r="Q59" s="87">
        <f t="shared" si="8"/>
        <v>16.53</v>
      </c>
      <c r="R59" s="87">
        <f t="shared" si="9"/>
        <v>-7.7990832000000001</v>
      </c>
      <c r="S59" s="44">
        <f t="shared" si="10"/>
        <v>-7.746181</v>
      </c>
      <c r="T59" s="44">
        <f t="shared" si="11"/>
        <v>-7.7435684</v>
      </c>
      <c r="U59" s="44">
        <f t="shared" si="12"/>
        <v>-7.8292570000000001</v>
      </c>
      <c r="V59" s="44">
        <f t="shared" si="13"/>
        <v>-7.9604901999999997</v>
      </c>
      <c r="W59" s="44">
        <f t="shared" si="14"/>
        <v>-8.2366018000000008</v>
      </c>
      <c r="X59" s="44">
        <f t="shared" si="15"/>
        <v>0</v>
      </c>
    </row>
    <row r="60" spans="2:25" x14ac:dyDescent="0.25">
      <c r="B60" s="88">
        <v>15945000000</v>
      </c>
      <c r="C60" s="88">
        <v>-6.3734694000000003</v>
      </c>
      <c r="E60" s="87">
        <f t="shared" si="0"/>
        <v>16.725000000000001</v>
      </c>
      <c r="F60" s="87">
        <f t="shared" si="1"/>
        <v>-6.4684071999999997</v>
      </c>
      <c r="G60" s="44">
        <f t="shared" si="2"/>
        <v>-6.4857034999999996</v>
      </c>
      <c r="H60" s="44">
        <f t="shared" si="3"/>
        <v>-6.5737205000000003</v>
      </c>
      <c r="I60" s="44">
        <f t="shared" si="4"/>
        <v>-6.7337550999999998</v>
      </c>
      <c r="J60" s="44">
        <f t="shared" si="5"/>
        <v>-7.0203990999999997</v>
      </c>
      <c r="K60" s="44">
        <f t="shared" si="6"/>
        <v>-7.4690785000000002</v>
      </c>
      <c r="L60" s="44">
        <f t="shared" si="7"/>
        <v>0</v>
      </c>
      <c r="N60" s="88">
        <v>15945000000</v>
      </c>
      <c r="O60" s="88">
        <v>-7.8080325000000004</v>
      </c>
      <c r="Q60" s="87">
        <f t="shared" si="8"/>
        <v>16.725000000000001</v>
      </c>
      <c r="R60" s="87">
        <f t="shared" si="9"/>
        <v>-7.8131098999999997</v>
      </c>
      <c r="S60" s="44">
        <f t="shared" si="10"/>
        <v>-7.7380871999999998</v>
      </c>
      <c r="T60" s="44">
        <f t="shared" si="11"/>
        <v>-7.7468599999999999</v>
      </c>
      <c r="U60" s="44">
        <f t="shared" si="12"/>
        <v>-7.8189874000000001</v>
      </c>
      <c r="V60" s="44">
        <f t="shared" si="13"/>
        <v>-8.0293989000000003</v>
      </c>
      <c r="W60" s="44">
        <f t="shared" si="14"/>
        <v>-8.3197384000000003</v>
      </c>
      <c r="X60" s="44">
        <f t="shared" si="15"/>
        <v>0</v>
      </c>
    </row>
    <row r="61" spans="2:25" x14ac:dyDescent="0.25">
      <c r="B61" s="88">
        <v>16140000000</v>
      </c>
      <c r="C61" s="88">
        <v>-6.3931065</v>
      </c>
      <c r="E61" s="87">
        <f t="shared" si="0"/>
        <v>16.920000000000002</v>
      </c>
      <c r="F61" s="87">
        <f t="shared" si="1"/>
        <v>-6.4793228999999997</v>
      </c>
      <c r="G61" s="44">
        <f t="shared" si="2"/>
        <v>-6.5253587</v>
      </c>
      <c r="H61" s="44">
        <f t="shared" si="3"/>
        <v>-6.6013060000000001</v>
      </c>
      <c r="I61" s="44">
        <f t="shared" si="4"/>
        <v>-6.7623490999999998</v>
      </c>
      <c r="J61" s="44">
        <f t="shared" si="5"/>
        <v>-7.0364890000000004</v>
      </c>
      <c r="K61" s="44">
        <f t="shared" si="6"/>
        <v>-7.5043858999999999</v>
      </c>
      <c r="L61" s="44">
        <f t="shared" si="7"/>
        <v>0</v>
      </c>
      <c r="N61" s="88">
        <v>16140000000</v>
      </c>
      <c r="O61" s="88">
        <v>-7.7968783000000004</v>
      </c>
      <c r="Q61" s="87">
        <f t="shared" si="8"/>
        <v>16.920000000000002</v>
      </c>
      <c r="R61" s="87">
        <f t="shared" si="9"/>
        <v>-7.8417797</v>
      </c>
      <c r="S61" s="44">
        <f t="shared" si="10"/>
        <v>-7.7937174000000002</v>
      </c>
      <c r="T61" s="44">
        <f t="shared" si="11"/>
        <v>-7.8411502999999998</v>
      </c>
      <c r="U61" s="44">
        <f t="shared" si="12"/>
        <v>-7.9467955000000003</v>
      </c>
      <c r="V61" s="44">
        <f t="shared" si="13"/>
        <v>-8.1254434999999994</v>
      </c>
      <c r="W61" s="44">
        <f t="shared" si="14"/>
        <v>-8.4295988000000008</v>
      </c>
      <c r="X61" s="44">
        <f t="shared" si="15"/>
        <v>0</v>
      </c>
    </row>
    <row r="62" spans="2:25" x14ac:dyDescent="0.25">
      <c r="B62" s="88">
        <v>16335000000</v>
      </c>
      <c r="C62" s="88">
        <v>-6.4163655999999998</v>
      </c>
      <c r="E62" s="87">
        <f t="shared" si="0"/>
        <v>17.114999999999998</v>
      </c>
      <c r="F62" s="87">
        <f t="shared" si="1"/>
        <v>-6.4877409999999998</v>
      </c>
      <c r="G62" s="44">
        <f t="shared" si="2"/>
        <v>-6.5197944999999997</v>
      </c>
      <c r="H62" s="44">
        <f t="shared" si="3"/>
        <v>-6.6111874999999998</v>
      </c>
      <c r="I62" s="44">
        <f t="shared" si="4"/>
        <v>-6.7691397999999996</v>
      </c>
      <c r="J62" s="44">
        <f t="shared" si="5"/>
        <v>-7.0403504000000003</v>
      </c>
      <c r="K62" s="44">
        <f t="shared" si="6"/>
        <v>-7.5231351999999996</v>
      </c>
      <c r="L62" s="44">
        <f t="shared" si="7"/>
        <v>0</v>
      </c>
      <c r="N62" s="88">
        <v>16335000000</v>
      </c>
      <c r="O62" s="88">
        <v>-7.7931813999999999</v>
      </c>
      <c r="Q62" s="87">
        <f t="shared" si="8"/>
        <v>17.114999999999998</v>
      </c>
      <c r="R62" s="87">
        <f t="shared" si="9"/>
        <v>-7.8716907999999997</v>
      </c>
      <c r="S62" s="44">
        <f t="shared" si="10"/>
        <v>-7.8895077999999996</v>
      </c>
      <c r="T62" s="44">
        <f t="shared" si="11"/>
        <v>-7.9523963999999996</v>
      </c>
      <c r="U62" s="44">
        <f t="shared" si="12"/>
        <v>-8.0749826000000002</v>
      </c>
      <c r="V62" s="44">
        <f t="shared" si="13"/>
        <v>-8.2625674999999994</v>
      </c>
      <c r="W62" s="44">
        <f t="shared" si="14"/>
        <v>-8.5952797000000007</v>
      </c>
      <c r="X62" s="44">
        <f t="shared" si="15"/>
        <v>0</v>
      </c>
    </row>
    <row r="63" spans="2:25" x14ac:dyDescent="0.25">
      <c r="B63" s="88">
        <v>16530000000</v>
      </c>
      <c r="C63" s="88">
        <v>-6.4470077000000003</v>
      </c>
      <c r="E63" s="87">
        <f t="shared" si="0"/>
        <v>17.309999999999999</v>
      </c>
      <c r="F63" s="87">
        <f t="shared" si="1"/>
        <v>-6.4995570000000003</v>
      </c>
      <c r="G63" s="44">
        <f t="shared" si="2"/>
        <v>-6.5039391999999996</v>
      </c>
      <c r="H63" s="44">
        <f t="shared" si="3"/>
        <v>-6.5792355999999996</v>
      </c>
      <c r="I63" s="44">
        <f t="shared" si="4"/>
        <v>-6.7334895000000001</v>
      </c>
      <c r="J63" s="44">
        <f t="shared" si="5"/>
        <v>-7.0449061000000004</v>
      </c>
      <c r="K63" s="44">
        <f t="shared" si="6"/>
        <v>-7.5342330999999998</v>
      </c>
      <c r="L63" s="44">
        <f t="shared" si="7"/>
        <v>0</v>
      </c>
      <c r="N63" s="88">
        <v>16530000000</v>
      </c>
      <c r="O63" s="88">
        <v>-7.7990832000000001</v>
      </c>
      <c r="Q63" s="87">
        <f t="shared" si="8"/>
        <v>17.309999999999999</v>
      </c>
      <c r="R63" s="87">
        <f t="shared" si="9"/>
        <v>-7.8995670999999996</v>
      </c>
      <c r="S63" s="44">
        <f t="shared" si="10"/>
        <v>-7.9628353000000001</v>
      </c>
      <c r="T63" s="44">
        <f t="shared" si="11"/>
        <v>-8.0316256999999993</v>
      </c>
      <c r="U63" s="44">
        <f t="shared" si="12"/>
        <v>-8.1661815999999998</v>
      </c>
      <c r="V63" s="44">
        <f t="shared" si="13"/>
        <v>-8.3703298999999998</v>
      </c>
      <c r="W63" s="44">
        <f t="shared" si="14"/>
        <v>-8.7306833000000008</v>
      </c>
      <c r="X63" s="44">
        <f t="shared" si="15"/>
        <v>0</v>
      </c>
    </row>
    <row r="64" spans="2:25" x14ac:dyDescent="0.25">
      <c r="B64" s="88">
        <v>16725000000</v>
      </c>
      <c r="C64" s="88">
        <v>-6.4684071999999997</v>
      </c>
      <c r="E64" s="87">
        <f t="shared" si="0"/>
        <v>17.504999999999999</v>
      </c>
      <c r="F64" s="87">
        <f t="shared" si="1"/>
        <v>-6.5102935000000004</v>
      </c>
      <c r="G64" s="44">
        <f t="shared" si="2"/>
        <v>-6.5368795000000004</v>
      </c>
      <c r="H64" s="44">
        <f t="shared" si="3"/>
        <v>-6.619205</v>
      </c>
      <c r="I64" s="44">
        <f t="shared" si="4"/>
        <v>-6.7719893000000004</v>
      </c>
      <c r="J64" s="44">
        <f t="shared" si="5"/>
        <v>-7.0412641000000002</v>
      </c>
      <c r="K64" s="44">
        <f t="shared" si="6"/>
        <v>-7.5423675000000001</v>
      </c>
      <c r="L64" s="44">
        <f t="shared" si="7"/>
        <v>0</v>
      </c>
      <c r="N64" s="88">
        <v>16725000000</v>
      </c>
      <c r="O64" s="88">
        <v>-7.8131098999999997</v>
      </c>
      <c r="Q64" s="87">
        <f t="shared" si="8"/>
        <v>17.504999999999999</v>
      </c>
      <c r="R64" s="87">
        <f t="shared" si="9"/>
        <v>-7.9115491000000002</v>
      </c>
      <c r="S64" s="44">
        <f t="shared" si="10"/>
        <v>-7.9746002999999996</v>
      </c>
      <c r="T64" s="44">
        <f t="shared" si="11"/>
        <v>-8.0470656999999992</v>
      </c>
      <c r="U64" s="44">
        <f t="shared" si="12"/>
        <v>-8.2005681999999993</v>
      </c>
      <c r="V64" s="44">
        <f t="shared" si="13"/>
        <v>-8.4309157999999993</v>
      </c>
      <c r="W64" s="44">
        <f t="shared" si="14"/>
        <v>-8.8018894000000003</v>
      </c>
      <c r="X64" s="44">
        <f t="shared" si="15"/>
        <v>0</v>
      </c>
    </row>
    <row r="65" spans="2:24" x14ac:dyDescent="0.25">
      <c r="B65" s="88">
        <v>16920000000</v>
      </c>
      <c r="C65" s="88">
        <v>-6.4793228999999997</v>
      </c>
      <c r="E65" s="87">
        <f t="shared" si="0"/>
        <v>17.7</v>
      </c>
      <c r="F65" s="87">
        <f t="shared" si="1"/>
        <v>-6.5239491000000003</v>
      </c>
      <c r="G65" s="44">
        <f t="shared" si="2"/>
        <v>-6.5400299999999998</v>
      </c>
      <c r="H65" s="44">
        <f t="shared" si="3"/>
        <v>-6.6042867000000003</v>
      </c>
      <c r="I65" s="44">
        <f t="shared" si="4"/>
        <v>-6.7606864</v>
      </c>
      <c r="J65" s="44">
        <f t="shared" si="5"/>
        <v>-7.0726313999999997</v>
      </c>
      <c r="K65" s="44">
        <f t="shared" si="6"/>
        <v>-7.5846672000000002</v>
      </c>
      <c r="L65" s="44">
        <f t="shared" si="7"/>
        <v>0</v>
      </c>
      <c r="N65" s="88">
        <v>16920000000</v>
      </c>
      <c r="O65" s="88">
        <v>-7.8417797</v>
      </c>
      <c r="Q65" s="87">
        <f t="shared" si="8"/>
        <v>17.7</v>
      </c>
      <c r="R65" s="87">
        <f t="shared" si="9"/>
        <v>-7.9042335000000001</v>
      </c>
      <c r="S65" s="44">
        <f t="shared" si="10"/>
        <v>-7.9453497000000004</v>
      </c>
      <c r="T65" s="44">
        <f t="shared" si="11"/>
        <v>-8.0286139999999993</v>
      </c>
      <c r="U65" s="44">
        <f t="shared" si="12"/>
        <v>-8.1915282999999999</v>
      </c>
      <c r="V65" s="44">
        <f t="shared" si="13"/>
        <v>-8.4527844999999999</v>
      </c>
      <c r="W65" s="44">
        <f t="shared" si="14"/>
        <v>-8.8391981000000008</v>
      </c>
      <c r="X65" s="44">
        <f t="shared" si="15"/>
        <v>0</v>
      </c>
    </row>
    <row r="66" spans="2:24" x14ac:dyDescent="0.25">
      <c r="B66" s="88">
        <v>17115000000</v>
      </c>
      <c r="C66" s="88">
        <v>-6.4877409999999998</v>
      </c>
      <c r="E66" s="87">
        <f t="shared" si="0"/>
        <v>17.895</v>
      </c>
      <c r="F66" s="87">
        <f t="shared" si="1"/>
        <v>-6.5497971000000001</v>
      </c>
      <c r="G66" s="44">
        <f t="shared" si="2"/>
        <v>-6.5778289000000001</v>
      </c>
      <c r="H66" s="44">
        <f t="shared" si="3"/>
        <v>-6.6597470999999997</v>
      </c>
      <c r="I66" s="44">
        <f t="shared" si="4"/>
        <v>-6.8179902999999999</v>
      </c>
      <c r="J66" s="44">
        <f t="shared" si="5"/>
        <v>-7.1146269000000002</v>
      </c>
      <c r="K66" s="44">
        <f t="shared" si="6"/>
        <v>-7.6371384000000004</v>
      </c>
      <c r="L66" s="44">
        <f t="shared" si="7"/>
        <v>0</v>
      </c>
      <c r="N66" s="88">
        <v>17115000000</v>
      </c>
      <c r="O66" s="88">
        <v>-7.8716907999999997</v>
      </c>
      <c r="Q66" s="87">
        <f t="shared" si="8"/>
        <v>17.895</v>
      </c>
      <c r="R66" s="87">
        <f t="shared" si="9"/>
        <v>-7.8920640999999998</v>
      </c>
      <c r="S66" s="44">
        <f t="shared" si="10"/>
        <v>-7.9057149999999998</v>
      </c>
      <c r="T66" s="44">
        <f t="shared" si="11"/>
        <v>-7.9980197000000004</v>
      </c>
      <c r="U66" s="44">
        <f t="shared" si="12"/>
        <v>-8.1672744999999995</v>
      </c>
      <c r="V66" s="44">
        <f t="shared" si="13"/>
        <v>-8.4832315000000005</v>
      </c>
      <c r="W66" s="44">
        <f t="shared" si="14"/>
        <v>-8.8884667999999998</v>
      </c>
      <c r="X66" s="44">
        <f t="shared" si="15"/>
        <v>0</v>
      </c>
    </row>
    <row r="67" spans="2:24" x14ac:dyDescent="0.25">
      <c r="B67" s="88">
        <v>17310000000</v>
      </c>
      <c r="C67" s="88">
        <v>-6.4995570000000003</v>
      </c>
      <c r="E67" s="87">
        <f t="shared" si="0"/>
        <v>18.09</v>
      </c>
      <c r="F67" s="87">
        <f t="shared" si="1"/>
        <v>-6.5802015999999997</v>
      </c>
      <c r="G67" s="44">
        <f t="shared" si="2"/>
        <v>-6.5999683999999998</v>
      </c>
      <c r="H67" s="44">
        <f t="shared" si="3"/>
        <v>-6.6886134000000004</v>
      </c>
      <c r="I67" s="44">
        <f t="shared" si="4"/>
        <v>-6.8692254999999998</v>
      </c>
      <c r="J67" s="44">
        <f t="shared" si="5"/>
        <v>-7.1721978000000002</v>
      </c>
      <c r="K67" s="44">
        <f t="shared" si="6"/>
        <v>-7.6788458999999998</v>
      </c>
      <c r="L67" s="44">
        <f t="shared" si="7"/>
        <v>0</v>
      </c>
      <c r="N67" s="88">
        <v>17310000000</v>
      </c>
      <c r="O67" s="88">
        <v>-7.8995670999999996</v>
      </c>
      <c r="Q67" s="87">
        <f t="shared" si="8"/>
        <v>18.09</v>
      </c>
      <c r="R67" s="87">
        <f t="shared" si="9"/>
        <v>-7.8888258999999996</v>
      </c>
      <c r="S67" s="44">
        <f t="shared" si="10"/>
        <v>-7.8857670000000004</v>
      </c>
      <c r="T67" s="44">
        <f t="shared" si="11"/>
        <v>-8.0037193000000002</v>
      </c>
      <c r="U67" s="44">
        <f t="shared" si="12"/>
        <v>-8.2278050999999994</v>
      </c>
      <c r="V67" s="44">
        <f t="shared" si="13"/>
        <v>-8.5644425999999996</v>
      </c>
      <c r="W67" s="44">
        <f t="shared" si="14"/>
        <v>-9.0099362999999997</v>
      </c>
      <c r="X67" s="44">
        <f t="shared" si="15"/>
        <v>0</v>
      </c>
    </row>
    <row r="68" spans="2:24" x14ac:dyDescent="0.25">
      <c r="B68" s="88">
        <v>17505000000</v>
      </c>
      <c r="C68" s="88">
        <v>-6.5102935000000004</v>
      </c>
      <c r="E68" s="87">
        <f t="shared" si="0"/>
        <v>18.285</v>
      </c>
      <c r="F68" s="87">
        <f t="shared" si="1"/>
        <v>-6.6082792000000001</v>
      </c>
      <c r="G68" s="44">
        <f t="shared" si="2"/>
        <v>-6.6374588000000001</v>
      </c>
      <c r="H68" s="44">
        <f t="shared" si="3"/>
        <v>-6.7375321000000001</v>
      </c>
      <c r="I68" s="44">
        <f t="shared" si="4"/>
        <v>-6.9090042</v>
      </c>
      <c r="J68" s="44">
        <f t="shared" si="5"/>
        <v>-7.2684797999999997</v>
      </c>
      <c r="K68" s="44">
        <f t="shared" si="6"/>
        <v>-7.7767568000000002</v>
      </c>
      <c r="L68" s="44">
        <f t="shared" si="7"/>
        <v>0</v>
      </c>
      <c r="N68" s="88">
        <v>17505000000</v>
      </c>
      <c r="O68" s="88">
        <v>-7.9115491000000002</v>
      </c>
      <c r="Q68" s="87">
        <f t="shared" si="8"/>
        <v>18.285</v>
      </c>
      <c r="R68" s="87">
        <f t="shared" si="9"/>
        <v>-7.9000611000000003</v>
      </c>
      <c r="S68" s="44">
        <f t="shared" si="10"/>
        <v>-7.9511909000000003</v>
      </c>
      <c r="T68" s="44">
        <f t="shared" si="11"/>
        <v>-8.1017866000000005</v>
      </c>
      <c r="U68" s="44">
        <f t="shared" si="12"/>
        <v>-8.3453654999999998</v>
      </c>
      <c r="V68" s="44">
        <f t="shared" si="13"/>
        <v>-8.6759366999999994</v>
      </c>
      <c r="W68" s="44">
        <f t="shared" si="14"/>
        <v>-9.1400269999999999</v>
      </c>
      <c r="X68" s="44">
        <f t="shared" si="15"/>
        <v>0</v>
      </c>
    </row>
    <row r="69" spans="2:24" x14ac:dyDescent="0.25">
      <c r="B69" s="88">
        <v>17700000000</v>
      </c>
      <c r="C69" s="88">
        <v>-6.5239491000000003</v>
      </c>
      <c r="E69" s="87">
        <f t="shared" ref="E69:E132" si="16">B73/1000000000</f>
        <v>18.48</v>
      </c>
      <c r="F69" s="87">
        <f t="shared" ref="F69:F132" si="17">C73</f>
        <v>-6.6440020000000004</v>
      </c>
      <c r="G69" s="44">
        <f t="shared" ref="G69:G132" si="18">C279</f>
        <v>-6.7188696999999999</v>
      </c>
      <c r="H69" s="44">
        <f t="shared" ref="H69:H132" si="19">C485</f>
        <v>-6.8288549999999999</v>
      </c>
      <c r="I69" s="44">
        <f t="shared" ref="I69:I132" si="20">C691</f>
        <v>-7.0486975000000003</v>
      </c>
      <c r="J69" s="44">
        <f t="shared" ref="J69:J132" si="21">C897</f>
        <v>-7.3228730999999998</v>
      </c>
      <c r="K69" s="44">
        <f t="shared" ref="K69:K132" si="22">C1103</f>
        <v>-7.8170099000000004</v>
      </c>
      <c r="L69" s="44">
        <f t="shared" si="7"/>
        <v>0</v>
      </c>
      <c r="N69" s="88">
        <v>17700000000</v>
      </c>
      <c r="O69" s="88">
        <v>-7.9042335000000001</v>
      </c>
      <c r="Q69" s="87">
        <f t="shared" si="8"/>
        <v>18.48</v>
      </c>
      <c r="R69" s="87">
        <f t="shared" si="9"/>
        <v>-7.9396991999999997</v>
      </c>
      <c r="S69" s="44">
        <f t="shared" si="10"/>
        <v>-8.0173283000000009</v>
      </c>
      <c r="T69" s="44">
        <f t="shared" si="11"/>
        <v>-8.1901588000000007</v>
      </c>
      <c r="U69" s="44">
        <f t="shared" si="12"/>
        <v>-8.4403933999999996</v>
      </c>
      <c r="V69" s="44">
        <f t="shared" si="13"/>
        <v>-8.8233184999999992</v>
      </c>
      <c r="W69" s="44">
        <f t="shared" si="14"/>
        <v>-9.3013619999999992</v>
      </c>
      <c r="X69" s="44">
        <f t="shared" si="15"/>
        <v>0</v>
      </c>
    </row>
    <row r="70" spans="2:24" x14ac:dyDescent="0.25">
      <c r="B70" s="88">
        <v>17895000000</v>
      </c>
      <c r="C70" s="88">
        <v>-6.5497971000000001</v>
      </c>
      <c r="E70" s="87">
        <f t="shared" si="16"/>
        <v>18.675000000000001</v>
      </c>
      <c r="F70" s="87">
        <f t="shared" si="17"/>
        <v>-6.6921616000000004</v>
      </c>
      <c r="G70" s="44">
        <f t="shared" si="18"/>
        <v>-6.7113709000000004</v>
      </c>
      <c r="H70" s="44">
        <f t="shared" si="19"/>
        <v>-6.8201542000000002</v>
      </c>
      <c r="I70" s="44">
        <f t="shared" si="20"/>
        <v>-7.0112952999999996</v>
      </c>
      <c r="J70" s="44">
        <f t="shared" si="21"/>
        <v>-7.4288959999999999</v>
      </c>
      <c r="K70" s="44">
        <f t="shared" si="22"/>
        <v>-7.9273229000000001</v>
      </c>
      <c r="L70" s="44">
        <f t="shared" ref="L70:L133" si="23">C1310</f>
        <v>0</v>
      </c>
      <c r="N70" s="88">
        <v>17895000000</v>
      </c>
      <c r="O70" s="88">
        <v>-7.8920640999999998</v>
      </c>
      <c r="Q70" s="87">
        <f t="shared" ref="Q70:Q133" si="24">N74/1000000000</f>
        <v>18.675000000000001</v>
      </c>
      <c r="R70" s="87">
        <f t="shared" ref="R70:R133" si="25">O74</f>
        <v>-8.0013714</v>
      </c>
      <c r="S70" s="44">
        <f t="shared" ref="S70:S133" si="26">O280</f>
        <v>-8.1189488999999995</v>
      </c>
      <c r="T70" s="44">
        <f t="shared" ref="T70:T133" si="27">O486</f>
        <v>-8.3171549000000002</v>
      </c>
      <c r="U70" s="44">
        <f t="shared" ref="U70:U133" si="28">O692</f>
        <v>-8.6051740999999993</v>
      </c>
      <c r="V70" s="44">
        <f t="shared" ref="V70:V133" si="29">O898</f>
        <v>-8.9643078000000003</v>
      </c>
      <c r="W70" s="44">
        <f t="shared" ref="W70:W133" si="30">O1104</f>
        <v>-9.4442538999999996</v>
      </c>
      <c r="X70" s="44">
        <f t="shared" ref="X70:X133" si="31">O1310</f>
        <v>0</v>
      </c>
    </row>
    <row r="71" spans="2:24" x14ac:dyDescent="0.25">
      <c r="B71" s="88">
        <v>18090000000</v>
      </c>
      <c r="C71" s="88">
        <v>-6.5802015999999997</v>
      </c>
      <c r="E71" s="87">
        <f t="shared" si="16"/>
        <v>18.87</v>
      </c>
      <c r="F71" s="87">
        <f t="shared" si="17"/>
        <v>-6.7514224</v>
      </c>
      <c r="G71" s="44">
        <f t="shared" si="18"/>
        <v>-6.8015961999999996</v>
      </c>
      <c r="H71" s="44">
        <f t="shared" si="19"/>
        <v>-6.9337248999999996</v>
      </c>
      <c r="I71" s="44">
        <f t="shared" si="20"/>
        <v>-7.1841172999999996</v>
      </c>
      <c r="J71" s="44">
        <f t="shared" si="21"/>
        <v>-7.5354729000000003</v>
      </c>
      <c r="K71" s="44">
        <f t="shared" si="22"/>
        <v>-8.0267295999999995</v>
      </c>
      <c r="L71" s="44">
        <f t="shared" si="23"/>
        <v>0</v>
      </c>
      <c r="N71" s="88">
        <v>18090000000</v>
      </c>
      <c r="O71" s="88">
        <v>-7.8888258999999996</v>
      </c>
      <c r="Q71" s="87">
        <f t="shared" si="24"/>
        <v>18.87</v>
      </c>
      <c r="R71" s="87">
        <f t="shared" si="25"/>
        <v>-8.0500345000000006</v>
      </c>
      <c r="S71" s="44">
        <f t="shared" si="26"/>
        <v>-8.2161168999999994</v>
      </c>
      <c r="T71" s="44">
        <f t="shared" si="27"/>
        <v>-8.4327334999999994</v>
      </c>
      <c r="U71" s="44">
        <f t="shared" si="28"/>
        <v>-8.7289791000000001</v>
      </c>
      <c r="V71" s="44">
        <f t="shared" si="29"/>
        <v>-9.0989933000000001</v>
      </c>
      <c r="W71" s="44">
        <f t="shared" si="30"/>
        <v>-9.5789784999999998</v>
      </c>
      <c r="X71" s="44">
        <f t="shared" si="31"/>
        <v>0</v>
      </c>
    </row>
    <row r="72" spans="2:24" x14ac:dyDescent="0.25">
      <c r="B72" s="88">
        <v>18285000000</v>
      </c>
      <c r="C72" s="88">
        <v>-6.6082792000000001</v>
      </c>
      <c r="E72" s="87">
        <f t="shared" si="16"/>
        <v>19.065000000000001</v>
      </c>
      <c r="F72" s="87">
        <f t="shared" si="17"/>
        <v>-6.8150611000000003</v>
      </c>
      <c r="G72" s="44">
        <f t="shared" si="18"/>
        <v>-6.9154872999999997</v>
      </c>
      <c r="H72" s="44">
        <f t="shared" si="19"/>
        <v>-7.0809369000000002</v>
      </c>
      <c r="I72" s="44">
        <f t="shared" si="20"/>
        <v>-7.3511199999999999</v>
      </c>
      <c r="J72" s="44">
        <f t="shared" si="21"/>
        <v>-7.7225999999999999</v>
      </c>
      <c r="K72" s="44">
        <f t="shared" si="22"/>
        <v>-8.2331275999999995</v>
      </c>
      <c r="L72" s="44">
        <f t="shared" si="23"/>
        <v>0</v>
      </c>
      <c r="N72" s="88">
        <v>18285000000</v>
      </c>
      <c r="O72" s="88">
        <v>-7.9000611000000003</v>
      </c>
      <c r="Q72" s="87">
        <f t="shared" si="24"/>
        <v>19.065000000000001</v>
      </c>
      <c r="R72" s="87">
        <f t="shared" si="25"/>
        <v>-8.0875596999999999</v>
      </c>
      <c r="S72" s="44">
        <f t="shared" si="26"/>
        <v>-8.2930545999999996</v>
      </c>
      <c r="T72" s="44">
        <f t="shared" si="27"/>
        <v>-8.5229625999999996</v>
      </c>
      <c r="U72" s="44">
        <f t="shared" si="28"/>
        <v>-8.8114776999999993</v>
      </c>
      <c r="V72" s="44">
        <f t="shared" si="29"/>
        <v>-9.1318836000000001</v>
      </c>
      <c r="W72" s="44">
        <f t="shared" si="30"/>
        <v>-9.5983248000000003</v>
      </c>
      <c r="X72" s="44">
        <f t="shared" si="31"/>
        <v>0</v>
      </c>
    </row>
    <row r="73" spans="2:24" x14ac:dyDescent="0.25">
      <c r="B73" s="88">
        <v>18480000000</v>
      </c>
      <c r="C73" s="88">
        <v>-6.6440020000000004</v>
      </c>
      <c r="E73" s="87">
        <f t="shared" si="16"/>
        <v>19.260000000000002</v>
      </c>
      <c r="F73" s="87">
        <f t="shared" si="17"/>
        <v>-6.8835544999999998</v>
      </c>
      <c r="G73" s="44">
        <f t="shared" si="18"/>
        <v>-7.0359669</v>
      </c>
      <c r="H73" s="44">
        <f t="shared" si="19"/>
        <v>-7.2302727999999998</v>
      </c>
      <c r="I73" s="44">
        <f t="shared" si="20"/>
        <v>-7.5133424</v>
      </c>
      <c r="J73" s="44">
        <f t="shared" si="21"/>
        <v>-7.8406301000000003</v>
      </c>
      <c r="K73" s="44">
        <f t="shared" si="22"/>
        <v>-8.3499823000000006</v>
      </c>
      <c r="L73" s="44">
        <f t="shared" si="23"/>
        <v>0</v>
      </c>
      <c r="N73" s="88">
        <v>18480000000</v>
      </c>
      <c r="O73" s="88">
        <v>-7.9396991999999997</v>
      </c>
      <c r="Q73" s="87">
        <f t="shared" si="24"/>
        <v>19.260000000000002</v>
      </c>
      <c r="R73" s="87">
        <f t="shared" si="25"/>
        <v>-8.1223755000000004</v>
      </c>
      <c r="S73" s="44">
        <f t="shared" si="26"/>
        <v>-8.2652844999999999</v>
      </c>
      <c r="T73" s="44">
        <f t="shared" si="27"/>
        <v>-8.4526433999999995</v>
      </c>
      <c r="U73" s="44">
        <f t="shared" si="28"/>
        <v>-8.7207594000000004</v>
      </c>
      <c r="V73" s="44">
        <f t="shared" si="29"/>
        <v>-9.1031131999999992</v>
      </c>
      <c r="W73" s="44">
        <f t="shared" si="30"/>
        <v>-9.5517711999999992</v>
      </c>
      <c r="X73" s="44">
        <f t="shared" si="31"/>
        <v>0</v>
      </c>
    </row>
    <row r="74" spans="2:24" x14ac:dyDescent="0.25">
      <c r="B74" s="88">
        <v>18675000000</v>
      </c>
      <c r="C74" s="88">
        <v>-6.6921616000000004</v>
      </c>
      <c r="E74" s="87">
        <f t="shared" si="16"/>
        <v>19.454999999999998</v>
      </c>
      <c r="F74" s="87">
        <f t="shared" si="17"/>
        <v>-6.9464030000000001</v>
      </c>
      <c r="G74" s="44">
        <f t="shared" si="18"/>
        <v>-7.0849209000000002</v>
      </c>
      <c r="H74" s="44">
        <f t="shared" si="19"/>
        <v>-7.2750653999999999</v>
      </c>
      <c r="I74" s="44">
        <f t="shared" si="20"/>
        <v>-7.5291914999999996</v>
      </c>
      <c r="J74" s="44">
        <f t="shared" si="21"/>
        <v>-7.8949990000000003</v>
      </c>
      <c r="K74" s="44">
        <f t="shared" si="22"/>
        <v>-8.4063396000000008</v>
      </c>
      <c r="L74" s="44">
        <f t="shared" si="23"/>
        <v>0</v>
      </c>
      <c r="N74" s="88">
        <v>18675000000</v>
      </c>
      <c r="O74" s="88">
        <v>-8.0013714</v>
      </c>
      <c r="Q74" s="87">
        <f t="shared" si="24"/>
        <v>19.454999999999998</v>
      </c>
      <c r="R74" s="87">
        <f t="shared" si="25"/>
        <v>-8.1377801999999999</v>
      </c>
      <c r="S74" s="44">
        <f t="shared" si="26"/>
        <v>-8.2649650999999995</v>
      </c>
      <c r="T74" s="44">
        <f t="shared" si="27"/>
        <v>-8.4542655999999994</v>
      </c>
      <c r="U74" s="44">
        <f t="shared" si="28"/>
        <v>-8.7026710999999999</v>
      </c>
      <c r="V74" s="44">
        <f t="shared" si="29"/>
        <v>-9.0454606999999996</v>
      </c>
      <c r="W74" s="44">
        <f t="shared" si="30"/>
        <v>-9.4772882000000003</v>
      </c>
      <c r="X74" s="44">
        <f t="shared" si="31"/>
        <v>0</v>
      </c>
    </row>
    <row r="75" spans="2:24" x14ac:dyDescent="0.25">
      <c r="B75" s="88">
        <v>18870000000</v>
      </c>
      <c r="C75" s="88">
        <v>-6.7514224</v>
      </c>
      <c r="E75" s="87">
        <f t="shared" si="16"/>
        <v>19.649999999999999</v>
      </c>
      <c r="F75" s="87">
        <f t="shared" si="17"/>
        <v>-6.9976292000000004</v>
      </c>
      <c r="G75" s="44">
        <f t="shared" si="18"/>
        <v>-7.1150494000000002</v>
      </c>
      <c r="H75" s="44">
        <f t="shared" si="19"/>
        <v>-7.2750950000000003</v>
      </c>
      <c r="I75" s="44">
        <f t="shared" si="20"/>
        <v>-7.5243826</v>
      </c>
      <c r="J75" s="44">
        <f t="shared" si="21"/>
        <v>-7.8872346999999996</v>
      </c>
      <c r="K75" s="44">
        <f t="shared" si="22"/>
        <v>-8.3877859000000008</v>
      </c>
      <c r="L75" s="44">
        <f t="shared" si="23"/>
        <v>0</v>
      </c>
      <c r="N75" s="88">
        <v>18870000000</v>
      </c>
      <c r="O75" s="88">
        <v>-8.0500345000000006</v>
      </c>
      <c r="Q75" s="87">
        <f t="shared" si="24"/>
        <v>19.649999999999999</v>
      </c>
      <c r="R75" s="87">
        <f t="shared" si="25"/>
        <v>-8.1410064999999996</v>
      </c>
      <c r="S75" s="44">
        <f t="shared" si="26"/>
        <v>-8.2915592</v>
      </c>
      <c r="T75" s="44">
        <f t="shared" si="27"/>
        <v>-8.4677801000000006</v>
      </c>
      <c r="U75" s="44">
        <f t="shared" si="28"/>
        <v>-8.7032966999999992</v>
      </c>
      <c r="V75" s="44">
        <f t="shared" si="29"/>
        <v>-9.0189036999999992</v>
      </c>
      <c r="W75" s="44">
        <f t="shared" si="30"/>
        <v>-9.4413327999999996</v>
      </c>
      <c r="X75" s="44">
        <f t="shared" si="31"/>
        <v>0</v>
      </c>
    </row>
    <row r="76" spans="2:24" x14ac:dyDescent="0.25">
      <c r="B76" s="88">
        <v>19065000000</v>
      </c>
      <c r="C76" s="88">
        <v>-6.8150611000000003</v>
      </c>
      <c r="E76" s="87">
        <f t="shared" si="16"/>
        <v>19.844999999999999</v>
      </c>
      <c r="F76" s="87">
        <f t="shared" si="17"/>
        <v>-7.0337275999999997</v>
      </c>
      <c r="G76" s="44">
        <f t="shared" si="18"/>
        <v>-7.1427097000000002</v>
      </c>
      <c r="H76" s="44">
        <f t="shared" si="19"/>
        <v>-7.2967867999999996</v>
      </c>
      <c r="I76" s="44">
        <f t="shared" si="20"/>
        <v>-7.5446019</v>
      </c>
      <c r="J76" s="44">
        <f t="shared" si="21"/>
        <v>-7.8801588999999996</v>
      </c>
      <c r="K76" s="44">
        <f t="shared" si="22"/>
        <v>-8.3674440000000008</v>
      </c>
      <c r="L76" s="44">
        <f t="shared" si="23"/>
        <v>0</v>
      </c>
      <c r="N76" s="88">
        <v>19065000000</v>
      </c>
      <c r="O76" s="88">
        <v>-8.0875596999999999</v>
      </c>
      <c r="Q76" s="87">
        <f t="shared" si="24"/>
        <v>19.844999999999999</v>
      </c>
      <c r="R76" s="87">
        <f t="shared" si="25"/>
        <v>-8.1492375999999993</v>
      </c>
      <c r="S76" s="44">
        <f t="shared" si="26"/>
        <v>-8.2700367000000004</v>
      </c>
      <c r="T76" s="44">
        <f t="shared" si="27"/>
        <v>-8.4507627000000003</v>
      </c>
      <c r="U76" s="44">
        <f t="shared" si="28"/>
        <v>-8.6789904</v>
      </c>
      <c r="V76" s="44">
        <f t="shared" si="29"/>
        <v>-9.0164708999999998</v>
      </c>
      <c r="W76" s="44">
        <f t="shared" si="30"/>
        <v>-9.4391031000000005</v>
      </c>
      <c r="X76" s="44">
        <f t="shared" si="31"/>
        <v>0</v>
      </c>
    </row>
    <row r="77" spans="2:24" x14ac:dyDescent="0.25">
      <c r="B77" s="88">
        <v>19260000000</v>
      </c>
      <c r="C77" s="88">
        <v>-6.8835544999999998</v>
      </c>
      <c r="E77" s="87">
        <f t="shared" si="16"/>
        <v>20.04</v>
      </c>
      <c r="F77" s="87">
        <f t="shared" si="17"/>
        <v>-7.0626487999999998</v>
      </c>
      <c r="G77" s="44">
        <f t="shared" si="18"/>
        <v>-7.1577014999999999</v>
      </c>
      <c r="H77" s="44">
        <f t="shared" si="19"/>
        <v>-7.3162608000000002</v>
      </c>
      <c r="I77" s="44">
        <f t="shared" si="20"/>
        <v>-7.5283337000000001</v>
      </c>
      <c r="J77" s="44">
        <f t="shared" si="21"/>
        <v>-7.8693847999999997</v>
      </c>
      <c r="K77" s="44">
        <f t="shared" si="22"/>
        <v>-8.3290433999999998</v>
      </c>
      <c r="L77" s="44">
        <f t="shared" si="23"/>
        <v>0</v>
      </c>
      <c r="N77" s="88">
        <v>19260000000</v>
      </c>
      <c r="O77" s="88">
        <v>-8.1223755000000004</v>
      </c>
      <c r="Q77" s="87">
        <f t="shared" si="24"/>
        <v>20.04</v>
      </c>
      <c r="R77" s="87">
        <f t="shared" si="25"/>
        <v>-8.1491652000000006</v>
      </c>
      <c r="S77" s="44">
        <f t="shared" si="26"/>
        <v>-8.2818947000000005</v>
      </c>
      <c r="T77" s="44">
        <f t="shared" si="27"/>
        <v>-8.4570550999999998</v>
      </c>
      <c r="U77" s="44">
        <f t="shared" si="28"/>
        <v>-8.7022352000000005</v>
      </c>
      <c r="V77" s="44">
        <f t="shared" si="29"/>
        <v>-9.0263948000000003</v>
      </c>
      <c r="W77" s="44">
        <f t="shared" si="30"/>
        <v>-9.4534444999999998</v>
      </c>
      <c r="X77" s="44">
        <f t="shared" si="31"/>
        <v>0</v>
      </c>
    </row>
    <row r="78" spans="2:24" x14ac:dyDescent="0.25">
      <c r="B78" s="88">
        <v>19455000000</v>
      </c>
      <c r="C78" s="88">
        <v>-6.9464030000000001</v>
      </c>
      <c r="E78" s="87">
        <f t="shared" si="16"/>
        <v>20.234999999999999</v>
      </c>
      <c r="F78" s="87">
        <f t="shared" si="17"/>
        <v>-7.0913677000000002</v>
      </c>
      <c r="G78" s="44">
        <f t="shared" si="18"/>
        <v>-7.1713924000000002</v>
      </c>
      <c r="H78" s="44">
        <f t="shared" si="19"/>
        <v>-7.3245826000000003</v>
      </c>
      <c r="I78" s="44">
        <f t="shared" si="20"/>
        <v>-7.5439258000000002</v>
      </c>
      <c r="J78" s="44">
        <f t="shared" si="21"/>
        <v>-7.8728170000000004</v>
      </c>
      <c r="K78" s="44">
        <f t="shared" si="22"/>
        <v>-8.3106670000000005</v>
      </c>
      <c r="L78" s="44">
        <f t="shared" si="23"/>
        <v>0</v>
      </c>
      <c r="N78" s="88">
        <v>19455000000</v>
      </c>
      <c r="O78" s="88">
        <v>-8.1377801999999999</v>
      </c>
      <c r="Q78" s="87">
        <f t="shared" si="24"/>
        <v>20.234999999999999</v>
      </c>
      <c r="R78" s="87">
        <f t="shared" si="25"/>
        <v>-8.1446629000000001</v>
      </c>
      <c r="S78" s="44">
        <f t="shared" si="26"/>
        <v>-8.2860937000000003</v>
      </c>
      <c r="T78" s="44">
        <f t="shared" si="27"/>
        <v>-8.4657859999999996</v>
      </c>
      <c r="U78" s="44">
        <f t="shared" si="28"/>
        <v>-8.7272967999999995</v>
      </c>
      <c r="V78" s="44">
        <f t="shared" si="29"/>
        <v>-9.0105933999999994</v>
      </c>
      <c r="W78" s="44">
        <f t="shared" si="30"/>
        <v>-9.4348927000000007</v>
      </c>
      <c r="X78" s="44">
        <f t="shared" si="31"/>
        <v>0</v>
      </c>
    </row>
    <row r="79" spans="2:24" x14ac:dyDescent="0.25">
      <c r="B79" s="88">
        <v>19650000000</v>
      </c>
      <c r="C79" s="88">
        <v>-6.9976292000000004</v>
      </c>
      <c r="E79" s="87">
        <f t="shared" si="16"/>
        <v>20.43</v>
      </c>
      <c r="F79" s="87">
        <f t="shared" si="17"/>
        <v>-7.1204720000000004</v>
      </c>
      <c r="G79" s="44">
        <f t="shared" si="18"/>
        <v>-7.2181310999999999</v>
      </c>
      <c r="H79" s="44">
        <f t="shared" si="19"/>
        <v>-7.3712540000000004</v>
      </c>
      <c r="I79" s="44">
        <f t="shared" si="20"/>
        <v>-7.5966177000000004</v>
      </c>
      <c r="J79" s="44">
        <f t="shared" si="21"/>
        <v>-7.8880343000000002</v>
      </c>
      <c r="K79" s="44">
        <f t="shared" si="22"/>
        <v>-8.3107433000000004</v>
      </c>
      <c r="L79" s="44">
        <f t="shared" si="23"/>
        <v>0</v>
      </c>
      <c r="N79" s="88">
        <v>19650000000</v>
      </c>
      <c r="O79" s="88">
        <v>-8.1410064999999996</v>
      </c>
      <c r="Q79" s="87">
        <f t="shared" si="24"/>
        <v>20.43</v>
      </c>
      <c r="R79" s="87">
        <f t="shared" si="25"/>
        <v>-8.1462774000000007</v>
      </c>
      <c r="S79" s="44">
        <f t="shared" si="26"/>
        <v>-8.2276144000000002</v>
      </c>
      <c r="T79" s="44">
        <f t="shared" si="27"/>
        <v>-8.4052209999999992</v>
      </c>
      <c r="U79" s="44">
        <f t="shared" si="28"/>
        <v>-8.6416863999999993</v>
      </c>
      <c r="V79" s="44">
        <f t="shared" si="29"/>
        <v>-8.9727268000000002</v>
      </c>
      <c r="W79" s="44">
        <f t="shared" si="30"/>
        <v>-9.3801211999999996</v>
      </c>
      <c r="X79" s="44">
        <f t="shared" si="31"/>
        <v>0</v>
      </c>
    </row>
    <row r="80" spans="2:24" x14ac:dyDescent="0.25">
      <c r="B80" s="88">
        <v>19845000000</v>
      </c>
      <c r="C80" s="88">
        <v>-7.0337275999999997</v>
      </c>
      <c r="E80" s="87">
        <f t="shared" si="16"/>
        <v>20.625</v>
      </c>
      <c r="F80" s="87">
        <f t="shared" si="17"/>
        <v>-7.1573124000000004</v>
      </c>
      <c r="G80" s="44">
        <f t="shared" si="18"/>
        <v>-7.2522421000000001</v>
      </c>
      <c r="H80" s="44">
        <f t="shared" si="19"/>
        <v>-7.4103870000000001</v>
      </c>
      <c r="I80" s="44">
        <f t="shared" si="20"/>
        <v>-7.6230267999999999</v>
      </c>
      <c r="J80" s="44">
        <f t="shared" si="21"/>
        <v>-7.9018864999999998</v>
      </c>
      <c r="K80" s="44">
        <f t="shared" si="22"/>
        <v>-8.3193158999999994</v>
      </c>
      <c r="L80" s="44">
        <f t="shared" si="23"/>
        <v>0</v>
      </c>
      <c r="N80" s="88">
        <v>19845000000</v>
      </c>
      <c r="O80" s="88">
        <v>-8.1492375999999993</v>
      </c>
      <c r="Q80" s="87">
        <f t="shared" si="24"/>
        <v>20.625</v>
      </c>
      <c r="R80" s="87">
        <f t="shared" si="25"/>
        <v>-8.1506977000000003</v>
      </c>
      <c r="S80" s="44">
        <f t="shared" si="26"/>
        <v>-8.2303753000000004</v>
      </c>
      <c r="T80" s="44">
        <f t="shared" si="27"/>
        <v>-8.3931284000000002</v>
      </c>
      <c r="U80" s="44">
        <f t="shared" si="28"/>
        <v>-8.6190052000000001</v>
      </c>
      <c r="V80" s="44">
        <f t="shared" si="29"/>
        <v>-8.9185820000000007</v>
      </c>
      <c r="W80" s="44">
        <f t="shared" si="30"/>
        <v>-9.3009080999999991</v>
      </c>
      <c r="X80" s="44">
        <f t="shared" si="31"/>
        <v>0</v>
      </c>
    </row>
    <row r="81" spans="2:24" x14ac:dyDescent="0.25">
      <c r="B81" s="88">
        <v>20040000000</v>
      </c>
      <c r="C81" s="88">
        <v>-7.0626487999999998</v>
      </c>
      <c r="E81" s="87">
        <f t="shared" si="16"/>
        <v>20.82</v>
      </c>
      <c r="F81" s="87">
        <f t="shared" si="17"/>
        <v>-7.1945838999999996</v>
      </c>
      <c r="G81" s="44">
        <f t="shared" si="18"/>
        <v>-7.2781152999999996</v>
      </c>
      <c r="H81" s="44">
        <f t="shared" si="19"/>
        <v>-7.4067487999999999</v>
      </c>
      <c r="I81" s="44">
        <f t="shared" si="20"/>
        <v>-7.5985950999999998</v>
      </c>
      <c r="J81" s="44">
        <f t="shared" si="21"/>
        <v>-7.9106244999999999</v>
      </c>
      <c r="K81" s="44">
        <f t="shared" si="22"/>
        <v>-8.3234224000000001</v>
      </c>
      <c r="L81" s="44">
        <f t="shared" si="23"/>
        <v>0</v>
      </c>
      <c r="N81" s="88">
        <v>20040000000</v>
      </c>
      <c r="O81" s="88">
        <v>-8.1491652000000006</v>
      </c>
      <c r="Q81" s="87">
        <f t="shared" si="24"/>
        <v>20.82</v>
      </c>
      <c r="R81" s="87">
        <f t="shared" si="25"/>
        <v>-8.1801071000000007</v>
      </c>
      <c r="S81" s="44">
        <f t="shared" si="26"/>
        <v>-8.2554301999999993</v>
      </c>
      <c r="T81" s="44">
        <f t="shared" si="27"/>
        <v>-8.4021167999999999</v>
      </c>
      <c r="U81" s="44">
        <f t="shared" si="28"/>
        <v>-8.6171026000000008</v>
      </c>
      <c r="V81" s="44">
        <f t="shared" si="29"/>
        <v>-8.8952732000000001</v>
      </c>
      <c r="W81" s="44">
        <f t="shared" si="30"/>
        <v>-9.2554960000000008</v>
      </c>
      <c r="X81" s="44">
        <f t="shared" si="31"/>
        <v>0</v>
      </c>
    </row>
    <row r="82" spans="2:24" x14ac:dyDescent="0.25">
      <c r="B82" s="88">
        <v>20235000000</v>
      </c>
      <c r="C82" s="88">
        <v>-7.0913677000000002</v>
      </c>
      <c r="E82" s="87">
        <f t="shared" si="16"/>
        <v>21.015000000000001</v>
      </c>
      <c r="F82" s="87">
        <f t="shared" si="17"/>
        <v>-7.2087617000000002</v>
      </c>
      <c r="G82" s="44">
        <f t="shared" si="18"/>
        <v>-7.3310231999999997</v>
      </c>
      <c r="H82" s="44">
        <f t="shared" si="19"/>
        <v>-7.4573606999999997</v>
      </c>
      <c r="I82" s="44">
        <f t="shared" si="20"/>
        <v>-7.6388445000000003</v>
      </c>
      <c r="J82" s="44">
        <f t="shared" si="21"/>
        <v>-7.9016637999999997</v>
      </c>
      <c r="K82" s="44">
        <f t="shared" si="22"/>
        <v>-8.3157853999999993</v>
      </c>
      <c r="L82" s="44">
        <f t="shared" si="23"/>
        <v>0</v>
      </c>
      <c r="N82" s="88">
        <v>20235000000</v>
      </c>
      <c r="O82" s="88">
        <v>-8.1446629000000001</v>
      </c>
      <c r="Q82" s="87">
        <f t="shared" si="24"/>
        <v>21.015000000000001</v>
      </c>
      <c r="R82" s="87">
        <f t="shared" si="25"/>
        <v>-8.1918793000000001</v>
      </c>
      <c r="S82" s="44">
        <f t="shared" si="26"/>
        <v>-8.2735690999999996</v>
      </c>
      <c r="T82" s="44">
        <f t="shared" si="27"/>
        <v>-8.4182109999999994</v>
      </c>
      <c r="U82" s="44">
        <f t="shared" si="28"/>
        <v>-8.6166801</v>
      </c>
      <c r="V82" s="44">
        <f t="shared" si="29"/>
        <v>-8.9088115999999999</v>
      </c>
      <c r="W82" s="44">
        <f t="shared" si="30"/>
        <v>-9.2569426999999997</v>
      </c>
      <c r="X82" s="44">
        <f t="shared" si="31"/>
        <v>0</v>
      </c>
    </row>
    <row r="83" spans="2:24" x14ac:dyDescent="0.25">
      <c r="B83" s="88">
        <v>20430000000</v>
      </c>
      <c r="C83" s="88">
        <v>-7.1204720000000004</v>
      </c>
      <c r="E83" s="87">
        <f t="shared" si="16"/>
        <v>21.21</v>
      </c>
      <c r="F83" s="87">
        <f t="shared" si="17"/>
        <v>-7.2142806000000004</v>
      </c>
      <c r="G83" s="44">
        <f t="shared" si="18"/>
        <v>-7.3284922000000003</v>
      </c>
      <c r="H83" s="44">
        <f t="shared" si="19"/>
        <v>-7.4502845000000004</v>
      </c>
      <c r="I83" s="44">
        <f t="shared" si="20"/>
        <v>-7.6230549999999999</v>
      </c>
      <c r="J83" s="44">
        <f t="shared" si="21"/>
        <v>-7.8561826000000003</v>
      </c>
      <c r="K83" s="44">
        <f t="shared" si="22"/>
        <v>-8.2701796999999999</v>
      </c>
      <c r="L83" s="44">
        <f t="shared" si="23"/>
        <v>0</v>
      </c>
      <c r="N83" s="88">
        <v>20430000000</v>
      </c>
      <c r="O83" s="88">
        <v>-8.1462774000000007</v>
      </c>
      <c r="Q83" s="87">
        <f t="shared" si="24"/>
        <v>21.21</v>
      </c>
      <c r="R83" s="87">
        <f t="shared" si="25"/>
        <v>-8.2026614999999996</v>
      </c>
      <c r="S83" s="44">
        <f t="shared" si="26"/>
        <v>-8.3810663000000005</v>
      </c>
      <c r="T83" s="44">
        <f t="shared" si="27"/>
        <v>-8.5132761000000006</v>
      </c>
      <c r="U83" s="44">
        <f t="shared" si="28"/>
        <v>-8.7070532000000007</v>
      </c>
      <c r="V83" s="44">
        <f t="shared" si="29"/>
        <v>-8.8753328000000007</v>
      </c>
      <c r="W83" s="44">
        <f t="shared" si="30"/>
        <v>-9.2161092999999994</v>
      </c>
      <c r="X83" s="44">
        <f t="shared" si="31"/>
        <v>0</v>
      </c>
    </row>
    <row r="84" spans="2:24" x14ac:dyDescent="0.25">
      <c r="B84" s="88">
        <v>20625000000</v>
      </c>
      <c r="C84" s="88">
        <v>-7.1573124000000004</v>
      </c>
      <c r="E84" s="87">
        <f t="shared" si="16"/>
        <v>21.405000000000001</v>
      </c>
      <c r="F84" s="87">
        <f t="shared" si="17"/>
        <v>-7.2172675000000002</v>
      </c>
      <c r="G84" s="44">
        <f t="shared" si="18"/>
        <v>-7.2425714000000001</v>
      </c>
      <c r="H84" s="44">
        <f t="shared" si="19"/>
        <v>-7.3366547000000004</v>
      </c>
      <c r="I84" s="44">
        <f t="shared" si="20"/>
        <v>-7.4996160999999999</v>
      </c>
      <c r="J84" s="44">
        <f t="shared" si="21"/>
        <v>-7.8063568999999999</v>
      </c>
      <c r="K84" s="44">
        <f t="shared" si="22"/>
        <v>-8.2294854999999991</v>
      </c>
      <c r="L84" s="44">
        <f t="shared" si="23"/>
        <v>0</v>
      </c>
      <c r="N84" s="88">
        <v>20625000000</v>
      </c>
      <c r="O84" s="88">
        <v>-8.1506977000000003</v>
      </c>
      <c r="Q84" s="87">
        <f t="shared" si="24"/>
        <v>21.405000000000001</v>
      </c>
      <c r="R84" s="87">
        <f t="shared" si="25"/>
        <v>-8.2066649999999992</v>
      </c>
      <c r="S84" s="44">
        <f t="shared" si="26"/>
        <v>-8.2541618000000003</v>
      </c>
      <c r="T84" s="44">
        <f t="shared" si="27"/>
        <v>-8.3780011999999999</v>
      </c>
      <c r="U84" s="44">
        <f t="shared" si="28"/>
        <v>-8.5514097000000007</v>
      </c>
      <c r="V84" s="44">
        <f t="shared" si="29"/>
        <v>-8.8341799000000005</v>
      </c>
      <c r="W84" s="44">
        <f t="shared" si="30"/>
        <v>-9.1668444000000004</v>
      </c>
      <c r="X84" s="44">
        <f t="shared" si="31"/>
        <v>0</v>
      </c>
    </row>
    <row r="85" spans="2:24" x14ac:dyDescent="0.25">
      <c r="B85" s="88">
        <v>20820000000</v>
      </c>
      <c r="C85" s="88">
        <v>-7.1945838999999996</v>
      </c>
      <c r="E85" s="87">
        <f t="shared" si="16"/>
        <v>21.6</v>
      </c>
      <c r="F85" s="87">
        <f t="shared" si="17"/>
        <v>-7.2177153000000001</v>
      </c>
      <c r="G85" s="44">
        <f t="shared" si="18"/>
        <v>-7.2366843000000003</v>
      </c>
      <c r="H85" s="44">
        <f t="shared" si="19"/>
        <v>-7.3462094999999996</v>
      </c>
      <c r="I85" s="44">
        <f t="shared" si="20"/>
        <v>-7.4960402999999998</v>
      </c>
      <c r="J85" s="44">
        <f t="shared" si="21"/>
        <v>-7.7807155000000003</v>
      </c>
      <c r="K85" s="44">
        <f t="shared" si="22"/>
        <v>-8.2111768999999999</v>
      </c>
      <c r="L85" s="44">
        <f t="shared" si="23"/>
        <v>0</v>
      </c>
      <c r="N85" s="88">
        <v>20820000000</v>
      </c>
      <c r="O85" s="88">
        <v>-8.1801071000000007</v>
      </c>
      <c r="Q85" s="87">
        <f t="shared" si="24"/>
        <v>21.6</v>
      </c>
      <c r="R85" s="87">
        <f t="shared" si="25"/>
        <v>-8.1996488999999997</v>
      </c>
      <c r="S85" s="44">
        <f t="shared" si="26"/>
        <v>-8.2715253999999998</v>
      </c>
      <c r="T85" s="44">
        <f t="shared" si="27"/>
        <v>-8.3880567999999993</v>
      </c>
      <c r="U85" s="44">
        <f t="shared" si="28"/>
        <v>-8.5473280000000003</v>
      </c>
      <c r="V85" s="44">
        <f t="shared" si="29"/>
        <v>-8.7467860999999996</v>
      </c>
      <c r="W85" s="44">
        <f t="shared" si="30"/>
        <v>-9.0790787000000002</v>
      </c>
      <c r="X85" s="44">
        <f t="shared" si="31"/>
        <v>0</v>
      </c>
    </row>
    <row r="86" spans="2:24" x14ac:dyDescent="0.25">
      <c r="B86" s="88">
        <v>21015000000</v>
      </c>
      <c r="C86" s="88">
        <v>-7.2087617000000002</v>
      </c>
      <c r="E86" s="87">
        <f t="shared" si="16"/>
        <v>21.795000000000002</v>
      </c>
      <c r="F86" s="87">
        <f t="shared" si="17"/>
        <v>-7.2153276999999996</v>
      </c>
      <c r="G86" s="44">
        <f t="shared" si="18"/>
        <v>-7.2711205000000003</v>
      </c>
      <c r="H86" s="44">
        <f t="shared" si="19"/>
        <v>-7.3678736999999996</v>
      </c>
      <c r="I86" s="44">
        <f t="shared" si="20"/>
        <v>-7.5380969000000002</v>
      </c>
      <c r="J86" s="44">
        <f t="shared" si="21"/>
        <v>-7.8013786999999999</v>
      </c>
      <c r="K86" s="44">
        <f t="shared" si="22"/>
        <v>-8.2466039999999996</v>
      </c>
      <c r="L86" s="44">
        <f t="shared" si="23"/>
        <v>0</v>
      </c>
      <c r="N86" s="88">
        <v>21015000000</v>
      </c>
      <c r="O86" s="88">
        <v>-8.1918793000000001</v>
      </c>
      <c r="Q86" s="87">
        <f t="shared" si="24"/>
        <v>21.795000000000002</v>
      </c>
      <c r="R86" s="87">
        <f t="shared" si="25"/>
        <v>-8.1626101000000002</v>
      </c>
      <c r="S86" s="44">
        <f t="shared" si="26"/>
        <v>-8.2314261999999996</v>
      </c>
      <c r="T86" s="44">
        <f t="shared" si="27"/>
        <v>-8.3263806999999996</v>
      </c>
      <c r="U86" s="44">
        <f t="shared" si="28"/>
        <v>-8.4690589999999997</v>
      </c>
      <c r="V86" s="44">
        <f t="shared" si="29"/>
        <v>-8.6946068000000007</v>
      </c>
      <c r="W86" s="44">
        <f t="shared" si="30"/>
        <v>-9.0236777999999997</v>
      </c>
      <c r="X86" s="44">
        <f t="shared" si="31"/>
        <v>0</v>
      </c>
    </row>
    <row r="87" spans="2:24" x14ac:dyDescent="0.25">
      <c r="B87" s="88">
        <v>21210000000</v>
      </c>
      <c r="C87" s="88">
        <v>-7.2142806000000004</v>
      </c>
      <c r="E87" s="87">
        <f t="shared" si="16"/>
        <v>21.99</v>
      </c>
      <c r="F87" s="87">
        <f t="shared" si="17"/>
        <v>-7.2423997</v>
      </c>
      <c r="G87" s="44">
        <f t="shared" si="18"/>
        <v>-7.2971472999999998</v>
      </c>
      <c r="H87" s="44">
        <f t="shared" si="19"/>
        <v>-7.3826213000000003</v>
      </c>
      <c r="I87" s="44">
        <f t="shared" si="20"/>
        <v>-7.5299639999999997</v>
      </c>
      <c r="J87" s="44">
        <f t="shared" si="21"/>
        <v>-7.8264436999999996</v>
      </c>
      <c r="K87" s="44">
        <f t="shared" si="22"/>
        <v>-8.2781277000000006</v>
      </c>
      <c r="L87" s="44">
        <f t="shared" si="23"/>
        <v>0</v>
      </c>
      <c r="N87" s="88">
        <v>21210000000</v>
      </c>
      <c r="O87" s="88">
        <v>-8.2026614999999996</v>
      </c>
      <c r="Q87" s="87">
        <f t="shared" si="24"/>
        <v>21.99</v>
      </c>
      <c r="R87" s="87">
        <f t="shared" si="25"/>
        <v>-8.1390638000000006</v>
      </c>
      <c r="S87" s="44">
        <f t="shared" si="26"/>
        <v>-8.1950073000000003</v>
      </c>
      <c r="T87" s="44">
        <f t="shared" si="27"/>
        <v>-8.2910041999999997</v>
      </c>
      <c r="U87" s="44">
        <f t="shared" si="28"/>
        <v>-8.4297819</v>
      </c>
      <c r="V87" s="44">
        <f t="shared" si="29"/>
        <v>-8.6135874000000001</v>
      </c>
      <c r="W87" s="44">
        <f t="shared" si="30"/>
        <v>-8.9424629000000007</v>
      </c>
      <c r="X87" s="44">
        <f t="shared" si="31"/>
        <v>0</v>
      </c>
    </row>
    <row r="88" spans="2:24" x14ac:dyDescent="0.25">
      <c r="B88" s="88">
        <v>21405000000</v>
      </c>
      <c r="C88" s="88">
        <v>-7.2172675000000002</v>
      </c>
      <c r="E88" s="87">
        <f t="shared" si="16"/>
        <v>22.184999999999999</v>
      </c>
      <c r="F88" s="87">
        <f t="shared" si="17"/>
        <v>-7.2771387000000001</v>
      </c>
      <c r="G88" s="44">
        <f t="shared" si="18"/>
        <v>-7.3166384999999998</v>
      </c>
      <c r="H88" s="44">
        <f t="shared" si="19"/>
        <v>-7.4095383000000004</v>
      </c>
      <c r="I88" s="44">
        <f t="shared" si="20"/>
        <v>-7.5563554999999996</v>
      </c>
      <c r="J88" s="44">
        <f t="shared" si="21"/>
        <v>-7.8303943</v>
      </c>
      <c r="K88" s="44">
        <f t="shared" si="22"/>
        <v>-8.2862740000000006</v>
      </c>
      <c r="L88" s="44">
        <f t="shared" si="23"/>
        <v>0</v>
      </c>
      <c r="N88" s="88">
        <v>21405000000</v>
      </c>
      <c r="O88" s="88">
        <v>-8.2066649999999992</v>
      </c>
      <c r="Q88" s="87">
        <f t="shared" si="24"/>
        <v>22.184999999999999</v>
      </c>
      <c r="R88" s="87">
        <f t="shared" si="25"/>
        <v>-8.1025428999999995</v>
      </c>
      <c r="S88" s="44">
        <f t="shared" si="26"/>
        <v>-8.1430901999999996</v>
      </c>
      <c r="T88" s="44">
        <f t="shared" si="27"/>
        <v>-8.2145367</v>
      </c>
      <c r="U88" s="44">
        <f t="shared" si="28"/>
        <v>-8.3295641000000007</v>
      </c>
      <c r="V88" s="44">
        <f t="shared" si="29"/>
        <v>-8.5405121000000008</v>
      </c>
      <c r="W88" s="44">
        <f t="shared" si="30"/>
        <v>-8.8663405999999991</v>
      </c>
      <c r="X88" s="44">
        <f t="shared" si="31"/>
        <v>0</v>
      </c>
    </row>
    <row r="89" spans="2:24" x14ac:dyDescent="0.25">
      <c r="B89" s="88">
        <v>21600000000</v>
      </c>
      <c r="C89" s="88">
        <v>-7.2177153000000001</v>
      </c>
      <c r="E89" s="87">
        <f t="shared" si="16"/>
        <v>22.38</v>
      </c>
      <c r="F89" s="87">
        <f t="shared" si="17"/>
        <v>-7.3193377999999996</v>
      </c>
      <c r="G89" s="44">
        <f t="shared" si="18"/>
        <v>-7.3529204999999997</v>
      </c>
      <c r="H89" s="44">
        <f t="shared" si="19"/>
        <v>-7.4088063000000002</v>
      </c>
      <c r="I89" s="44">
        <f t="shared" si="20"/>
        <v>-7.5697464999999999</v>
      </c>
      <c r="J89" s="44">
        <f t="shared" si="21"/>
        <v>-7.8626366000000001</v>
      </c>
      <c r="K89" s="44">
        <f t="shared" si="22"/>
        <v>-8.3074159999999999</v>
      </c>
      <c r="L89" s="44">
        <f t="shared" si="23"/>
        <v>0</v>
      </c>
      <c r="N89" s="88">
        <v>21600000000</v>
      </c>
      <c r="O89" s="88">
        <v>-8.1996488999999997</v>
      </c>
      <c r="Q89" s="87">
        <f t="shared" si="24"/>
        <v>22.38</v>
      </c>
      <c r="R89" s="87">
        <f t="shared" si="25"/>
        <v>-8.0633116000000005</v>
      </c>
      <c r="S89" s="44">
        <f t="shared" si="26"/>
        <v>-8.0858135000000004</v>
      </c>
      <c r="T89" s="44">
        <f t="shared" si="27"/>
        <v>-8.1631450999999995</v>
      </c>
      <c r="U89" s="44">
        <f t="shared" si="28"/>
        <v>-8.2739209999999996</v>
      </c>
      <c r="V89" s="44">
        <f t="shared" si="29"/>
        <v>-8.4829483000000003</v>
      </c>
      <c r="W89" s="44">
        <f t="shared" si="30"/>
        <v>-8.8441553000000006</v>
      </c>
      <c r="X89" s="44">
        <f t="shared" si="31"/>
        <v>0</v>
      </c>
    </row>
    <row r="90" spans="2:24" x14ac:dyDescent="0.25">
      <c r="B90" s="88">
        <v>21795000000</v>
      </c>
      <c r="C90" s="88">
        <v>-7.2153276999999996</v>
      </c>
      <c r="E90" s="87">
        <f t="shared" si="16"/>
        <v>22.574999999999999</v>
      </c>
      <c r="F90" s="87">
        <f t="shared" si="17"/>
        <v>-7.3531846999999999</v>
      </c>
      <c r="G90" s="44">
        <f t="shared" si="18"/>
        <v>-7.3745779999999996</v>
      </c>
      <c r="H90" s="44">
        <f t="shared" si="19"/>
        <v>-7.4624414000000003</v>
      </c>
      <c r="I90" s="44">
        <f t="shared" si="20"/>
        <v>-7.6265016000000001</v>
      </c>
      <c r="J90" s="44">
        <f t="shared" si="21"/>
        <v>-7.8968482</v>
      </c>
      <c r="K90" s="44">
        <f t="shared" si="22"/>
        <v>-8.3301563000000005</v>
      </c>
      <c r="L90" s="44">
        <f t="shared" si="23"/>
        <v>0</v>
      </c>
      <c r="N90" s="88">
        <v>21795000000</v>
      </c>
      <c r="O90" s="88">
        <v>-8.1626101000000002</v>
      </c>
      <c r="Q90" s="87">
        <f t="shared" si="24"/>
        <v>22.574999999999999</v>
      </c>
      <c r="R90" s="87">
        <f t="shared" si="25"/>
        <v>-8.0254926999999991</v>
      </c>
      <c r="S90" s="44">
        <f t="shared" si="26"/>
        <v>-8.0260315000000002</v>
      </c>
      <c r="T90" s="44">
        <f t="shared" si="27"/>
        <v>-8.0974559999999993</v>
      </c>
      <c r="U90" s="44">
        <f t="shared" si="28"/>
        <v>-8.2308415999999998</v>
      </c>
      <c r="V90" s="44">
        <f t="shared" si="29"/>
        <v>-8.4523200999999997</v>
      </c>
      <c r="W90" s="44">
        <f t="shared" si="30"/>
        <v>-8.8313016999999991</v>
      </c>
      <c r="X90" s="44">
        <f t="shared" si="31"/>
        <v>0</v>
      </c>
    </row>
    <row r="91" spans="2:24" x14ac:dyDescent="0.25">
      <c r="B91" s="88">
        <v>21990000000</v>
      </c>
      <c r="C91" s="88">
        <v>-7.2423997</v>
      </c>
      <c r="E91" s="87">
        <f t="shared" si="16"/>
        <v>22.77</v>
      </c>
      <c r="F91" s="87">
        <f t="shared" si="17"/>
        <v>-7.3900918999999998</v>
      </c>
      <c r="G91" s="44">
        <f t="shared" si="18"/>
        <v>-7.4098825000000001</v>
      </c>
      <c r="H91" s="44">
        <f t="shared" si="19"/>
        <v>-7.4890542</v>
      </c>
      <c r="I91" s="44">
        <f t="shared" si="20"/>
        <v>-7.6584792000000004</v>
      </c>
      <c r="J91" s="44">
        <f t="shared" si="21"/>
        <v>-7.9605297999999998</v>
      </c>
      <c r="K91" s="44">
        <f t="shared" si="22"/>
        <v>-8.3967589999999994</v>
      </c>
      <c r="L91" s="44">
        <f t="shared" si="23"/>
        <v>0</v>
      </c>
      <c r="N91" s="88">
        <v>21990000000</v>
      </c>
      <c r="O91" s="88">
        <v>-8.1390638000000006</v>
      </c>
      <c r="Q91" s="87">
        <f t="shared" si="24"/>
        <v>22.77</v>
      </c>
      <c r="R91" s="87">
        <f t="shared" si="25"/>
        <v>-7.9935961000000004</v>
      </c>
      <c r="S91" s="44">
        <f t="shared" si="26"/>
        <v>-8.0052824000000005</v>
      </c>
      <c r="T91" s="44">
        <f t="shared" si="27"/>
        <v>-8.0780419999999999</v>
      </c>
      <c r="U91" s="44">
        <f t="shared" si="28"/>
        <v>-8.2054328999999999</v>
      </c>
      <c r="V91" s="44">
        <f t="shared" si="29"/>
        <v>-8.4206561999999998</v>
      </c>
      <c r="W91" s="44">
        <f t="shared" si="30"/>
        <v>-8.8002672000000004</v>
      </c>
      <c r="X91" s="44">
        <f t="shared" si="31"/>
        <v>0</v>
      </c>
    </row>
    <row r="92" spans="2:24" x14ac:dyDescent="0.25">
      <c r="B92" s="88">
        <v>22185000000</v>
      </c>
      <c r="C92" s="88">
        <v>-7.2771387000000001</v>
      </c>
      <c r="E92" s="87">
        <f t="shared" si="16"/>
        <v>22.965</v>
      </c>
      <c r="F92" s="87">
        <f t="shared" si="17"/>
        <v>-7.4220227999999997</v>
      </c>
      <c r="G92" s="44">
        <f t="shared" si="18"/>
        <v>-7.4345207000000002</v>
      </c>
      <c r="H92" s="44">
        <f t="shared" si="19"/>
        <v>-7.5311669999999999</v>
      </c>
      <c r="I92" s="44">
        <f t="shared" si="20"/>
        <v>-7.7158113000000004</v>
      </c>
      <c r="J92" s="44">
        <f t="shared" si="21"/>
        <v>-8.0085000999999991</v>
      </c>
      <c r="K92" s="44">
        <f t="shared" si="22"/>
        <v>-8.4415016000000005</v>
      </c>
      <c r="L92" s="44">
        <f t="shared" si="23"/>
        <v>0</v>
      </c>
      <c r="N92" s="88">
        <v>22185000000</v>
      </c>
      <c r="O92" s="88">
        <v>-8.1025428999999995</v>
      </c>
      <c r="Q92" s="87">
        <f t="shared" si="24"/>
        <v>22.965</v>
      </c>
      <c r="R92" s="87">
        <f t="shared" si="25"/>
        <v>-7.9779863000000004</v>
      </c>
      <c r="S92" s="44">
        <f t="shared" si="26"/>
        <v>-7.9763823</v>
      </c>
      <c r="T92" s="44">
        <f t="shared" si="27"/>
        <v>-8.0477772000000005</v>
      </c>
      <c r="U92" s="44">
        <f t="shared" si="28"/>
        <v>-8.1766261999999994</v>
      </c>
      <c r="V92" s="44">
        <f t="shared" si="29"/>
        <v>-8.4022970000000008</v>
      </c>
      <c r="W92" s="44">
        <f t="shared" si="30"/>
        <v>-8.7662133999999998</v>
      </c>
      <c r="X92" s="44">
        <f t="shared" si="31"/>
        <v>0</v>
      </c>
    </row>
    <row r="93" spans="2:24" x14ac:dyDescent="0.25">
      <c r="B93" s="88">
        <v>22380000000</v>
      </c>
      <c r="C93" s="88">
        <v>-7.3193377999999996</v>
      </c>
      <c r="E93" s="87">
        <f t="shared" si="16"/>
        <v>23.16</v>
      </c>
      <c r="F93" s="87">
        <f t="shared" si="17"/>
        <v>-7.4492592999999996</v>
      </c>
      <c r="G93" s="44">
        <f t="shared" si="18"/>
        <v>-7.4750819000000002</v>
      </c>
      <c r="H93" s="44">
        <f t="shared" si="19"/>
        <v>-7.5944953000000002</v>
      </c>
      <c r="I93" s="44">
        <f t="shared" si="20"/>
        <v>-7.7893094999999999</v>
      </c>
      <c r="J93" s="44">
        <f t="shared" si="21"/>
        <v>-8.0814581000000008</v>
      </c>
      <c r="K93" s="44">
        <f t="shared" si="22"/>
        <v>-8.5147972000000003</v>
      </c>
      <c r="L93" s="44">
        <f t="shared" si="23"/>
        <v>0</v>
      </c>
      <c r="N93" s="88">
        <v>22380000000</v>
      </c>
      <c r="O93" s="88">
        <v>-8.0633116000000005</v>
      </c>
      <c r="Q93" s="87">
        <f t="shared" si="24"/>
        <v>23.16</v>
      </c>
      <c r="R93" s="87">
        <f t="shared" si="25"/>
        <v>-7.9811120000000004</v>
      </c>
      <c r="S93" s="44">
        <f t="shared" si="26"/>
        <v>-7.9746870999999997</v>
      </c>
      <c r="T93" s="44">
        <f t="shared" si="27"/>
        <v>-8.0452261000000007</v>
      </c>
      <c r="U93" s="44">
        <f t="shared" si="28"/>
        <v>-8.1753158999999993</v>
      </c>
      <c r="V93" s="44">
        <f t="shared" si="29"/>
        <v>-8.3891468000000007</v>
      </c>
      <c r="W93" s="44">
        <f t="shared" si="30"/>
        <v>-8.7527741999999993</v>
      </c>
      <c r="X93" s="44">
        <f t="shared" si="31"/>
        <v>0</v>
      </c>
    </row>
    <row r="94" spans="2:24" x14ac:dyDescent="0.25">
      <c r="B94" s="88">
        <v>22575000000</v>
      </c>
      <c r="C94" s="88">
        <v>-7.3531846999999999</v>
      </c>
      <c r="E94" s="87">
        <f t="shared" si="16"/>
        <v>23.355</v>
      </c>
      <c r="F94" s="87">
        <f t="shared" si="17"/>
        <v>-7.4729352000000002</v>
      </c>
      <c r="G94" s="44">
        <f t="shared" si="18"/>
        <v>-7.5348462999999999</v>
      </c>
      <c r="H94" s="44">
        <f t="shared" si="19"/>
        <v>-7.6552566999999998</v>
      </c>
      <c r="I94" s="44">
        <f t="shared" si="20"/>
        <v>-7.8656601999999998</v>
      </c>
      <c r="J94" s="44">
        <f t="shared" si="21"/>
        <v>-8.1732224999999996</v>
      </c>
      <c r="K94" s="44">
        <f t="shared" si="22"/>
        <v>-8.6356497000000001</v>
      </c>
      <c r="L94" s="44">
        <f t="shared" si="23"/>
        <v>0</v>
      </c>
      <c r="N94" s="88">
        <v>22575000000</v>
      </c>
      <c r="O94" s="88">
        <v>-8.0254926999999991</v>
      </c>
      <c r="Q94" s="87">
        <f t="shared" si="24"/>
        <v>23.355</v>
      </c>
      <c r="R94" s="87">
        <f t="shared" si="25"/>
        <v>-7.9979199999999997</v>
      </c>
      <c r="S94" s="44">
        <f t="shared" si="26"/>
        <v>-7.9868297999999998</v>
      </c>
      <c r="T94" s="44">
        <f t="shared" si="27"/>
        <v>-8.0411891999999998</v>
      </c>
      <c r="U94" s="44">
        <f t="shared" si="28"/>
        <v>-8.1688957000000002</v>
      </c>
      <c r="V94" s="44">
        <f t="shared" si="29"/>
        <v>-8.3841362000000004</v>
      </c>
      <c r="W94" s="44">
        <f t="shared" si="30"/>
        <v>-8.7453860999999993</v>
      </c>
      <c r="X94" s="44">
        <f t="shared" si="31"/>
        <v>0</v>
      </c>
    </row>
    <row r="95" spans="2:24" x14ac:dyDescent="0.25">
      <c r="B95" s="88">
        <v>22770000000</v>
      </c>
      <c r="C95" s="88">
        <v>-7.3900918999999998</v>
      </c>
      <c r="E95" s="87">
        <f t="shared" si="16"/>
        <v>23.55</v>
      </c>
      <c r="F95" s="87">
        <f t="shared" si="17"/>
        <v>-7.4910912999999999</v>
      </c>
      <c r="G95" s="44">
        <f t="shared" si="18"/>
        <v>-7.5756062999999996</v>
      </c>
      <c r="H95" s="44">
        <f t="shared" si="19"/>
        <v>-7.7259878999999998</v>
      </c>
      <c r="I95" s="44">
        <f t="shared" si="20"/>
        <v>-7.9516977999999998</v>
      </c>
      <c r="J95" s="44">
        <f t="shared" si="21"/>
        <v>-8.2260799000000002</v>
      </c>
      <c r="K95" s="44">
        <f t="shared" si="22"/>
        <v>-8.7098893999999998</v>
      </c>
      <c r="L95" s="44">
        <f t="shared" si="23"/>
        <v>0</v>
      </c>
      <c r="N95" s="88">
        <v>22770000000</v>
      </c>
      <c r="O95" s="88">
        <v>-7.9935961000000004</v>
      </c>
      <c r="Q95" s="87">
        <f t="shared" si="24"/>
        <v>23.55</v>
      </c>
      <c r="R95" s="87">
        <f t="shared" si="25"/>
        <v>-8.0292139000000002</v>
      </c>
      <c r="S95" s="44">
        <f t="shared" si="26"/>
        <v>-8.0119752999999996</v>
      </c>
      <c r="T95" s="44">
        <f t="shared" si="27"/>
        <v>-8.0583524999999998</v>
      </c>
      <c r="U95" s="44">
        <f t="shared" si="28"/>
        <v>-8.1723508999999996</v>
      </c>
      <c r="V95" s="44">
        <f t="shared" si="29"/>
        <v>-8.3926134000000001</v>
      </c>
      <c r="W95" s="44">
        <f t="shared" si="30"/>
        <v>-8.7387093999999994</v>
      </c>
      <c r="X95" s="44">
        <f t="shared" si="31"/>
        <v>0</v>
      </c>
    </row>
    <row r="96" spans="2:24" x14ac:dyDescent="0.25">
      <c r="B96" s="88">
        <v>22965000000</v>
      </c>
      <c r="C96" s="88">
        <v>-7.4220227999999997</v>
      </c>
      <c r="E96" s="87">
        <f t="shared" si="16"/>
        <v>23.745000000000001</v>
      </c>
      <c r="F96" s="87">
        <f t="shared" si="17"/>
        <v>-7.5084800999999999</v>
      </c>
      <c r="G96" s="44">
        <f t="shared" si="18"/>
        <v>-7.5808591999999999</v>
      </c>
      <c r="H96" s="44">
        <f t="shared" si="19"/>
        <v>-7.7103190000000001</v>
      </c>
      <c r="I96" s="44">
        <f t="shared" si="20"/>
        <v>-7.9132752000000002</v>
      </c>
      <c r="J96" s="44">
        <f t="shared" si="21"/>
        <v>-8.2385798000000001</v>
      </c>
      <c r="K96" s="44">
        <f t="shared" si="22"/>
        <v>-8.7350683</v>
      </c>
      <c r="L96" s="44">
        <f t="shared" si="23"/>
        <v>0</v>
      </c>
      <c r="N96" s="88">
        <v>22965000000</v>
      </c>
      <c r="O96" s="88">
        <v>-7.9779863000000004</v>
      </c>
      <c r="Q96" s="87">
        <f t="shared" si="24"/>
        <v>23.745000000000001</v>
      </c>
      <c r="R96" s="87">
        <f t="shared" si="25"/>
        <v>-8.0785169999999997</v>
      </c>
      <c r="S96" s="44">
        <f t="shared" si="26"/>
        <v>-8.0764522999999997</v>
      </c>
      <c r="T96" s="44">
        <f t="shared" si="27"/>
        <v>-8.1415185999999995</v>
      </c>
      <c r="U96" s="44">
        <f t="shared" si="28"/>
        <v>-8.2532043000000002</v>
      </c>
      <c r="V96" s="44">
        <f t="shared" si="29"/>
        <v>-8.4222689000000006</v>
      </c>
      <c r="W96" s="44">
        <f t="shared" si="30"/>
        <v>-8.7469205999999993</v>
      </c>
      <c r="X96" s="44">
        <f t="shared" si="31"/>
        <v>0</v>
      </c>
    </row>
    <row r="97" spans="2:24" x14ac:dyDescent="0.25">
      <c r="B97" s="88">
        <v>23160000000</v>
      </c>
      <c r="C97" s="88">
        <v>-7.4492592999999996</v>
      </c>
      <c r="E97" s="87">
        <f t="shared" si="16"/>
        <v>23.94</v>
      </c>
      <c r="F97" s="87">
        <f t="shared" si="17"/>
        <v>-7.5147180999999996</v>
      </c>
      <c r="G97" s="44">
        <f t="shared" si="18"/>
        <v>-7.5761795000000003</v>
      </c>
      <c r="H97" s="44">
        <f t="shared" si="19"/>
        <v>-7.7011184999999998</v>
      </c>
      <c r="I97" s="44">
        <f t="shared" si="20"/>
        <v>-7.8921789999999996</v>
      </c>
      <c r="J97" s="44">
        <f t="shared" si="21"/>
        <v>-8.2151651000000001</v>
      </c>
      <c r="K97" s="44">
        <f t="shared" si="22"/>
        <v>-8.6836081000000007</v>
      </c>
      <c r="L97" s="44">
        <f t="shared" si="23"/>
        <v>0</v>
      </c>
      <c r="N97" s="88">
        <v>23160000000</v>
      </c>
      <c r="O97" s="88">
        <v>-7.9811120000000004</v>
      </c>
      <c r="Q97" s="87">
        <f t="shared" si="24"/>
        <v>23.94</v>
      </c>
      <c r="R97" s="87">
        <f t="shared" si="25"/>
        <v>-8.1367940999999995</v>
      </c>
      <c r="S97" s="44">
        <f t="shared" si="26"/>
        <v>-8.1248055000000008</v>
      </c>
      <c r="T97" s="44">
        <f t="shared" si="27"/>
        <v>-8.1778002000000001</v>
      </c>
      <c r="U97" s="44">
        <f t="shared" si="28"/>
        <v>-8.2885989999999996</v>
      </c>
      <c r="V97" s="44">
        <f t="shared" si="29"/>
        <v>-8.4865408000000002</v>
      </c>
      <c r="W97" s="44">
        <f t="shared" si="30"/>
        <v>-8.8094319999999993</v>
      </c>
      <c r="X97" s="44">
        <f t="shared" si="31"/>
        <v>0</v>
      </c>
    </row>
    <row r="98" spans="2:24" x14ac:dyDescent="0.25">
      <c r="B98" s="88">
        <v>23355000000</v>
      </c>
      <c r="C98" s="88">
        <v>-7.4729352000000002</v>
      </c>
      <c r="E98" s="87">
        <f t="shared" si="16"/>
        <v>24.135000000000002</v>
      </c>
      <c r="F98" s="87">
        <f t="shared" si="17"/>
        <v>-7.5204468000000002</v>
      </c>
      <c r="G98" s="44">
        <f t="shared" si="18"/>
        <v>-7.5947193999999998</v>
      </c>
      <c r="H98" s="44">
        <f t="shared" si="19"/>
        <v>-7.7207879999999998</v>
      </c>
      <c r="I98" s="44">
        <f t="shared" si="20"/>
        <v>-7.9137244000000004</v>
      </c>
      <c r="J98" s="44">
        <f t="shared" si="21"/>
        <v>-8.2051286999999995</v>
      </c>
      <c r="K98" s="44">
        <f t="shared" si="22"/>
        <v>-8.6889333999999998</v>
      </c>
      <c r="L98" s="44">
        <f t="shared" si="23"/>
        <v>0</v>
      </c>
      <c r="N98" s="88">
        <v>23355000000</v>
      </c>
      <c r="O98" s="88">
        <v>-7.9979199999999997</v>
      </c>
      <c r="Q98" s="87">
        <f t="shared" si="24"/>
        <v>24.135000000000002</v>
      </c>
      <c r="R98" s="87">
        <f t="shared" si="25"/>
        <v>-8.2061709999999994</v>
      </c>
      <c r="S98" s="44">
        <f t="shared" si="26"/>
        <v>-8.2072582000000001</v>
      </c>
      <c r="T98" s="44">
        <f t="shared" si="27"/>
        <v>-8.2542647999999996</v>
      </c>
      <c r="U98" s="44">
        <f t="shared" si="28"/>
        <v>-8.3587494000000007</v>
      </c>
      <c r="V98" s="44">
        <f t="shared" si="29"/>
        <v>-8.5646000000000004</v>
      </c>
      <c r="W98" s="44">
        <f t="shared" si="30"/>
        <v>-8.8750868000000001</v>
      </c>
      <c r="X98" s="44">
        <f t="shared" si="31"/>
        <v>0</v>
      </c>
    </row>
    <row r="99" spans="2:24" x14ac:dyDescent="0.25">
      <c r="B99" s="88">
        <v>23550000000</v>
      </c>
      <c r="C99" s="88">
        <v>-7.4910912999999999</v>
      </c>
      <c r="E99" s="87">
        <f t="shared" si="16"/>
        <v>24.33</v>
      </c>
      <c r="F99" s="87">
        <f t="shared" si="17"/>
        <v>-7.5164156000000002</v>
      </c>
      <c r="G99" s="44">
        <f t="shared" si="18"/>
        <v>-7.5700345000000002</v>
      </c>
      <c r="H99" s="44">
        <f t="shared" si="19"/>
        <v>-7.6850028000000004</v>
      </c>
      <c r="I99" s="44">
        <f t="shared" si="20"/>
        <v>-7.8807631000000002</v>
      </c>
      <c r="J99" s="44">
        <f t="shared" si="21"/>
        <v>-8.1814318000000004</v>
      </c>
      <c r="K99" s="44">
        <f t="shared" si="22"/>
        <v>-8.6438016999999991</v>
      </c>
      <c r="L99" s="44">
        <f t="shared" si="23"/>
        <v>0</v>
      </c>
      <c r="N99" s="88">
        <v>23550000000</v>
      </c>
      <c r="O99" s="88">
        <v>-8.0292139000000002</v>
      </c>
      <c r="Q99" s="87">
        <f t="shared" si="24"/>
        <v>24.33</v>
      </c>
      <c r="R99" s="87">
        <f t="shared" si="25"/>
        <v>-8.2780913999999992</v>
      </c>
      <c r="S99" s="44">
        <f t="shared" si="26"/>
        <v>-8.2814312000000001</v>
      </c>
      <c r="T99" s="44">
        <f t="shared" si="27"/>
        <v>-8.3544158999999993</v>
      </c>
      <c r="U99" s="44">
        <f t="shared" si="28"/>
        <v>-8.4740704999999998</v>
      </c>
      <c r="V99" s="44">
        <f t="shared" si="29"/>
        <v>-8.6563415999999993</v>
      </c>
      <c r="W99" s="44">
        <f t="shared" si="30"/>
        <v>-8.9720601999999996</v>
      </c>
      <c r="X99" s="44">
        <f t="shared" si="31"/>
        <v>0</v>
      </c>
    </row>
    <row r="100" spans="2:24" x14ac:dyDescent="0.25">
      <c r="B100" s="88">
        <v>23745000000</v>
      </c>
      <c r="C100" s="88">
        <v>-7.5084800999999999</v>
      </c>
      <c r="E100" s="87">
        <f t="shared" si="16"/>
        <v>24.524999999999999</v>
      </c>
      <c r="F100" s="87">
        <f t="shared" si="17"/>
        <v>-7.5195565000000002</v>
      </c>
      <c r="G100" s="44">
        <f t="shared" si="18"/>
        <v>-7.5853824999999997</v>
      </c>
      <c r="H100" s="44">
        <f t="shared" si="19"/>
        <v>-7.6948318000000002</v>
      </c>
      <c r="I100" s="44">
        <f t="shared" si="20"/>
        <v>-7.8690275999999999</v>
      </c>
      <c r="J100" s="44">
        <f t="shared" si="21"/>
        <v>-8.1295280000000005</v>
      </c>
      <c r="K100" s="44">
        <f t="shared" si="22"/>
        <v>-8.5678748999999996</v>
      </c>
      <c r="L100" s="44">
        <f t="shared" si="23"/>
        <v>0</v>
      </c>
      <c r="N100" s="88">
        <v>23745000000</v>
      </c>
      <c r="O100" s="88">
        <v>-8.0785169999999997</v>
      </c>
      <c r="Q100" s="87">
        <f t="shared" si="24"/>
        <v>24.524999999999999</v>
      </c>
      <c r="R100" s="87">
        <f t="shared" si="25"/>
        <v>-8.3542280000000009</v>
      </c>
      <c r="S100" s="44">
        <f t="shared" si="26"/>
        <v>-8.3800488000000009</v>
      </c>
      <c r="T100" s="44">
        <f t="shared" si="27"/>
        <v>-8.4418124999999993</v>
      </c>
      <c r="U100" s="44">
        <f t="shared" si="28"/>
        <v>-8.5633259000000006</v>
      </c>
      <c r="V100" s="44">
        <f t="shared" si="29"/>
        <v>-8.7324505000000006</v>
      </c>
      <c r="W100" s="44">
        <f t="shared" si="30"/>
        <v>-9.0485497000000006</v>
      </c>
      <c r="X100" s="44">
        <f t="shared" si="31"/>
        <v>0</v>
      </c>
    </row>
    <row r="101" spans="2:24" x14ac:dyDescent="0.25">
      <c r="B101" s="88">
        <v>23940000000</v>
      </c>
      <c r="C101" s="88">
        <v>-7.5147180999999996</v>
      </c>
      <c r="E101" s="87">
        <f t="shared" si="16"/>
        <v>24.72</v>
      </c>
      <c r="F101" s="87">
        <f t="shared" si="17"/>
        <v>-7.5144118999999998</v>
      </c>
      <c r="G101" s="44">
        <f t="shared" si="18"/>
        <v>-7.5583653000000002</v>
      </c>
      <c r="H101" s="44">
        <f t="shared" si="19"/>
        <v>-7.6652526999999999</v>
      </c>
      <c r="I101" s="44">
        <f t="shared" si="20"/>
        <v>-7.8235111000000002</v>
      </c>
      <c r="J101" s="44">
        <f t="shared" si="21"/>
        <v>-8.0928669000000006</v>
      </c>
      <c r="K101" s="44">
        <f t="shared" si="22"/>
        <v>-8.5060643999999996</v>
      </c>
      <c r="L101" s="44">
        <f t="shared" si="23"/>
        <v>0</v>
      </c>
      <c r="N101" s="88">
        <v>23940000000</v>
      </c>
      <c r="O101" s="88">
        <v>-8.1367940999999995</v>
      </c>
      <c r="Q101" s="87">
        <f t="shared" si="24"/>
        <v>24.72</v>
      </c>
      <c r="R101" s="87">
        <f t="shared" si="25"/>
        <v>-8.4220114000000006</v>
      </c>
      <c r="S101" s="44">
        <f t="shared" si="26"/>
        <v>-8.4273004999999994</v>
      </c>
      <c r="T101" s="44">
        <f t="shared" si="27"/>
        <v>-8.4742078999999997</v>
      </c>
      <c r="U101" s="44">
        <f t="shared" si="28"/>
        <v>-8.5931835000000003</v>
      </c>
      <c r="V101" s="44">
        <f t="shared" si="29"/>
        <v>-8.7746285999999998</v>
      </c>
      <c r="W101" s="44">
        <f t="shared" si="30"/>
        <v>-9.0925703000000002</v>
      </c>
      <c r="X101" s="44">
        <f t="shared" si="31"/>
        <v>0</v>
      </c>
    </row>
    <row r="102" spans="2:24" x14ac:dyDescent="0.25">
      <c r="B102" s="88">
        <v>24135000000</v>
      </c>
      <c r="C102" s="88">
        <v>-7.5204468000000002</v>
      </c>
      <c r="E102" s="87">
        <f t="shared" si="16"/>
        <v>24.914999999999999</v>
      </c>
      <c r="F102" s="87">
        <f t="shared" si="17"/>
        <v>-7.5095185999999998</v>
      </c>
      <c r="G102" s="44">
        <f t="shared" si="18"/>
        <v>-7.5674801</v>
      </c>
      <c r="H102" s="44">
        <f t="shared" si="19"/>
        <v>-7.6552873000000004</v>
      </c>
      <c r="I102" s="44">
        <f t="shared" si="20"/>
        <v>-7.8075584999999998</v>
      </c>
      <c r="J102" s="44">
        <f t="shared" si="21"/>
        <v>-8.0558548000000005</v>
      </c>
      <c r="K102" s="44">
        <f t="shared" si="22"/>
        <v>-8.4854412000000004</v>
      </c>
      <c r="L102" s="44">
        <f t="shared" si="23"/>
        <v>0</v>
      </c>
      <c r="N102" s="88">
        <v>24135000000</v>
      </c>
      <c r="O102" s="88">
        <v>-8.2061709999999994</v>
      </c>
      <c r="Q102" s="87">
        <f t="shared" si="24"/>
        <v>24.914999999999999</v>
      </c>
      <c r="R102" s="87">
        <f t="shared" si="25"/>
        <v>-8.4833917999999997</v>
      </c>
      <c r="S102" s="44">
        <f t="shared" si="26"/>
        <v>-8.4889268999999992</v>
      </c>
      <c r="T102" s="44">
        <f t="shared" si="27"/>
        <v>-8.5262022000000002</v>
      </c>
      <c r="U102" s="44">
        <f t="shared" si="28"/>
        <v>-8.6182032</v>
      </c>
      <c r="V102" s="44">
        <f t="shared" si="29"/>
        <v>-8.7956438000000006</v>
      </c>
      <c r="W102" s="44">
        <f t="shared" si="30"/>
        <v>-9.1072644999999994</v>
      </c>
      <c r="X102" s="44">
        <f t="shared" si="31"/>
        <v>0</v>
      </c>
    </row>
    <row r="103" spans="2:24" x14ac:dyDescent="0.25">
      <c r="B103" s="88">
        <v>24330000000</v>
      </c>
      <c r="C103" s="88">
        <v>-7.5164156000000002</v>
      </c>
      <c r="E103" s="87">
        <f t="shared" si="16"/>
        <v>25.11</v>
      </c>
      <c r="F103" s="87">
        <f t="shared" si="17"/>
        <v>-7.5064421000000001</v>
      </c>
      <c r="G103" s="44">
        <f t="shared" si="18"/>
        <v>-7.5251408</v>
      </c>
      <c r="H103" s="44">
        <f t="shared" si="19"/>
        <v>-7.6125631</v>
      </c>
      <c r="I103" s="44">
        <f t="shared" si="20"/>
        <v>-7.7678623</v>
      </c>
      <c r="J103" s="44">
        <f t="shared" si="21"/>
        <v>-8.0087127999999996</v>
      </c>
      <c r="K103" s="44">
        <f t="shared" si="22"/>
        <v>-8.4336728999999995</v>
      </c>
      <c r="L103" s="44">
        <f t="shared" si="23"/>
        <v>0</v>
      </c>
      <c r="N103" s="88">
        <v>24330000000</v>
      </c>
      <c r="O103" s="88">
        <v>-8.2780913999999992</v>
      </c>
      <c r="Q103" s="87">
        <f t="shared" si="24"/>
        <v>25.11</v>
      </c>
      <c r="R103" s="87">
        <f t="shared" si="25"/>
        <v>-8.5359487999999999</v>
      </c>
      <c r="S103" s="44">
        <f t="shared" si="26"/>
        <v>-8.5345793000000008</v>
      </c>
      <c r="T103" s="44">
        <f t="shared" si="27"/>
        <v>-8.5527371999999993</v>
      </c>
      <c r="U103" s="44">
        <f t="shared" si="28"/>
        <v>-8.6481399999999997</v>
      </c>
      <c r="V103" s="44">
        <f t="shared" si="29"/>
        <v>-8.8239593999999997</v>
      </c>
      <c r="W103" s="44">
        <f t="shared" si="30"/>
        <v>-9.1334095000000008</v>
      </c>
      <c r="X103" s="44">
        <f t="shared" si="31"/>
        <v>0</v>
      </c>
    </row>
    <row r="104" spans="2:24" x14ac:dyDescent="0.25">
      <c r="B104" s="88">
        <v>24525000000</v>
      </c>
      <c r="C104" s="88">
        <v>-7.5195565000000002</v>
      </c>
      <c r="E104" s="87">
        <f t="shared" si="16"/>
        <v>25.305</v>
      </c>
      <c r="F104" s="87">
        <f t="shared" si="17"/>
        <v>-7.5046539000000001</v>
      </c>
      <c r="G104" s="44">
        <f t="shared" si="18"/>
        <v>-7.5128651</v>
      </c>
      <c r="H104" s="44">
        <f t="shared" si="19"/>
        <v>-7.5840588000000002</v>
      </c>
      <c r="I104" s="44">
        <f t="shared" si="20"/>
        <v>-7.7112498</v>
      </c>
      <c r="J104" s="44">
        <f t="shared" si="21"/>
        <v>-7.9643416</v>
      </c>
      <c r="K104" s="44">
        <f t="shared" si="22"/>
        <v>-8.3802518999999993</v>
      </c>
      <c r="L104" s="44">
        <f t="shared" si="23"/>
        <v>0</v>
      </c>
      <c r="N104" s="88">
        <v>24525000000</v>
      </c>
      <c r="O104" s="88">
        <v>-8.3542280000000009</v>
      </c>
      <c r="Q104" s="87">
        <f t="shared" si="24"/>
        <v>25.305</v>
      </c>
      <c r="R104" s="87">
        <f t="shared" si="25"/>
        <v>-8.5824613999999997</v>
      </c>
      <c r="S104" s="44">
        <f t="shared" si="26"/>
        <v>-8.5709095000000008</v>
      </c>
      <c r="T104" s="44">
        <f t="shared" si="27"/>
        <v>-8.6053247000000006</v>
      </c>
      <c r="U104" s="44">
        <f t="shared" si="28"/>
        <v>-8.6935739999999999</v>
      </c>
      <c r="V104" s="44">
        <f t="shared" si="29"/>
        <v>-8.8566064999999998</v>
      </c>
      <c r="W104" s="44">
        <f t="shared" si="30"/>
        <v>-9.1721381999999991</v>
      </c>
      <c r="X104" s="44">
        <f t="shared" si="31"/>
        <v>0</v>
      </c>
    </row>
    <row r="105" spans="2:24" x14ac:dyDescent="0.25">
      <c r="B105" s="88">
        <v>24720000000</v>
      </c>
      <c r="C105" s="88">
        <v>-7.5144118999999998</v>
      </c>
      <c r="E105" s="87">
        <f t="shared" si="16"/>
        <v>25.5</v>
      </c>
      <c r="F105" s="87">
        <f t="shared" si="17"/>
        <v>-7.5010289999999999</v>
      </c>
      <c r="G105" s="44">
        <f t="shared" si="18"/>
        <v>-7.5299152999999999</v>
      </c>
      <c r="H105" s="44">
        <f t="shared" si="19"/>
        <v>-7.6015077</v>
      </c>
      <c r="I105" s="44">
        <f t="shared" si="20"/>
        <v>-7.7220124999999999</v>
      </c>
      <c r="J105" s="44">
        <f t="shared" si="21"/>
        <v>-7.9359336000000003</v>
      </c>
      <c r="K105" s="44">
        <f t="shared" si="22"/>
        <v>-8.3525772000000007</v>
      </c>
      <c r="L105" s="44">
        <f t="shared" si="23"/>
        <v>0</v>
      </c>
      <c r="N105" s="88">
        <v>24720000000</v>
      </c>
      <c r="O105" s="88">
        <v>-8.4220114000000006</v>
      </c>
      <c r="Q105" s="87">
        <f t="shared" si="24"/>
        <v>25.5</v>
      </c>
      <c r="R105" s="87">
        <f t="shared" si="25"/>
        <v>-8.6166409999999996</v>
      </c>
      <c r="S105" s="44">
        <f t="shared" si="26"/>
        <v>-8.6131916000000004</v>
      </c>
      <c r="T105" s="44">
        <f t="shared" si="27"/>
        <v>-8.6263427999999998</v>
      </c>
      <c r="U105" s="44">
        <f t="shared" si="28"/>
        <v>-8.7155771000000009</v>
      </c>
      <c r="V105" s="44">
        <f t="shared" si="29"/>
        <v>-8.8871926999999999</v>
      </c>
      <c r="W105" s="44">
        <f t="shared" si="30"/>
        <v>-9.2078389999999999</v>
      </c>
      <c r="X105" s="44">
        <f t="shared" si="31"/>
        <v>0</v>
      </c>
    </row>
    <row r="106" spans="2:24" x14ac:dyDescent="0.25">
      <c r="B106" s="88">
        <v>24915000000</v>
      </c>
      <c r="C106" s="88">
        <v>-7.5095185999999998</v>
      </c>
      <c r="E106" s="87">
        <f t="shared" si="16"/>
        <v>25.695</v>
      </c>
      <c r="F106" s="87">
        <f t="shared" si="17"/>
        <v>-7.5041441999999998</v>
      </c>
      <c r="G106" s="44">
        <f t="shared" si="18"/>
        <v>-7.5320349000000002</v>
      </c>
      <c r="H106" s="44">
        <f t="shared" si="19"/>
        <v>-7.5950731999999999</v>
      </c>
      <c r="I106" s="44">
        <f t="shared" si="20"/>
        <v>-7.7138090000000004</v>
      </c>
      <c r="J106" s="44">
        <f t="shared" si="21"/>
        <v>-7.9328747000000002</v>
      </c>
      <c r="K106" s="44">
        <f t="shared" si="22"/>
        <v>-8.3564147999999996</v>
      </c>
      <c r="L106" s="44">
        <f t="shared" si="23"/>
        <v>0</v>
      </c>
      <c r="N106" s="88">
        <v>24915000000</v>
      </c>
      <c r="O106" s="88">
        <v>-8.4833917999999997</v>
      </c>
      <c r="Q106" s="87">
        <f t="shared" si="24"/>
        <v>25.695</v>
      </c>
      <c r="R106" s="87">
        <f t="shared" si="25"/>
        <v>-8.6519832999999995</v>
      </c>
      <c r="S106" s="44">
        <f t="shared" si="26"/>
        <v>-8.6266459999999991</v>
      </c>
      <c r="T106" s="44">
        <f t="shared" si="27"/>
        <v>-8.6467676000000004</v>
      </c>
      <c r="U106" s="44">
        <f t="shared" si="28"/>
        <v>-8.7423181999999997</v>
      </c>
      <c r="V106" s="44">
        <f t="shared" si="29"/>
        <v>-8.9159851000000003</v>
      </c>
      <c r="W106" s="44">
        <f t="shared" si="30"/>
        <v>-9.2406874000000006</v>
      </c>
      <c r="X106" s="44">
        <f t="shared" si="31"/>
        <v>0</v>
      </c>
    </row>
    <row r="107" spans="2:24" x14ac:dyDescent="0.25">
      <c r="B107" s="88">
        <v>25110000000</v>
      </c>
      <c r="C107" s="88">
        <v>-7.5064421000000001</v>
      </c>
      <c r="E107" s="87">
        <f t="shared" si="16"/>
        <v>25.89</v>
      </c>
      <c r="F107" s="87">
        <f t="shared" si="17"/>
        <v>-7.5187635000000004</v>
      </c>
      <c r="G107" s="44">
        <f t="shared" si="18"/>
        <v>-7.5352483000000001</v>
      </c>
      <c r="H107" s="44">
        <f t="shared" si="19"/>
        <v>-7.587707</v>
      </c>
      <c r="I107" s="44">
        <f t="shared" si="20"/>
        <v>-7.7045893999999997</v>
      </c>
      <c r="J107" s="44">
        <f t="shared" si="21"/>
        <v>-7.9512877</v>
      </c>
      <c r="K107" s="44">
        <f t="shared" si="22"/>
        <v>-8.3825377999999997</v>
      </c>
      <c r="L107" s="44">
        <f t="shared" si="23"/>
        <v>0</v>
      </c>
      <c r="N107" s="88">
        <v>25110000000</v>
      </c>
      <c r="O107" s="88">
        <v>-8.5359487999999999</v>
      </c>
      <c r="Q107" s="87">
        <f t="shared" si="24"/>
        <v>25.89</v>
      </c>
      <c r="R107" s="87">
        <f t="shared" si="25"/>
        <v>-8.6785850999999994</v>
      </c>
      <c r="S107" s="44">
        <f t="shared" si="26"/>
        <v>-8.6512995000000004</v>
      </c>
      <c r="T107" s="44">
        <f t="shared" si="27"/>
        <v>-8.6797400000000007</v>
      </c>
      <c r="U107" s="44">
        <f t="shared" si="28"/>
        <v>-8.7701873999999993</v>
      </c>
      <c r="V107" s="44">
        <f t="shared" si="29"/>
        <v>-8.9270286999999993</v>
      </c>
      <c r="W107" s="44">
        <f t="shared" si="30"/>
        <v>-9.2539911000000004</v>
      </c>
      <c r="X107" s="44">
        <f t="shared" si="31"/>
        <v>0</v>
      </c>
    </row>
    <row r="108" spans="2:24" x14ac:dyDescent="0.25">
      <c r="B108" s="88">
        <v>25305000000</v>
      </c>
      <c r="C108" s="88">
        <v>-7.5046539000000001</v>
      </c>
      <c r="E108" s="87">
        <f t="shared" si="16"/>
        <v>26.085000000000001</v>
      </c>
      <c r="F108" s="87">
        <f t="shared" si="17"/>
        <v>-7.5356097000000002</v>
      </c>
      <c r="G108" s="44">
        <f t="shared" si="18"/>
        <v>-7.5628500000000001</v>
      </c>
      <c r="H108" s="44">
        <f t="shared" si="19"/>
        <v>-7.6222266999999997</v>
      </c>
      <c r="I108" s="44">
        <f t="shared" si="20"/>
        <v>-7.7471189000000003</v>
      </c>
      <c r="J108" s="44">
        <f t="shared" si="21"/>
        <v>-7.9725837999999998</v>
      </c>
      <c r="K108" s="44">
        <f t="shared" si="22"/>
        <v>-8.3988332999999997</v>
      </c>
      <c r="L108" s="44">
        <f t="shared" si="23"/>
        <v>0</v>
      </c>
      <c r="N108" s="88">
        <v>25305000000</v>
      </c>
      <c r="O108" s="88">
        <v>-8.5824613999999997</v>
      </c>
      <c r="Q108" s="87">
        <f t="shared" si="24"/>
        <v>26.085000000000001</v>
      </c>
      <c r="R108" s="87">
        <f t="shared" si="25"/>
        <v>-8.6947994000000008</v>
      </c>
      <c r="S108" s="44">
        <f t="shared" si="26"/>
        <v>-8.6859379000000008</v>
      </c>
      <c r="T108" s="44">
        <f t="shared" si="27"/>
        <v>-8.6891297999999999</v>
      </c>
      <c r="U108" s="44">
        <f t="shared" si="28"/>
        <v>-8.7632837000000006</v>
      </c>
      <c r="V108" s="44">
        <f t="shared" si="29"/>
        <v>-8.9341307000000008</v>
      </c>
      <c r="W108" s="44">
        <f t="shared" si="30"/>
        <v>-9.2673644999999993</v>
      </c>
      <c r="X108" s="44">
        <f t="shared" si="31"/>
        <v>0</v>
      </c>
    </row>
    <row r="109" spans="2:24" x14ac:dyDescent="0.25">
      <c r="B109" s="88">
        <v>25500000000</v>
      </c>
      <c r="C109" s="88">
        <v>-7.5010289999999999</v>
      </c>
      <c r="E109" s="87">
        <f t="shared" si="16"/>
        <v>26.28</v>
      </c>
      <c r="F109" s="87">
        <f t="shared" si="17"/>
        <v>-7.5648961000000003</v>
      </c>
      <c r="G109" s="44">
        <f t="shared" si="18"/>
        <v>-7.5936298000000004</v>
      </c>
      <c r="H109" s="44">
        <f t="shared" si="19"/>
        <v>-7.6553091999999996</v>
      </c>
      <c r="I109" s="44">
        <f t="shared" si="20"/>
        <v>-7.7844376999999998</v>
      </c>
      <c r="J109" s="44">
        <f t="shared" si="21"/>
        <v>-8.0028705999999996</v>
      </c>
      <c r="K109" s="44">
        <f t="shared" si="22"/>
        <v>-8.4605732000000007</v>
      </c>
      <c r="L109" s="44">
        <f t="shared" si="23"/>
        <v>0</v>
      </c>
      <c r="N109" s="88">
        <v>25500000000</v>
      </c>
      <c r="O109" s="88">
        <v>-8.6166409999999996</v>
      </c>
      <c r="Q109" s="87">
        <f t="shared" si="24"/>
        <v>26.28</v>
      </c>
      <c r="R109" s="87">
        <f t="shared" si="25"/>
        <v>-8.7000522999999994</v>
      </c>
      <c r="S109" s="44">
        <f t="shared" si="26"/>
        <v>-8.6815844000000002</v>
      </c>
      <c r="T109" s="44">
        <f t="shared" si="27"/>
        <v>-8.6961469999999998</v>
      </c>
      <c r="U109" s="44">
        <f t="shared" si="28"/>
        <v>-8.7661637999999993</v>
      </c>
      <c r="V109" s="44">
        <f t="shared" si="29"/>
        <v>-8.9091825</v>
      </c>
      <c r="W109" s="44">
        <f t="shared" si="30"/>
        <v>-9.2428360000000005</v>
      </c>
      <c r="X109" s="44">
        <f t="shared" si="31"/>
        <v>0</v>
      </c>
    </row>
    <row r="110" spans="2:24" x14ac:dyDescent="0.25">
      <c r="B110" s="88">
        <v>25695000000</v>
      </c>
      <c r="C110" s="88">
        <v>-7.5041441999999998</v>
      </c>
      <c r="E110" s="87">
        <f t="shared" si="16"/>
        <v>26.475000000000001</v>
      </c>
      <c r="F110" s="87">
        <f t="shared" si="17"/>
        <v>-7.597105</v>
      </c>
      <c r="G110" s="44">
        <f t="shared" si="18"/>
        <v>-7.6093345000000001</v>
      </c>
      <c r="H110" s="44">
        <f t="shared" si="19"/>
        <v>-7.6597767000000001</v>
      </c>
      <c r="I110" s="44">
        <f t="shared" si="20"/>
        <v>-7.7811064999999999</v>
      </c>
      <c r="J110" s="44">
        <f t="shared" si="21"/>
        <v>-7.9811749000000001</v>
      </c>
      <c r="K110" s="44">
        <f t="shared" si="22"/>
        <v>-8.4166869999999996</v>
      </c>
      <c r="L110" s="44">
        <f t="shared" si="23"/>
        <v>0</v>
      </c>
      <c r="N110" s="88">
        <v>25695000000</v>
      </c>
      <c r="O110" s="88">
        <v>-8.6519832999999995</v>
      </c>
      <c r="Q110" s="87">
        <f t="shared" si="24"/>
        <v>26.475000000000001</v>
      </c>
      <c r="R110" s="87">
        <f t="shared" si="25"/>
        <v>-8.7067595000000004</v>
      </c>
      <c r="S110" s="44">
        <f t="shared" si="26"/>
        <v>-8.6626835</v>
      </c>
      <c r="T110" s="44">
        <f t="shared" si="27"/>
        <v>-8.6578522000000007</v>
      </c>
      <c r="U110" s="44">
        <f t="shared" si="28"/>
        <v>-8.7345580999999992</v>
      </c>
      <c r="V110" s="44">
        <f t="shared" si="29"/>
        <v>-8.9092607000000008</v>
      </c>
      <c r="W110" s="44">
        <f t="shared" si="30"/>
        <v>-9.2414512999999996</v>
      </c>
      <c r="X110" s="44">
        <f t="shared" si="31"/>
        <v>0</v>
      </c>
    </row>
    <row r="111" spans="2:24" x14ac:dyDescent="0.25">
      <c r="B111" s="88">
        <v>25890000000</v>
      </c>
      <c r="C111" s="88">
        <v>-7.5187635000000004</v>
      </c>
      <c r="E111" s="87">
        <f t="shared" si="16"/>
        <v>26.67</v>
      </c>
      <c r="F111" s="87">
        <f t="shared" si="17"/>
        <v>-7.6181296999999999</v>
      </c>
      <c r="G111" s="44">
        <f t="shared" si="18"/>
        <v>-7.6545376999999997</v>
      </c>
      <c r="H111" s="44">
        <f t="shared" si="19"/>
        <v>-7.6810188000000004</v>
      </c>
      <c r="I111" s="44">
        <f t="shared" si="20"/>
        <v>-7.7542191000000003</v>
      </c>
      <c r="J111" s="44">
        <f t="shared" si="21"/>
        <v>-7.9461316999999996</v>
      </c>
      <c r="K111" s="44">
        <f t="shared" si="22"/>
        <v>-8.3972397000000001</v>
      </c>
      <c r="L111" s="44">
        <f t="shared" si="23"/>
        <v>0</v>
      </c>
      <c r="N111" s="88">
        <v>25890000000</v>
      </c>
      <c r="O111" s="88">
        <v>-8.6785850999999994</v>
      </c>
      <c r="Q111" s="87">
        <f t="shared" si="24"/>
        <v>26.67</v>
      </c>
      <c r="R111" s="87">
        <f t="shared" si="25"/>
        <v>-8.7046480000000006</v>
      </c>
      <c r="S111" s="44">
        <f t="shared" si="26"/>
        <v>-8.6674565999999995</v>
      </c>
      <c r="T111" s="44">
        <f t="shared" si="27"/>
        <v>-8.6775227000000008</v>
      </c>
      <c r="U111" s="44">
        <f t="shared" si="28"/>
        <v>-8.7657261000000002</v>
      </c>
      <c r="V111" s="44">
        <f t="shared" si="29"/>
        <v>-8.9110841999999995</v>
      </c>
      <c r="W111" s="44">
        <f t="shared" si="30"/>
        <v>-9.2435712999999993</v>
      </c>
      <c r="X111" s="44">
        <f t="shared" si="31"/>
        <v>0</v>
      </c>
    </row>
    <row r="112" spans="2:24" x14ac:dyDescent="0.25">
      <c r="B112" s="88">
        <v>26085000000</v>
      </c>
      <c r="C112" s="88">
        <v>-7.5356097000000002</v>
      </c>
      <c r="E112" s="87">
        <f t="shared" si="16"/>
        <v>26.864999999999998</v>
      </c>
      <c r="F112" s="87">
        <f t="shared" si="17"/>
        <v>-7.6245079000000002</v>
      </c>
      <c r="G112" s="44">
        <f t="shared" si="18"/>
        <v>-7.6386371000000004</v>
      </c>
      <c r="H112" s="44">
        <f t="shared" si="19"/>
        <v>-7.6447267999999999</v>
      </c>
      <c r="I112" s="44">
        <f t="shared" si="20"/>
        <v>-7.6917762999999999</v>
      </c>
      <c r="J112" s="44">
        <f t="shared" si="21"/>
        <v>-7.9055581000000004</v>
      </c>
      <c r="K112" s="44">
        <f t="shared" si="22"/>
        <v>-8.395607</v>
      </c>
      <c r="L112" s="44">
        <f t="shared" si="23"/>
        <v>0</v>
      </c>
      <c r="N112" s="88">
        <v>26085000000</v>
      </c>
      <c r="O112" s="88">
        <v>-8.6947994000000008</v>
      </c>
      <c r="Q112" s="87">
        <f t="shared" si="24"/>
        <v>26.864999999999998</v>
      </c>
      <c r="R112" s="87">
        <f t="shared" si="25"/>
        <v>-8.7172021999999991</v>
      </c>
      <c r="S112" s="44">
        <f t="shared" si="26"/>
        <v>-8.6558466000000003</v>
      </c>
      <c r="T112" s="44">
        <f t="shared" si="27"/>
        <v>-8.6682701000000009</v>
      </c>
      <c r="U112" s="44">
        <f t="shared" si="28"/>
        <v>-8.7640332999999995</v>
      </c>
      <c r="V112" s="44">
        <f t="shared" si="29"/>
        <v>-8.9242334000000003</v>
      </c>
      <c r="W112" s="44">
        <f t="shared" si="30"/>
        <v>-9.2662516000000004</v>
      </c>
      <c r="X112" s="44">
        <f t="shared" si="31"/>
        <v>0</v>
      </c>
    </row>
    <row r="113" spans="2:24" x14ac:dyDescent="0.25">
      <c r="B113" s="88">
        <v>26280000000</v>
      </c>
      <c r="C113" s="88">
        <v>-7.5648961000000003</v>
      </c>
      <c r="E113" s="87">
        <f t="shared" si="16"/>
        <v>27.06</v>
      </c>
      <c r="F113" s="87">
        <f t="shared" si="17"/>
        <v>-7.6177634999999997</v>
      </c>
      <c r="G113" s="44">
        <f t="shared" si="18"/>
        <v>-7.5893763999999999</v>
      </c>
      <c r="H113" s="44">
        <f t="shared" si="19"/>
        <v>-7.5821424000000004</v>
      </c>
      <c r="I113" s="44">
        <f t="shared" si="20"/>
        <v>-7.6469502</v>
      </c>
      <c r="J113" s="44">
        <f t="shared" si="21"/>
        <v>-7.8874668999999997</v>
      </c>
      <c r="K113" s="44">
        <f t="shared" si="22"/>
        <v>-8.4367914000000006</v>
      </c>
      <c r="L113" s="44">
        <f t="shared" si="23"/>
        <v>0</v>
      </c>
      <c r="N113" s="88">
        <v>26280000000</v>
      </c>
      <c r="O113" s="88">
        <v>-8.7000522999999994</v>
      </c>
      <c r="Q113" s="87">
        <f t="shared" si="24"/>
        <v>27.06</v>
      </c>
      <c r="R113" s="87">
        <f t="shared" si="25"/>
        <v>-8.7359618999999995</v>
      </c>
      <c r="S113" s="44">
        <f t="shared" si="26"/>
        <v>-8.6726378999999998</v>
      </c>
      <c r="T113" s="44">
        <f t="shared" si="27"/>
        <v>-8.6758460999999993</v>
      </c>
      <c r="U113" s="44">
        <f t="shared" si="28"/>
        <v>-8.7492532999999995</v>
      </c>
      <c r="V113" s="44">
        <f t="shared" si="29"/>
        <v>-8.9289845999999997</v>
      </c>
      <c r="W113" s="44">
        <f t="shared" si="30"/>
        <v>-9.2642117000000006</v>
      </c>
      <c r="X113" s="44">
        <f t="shared" si="31"/>
        <v>0</v>
      </c>
    </row>
    <row r="114" spans="2:24" x14ac:dyDescent="0.25">
      <c r="B114" s="88">
        <v>26475000000</v>
      </c>
      <c r="C114" s="88">
        <v>-7.597105</v>
      </c>
      <c r="E114" s="87">
        <f t="shared" si="16"/>
        <v>27.254999999999999</v>
      </c>
      <c r="F114" s="87">
        <f t="shared" si="17"/>
        <v>-7.5867757999999998</v>
      </c>
      <c r="G114" s="44">
        <f t="shared" si="18"/>
        <v>-7.5509310000000003</v>
      </c>
      <c r="H114" s="44">
        <f t="shared" si="19"/>
        <v>-7.5592499000000002</v>
      </c>
      <c r="I114" s="44">
        <f t="shared" si="20"/>
        <v>-7.6464815000000002</v>
      </c>
      <c r="J114" s="44">
        <f t="shared" si="21"/>
        <v>-7.9030551999999998</v>
      </c>
      <c r="K114" s="44">
        <f t="shared" si="22"/>
        <v>-8.5239505999999992</v>
      </c>
      <c r="L114" s="44">
        <f t="shared" si="23"/>
        <v>0</v>
      </c>
      <c r="N114" s="88">
        <v>26475000000</v>
      </c>
      <c r="O114" s="88">
        <v>-8.7067595000000004</v>
      </c>
      <c r="Q114" s="87">
        <f t="shared" si="24"/>
        <v>27.254999999999999</v>
      </c>
      <c r="R114" s="87">
        <f t="shared" si="25"/>
        <v>-8.7711868000000006</v>
      </c>
      <c r="S114" s="44">
        <f t="shared" si="26"/>
        <v>-8.7233266999999994</v>
      </c>
      <c r="T114" s="44">
        <f t="shared" si="27"/>
        <v>-8.7166823999999998</v>
      </c>
      <c r="U114" s="44">
        <f t="shared" si="28"/>
        <v>-8.7916164000000006</v>
      </c>
      <c r="V114" s="44">
        <f t="shared" si="29"/>
        <v>-8.9270496000000001</v>
      </c>
      <c r="W114" s="44">
        <f t="shared" si="30"/>
        <v>-9.2447204999999997</v>
      </c>
      <c r="X114" s="44">
        <f t="shared" si="31"/>
        <v>0</v>
      </c>
    </row>
    <row r="115" spans="2:24" x14ac:dyDescent="0.25">
      <c r="B115" s="88">
        <v>26670000000</v>
      </c>
      <c r="C115" s="88">
        <v>-7.6181296999999999</v>
      </c>
      <c r="E115" s="87">
        <f t="shared" si="16"/>
        <v>27.45</v>
      </c>
      <c r="F115" s="87">
        <f t="shared" si="17"/>
        <v>-7.5404615000000002</v>
      </c>
      <c r="G115" s="44">
        <f t="shared" si="18"/>
        <v>-7.5073514000000001</v>
      </c>
      <c r="H115" s="44">
        <f t="shared" si="19"/>
        <v>-7.5158896000000004</v>
      </c>
      <c r="I115" s="44">
        <f t="shared" si="20"/>
        <v>-7.6343727000000001</v>
      </c>
      <c r="J115" s="44">
        <f t="shared" si="21"/>
        <v>-7.9184545999999996</v>
      </c>
      <c r="K115" s="44">
        <f t="shared" si="22"/>
        <v>-8.5503301999999994</v>
      </c>
      <c r="L115" s="44">
        <f t="shared" si="23"/>
        <v>0</v>
      </c>
      <c r="N115" s="88">
        <v>26670000000</v>
      </c>
      <c r="O115" s="88">
        <v>-8.7046480000000006</v>
      </c>
      <c r="Q115" s="87">
        <f t="shared" si="24"/>
        <v>27.45</v>
      </c>
      <c r="R115" s="87">
        <f t="shared" si="25"/>
        <v>-8.8087052999999997</v>
      </c>
      <c r="S115" s="44">
        <f t="shared" si="26"/>
        <v>-8.7443676000000004</v>
      </c>
      <c r="T115" s="44">
        <f t="shared" si="27"/>
        <v>-8.7394180000000006</v>
      </c>
      <c r="U115" s="44">
        <f t="shared" si="28"/>
        <v>-8.7916612999999995</v>
      </c>
      <c r="V115" s="44">
        <f t="shared" si="29"/>
        <v>-8.9429026</v>
      </c>
      <c r="W115" s="44">
        <f t="shared" si="30"/>
        <v>-9.2637652999999993</v>
      </c>
      <c r="X115" s="44">
        <f t="shared" si="31"/>
        <v>0</v>
      </c>
    </row>
    <row r="116" spans="2:24" x14ac:dyDescent="0.25">
      <c r="B116" s="88">
        <v>26865000000</v>
      </c>
      <c r="C116" s="88">
        <v>-7.6245079000000002</v>
      </c>
      <c r="E116" s="87">
        <f t="shared" si="16"/>
        <v>27.645</v>
      </c>
      <c r="F116" s="87">
        <f t="shared" si="17"/>
        <v>-7.4946846999999996</v>
      </c>
      <c r="G116" s="44">
        <f t="shared" si="18"/>
        <v>-7.4692664000000004</v>
      </c>
      <c r="H116" s="44">
        <f t="shared" si="19"/>
        <v>-7.4923887000000002</v>
      </c>
      <c r="I116" s="44">
        <f t="shared" si="20"/>
        <v>-7.6281466</v>
      </c>
      <c r="J116" s="44">
        <f t="shared" si="21"/>
        <v>-7.9633459999999996</v>
      </c>
      <c r="K116" s="44">
        <f t="shared" si="22"/>
        <v>-8.6772860999999999</v>
      </c>
      <c r="L116" s="44">
        <f t="shared" si="23"/>
        <v>0</v>
      </c>
      <c r="N116" s="88">
        <v>26865000000</v>
      </c>
      <c r="O116" s="88">
        <v>-8.7172021999999991</v>
      </c>
      <c r="Q116" s="87">
        <f t="shared" si="24"/>
        <v>27.645</v>
      </c>
      <c r="R116" s="87">
        <f t="shared" si="25"/>
        <v>-8.8470831000000008</v>
      </c>
      <c r="S116" s="44">
        <f t="shared" si="26"/>
        <v>-8.7637652999999993</v>
      </c>
      <c r="T116" s="44">
        <f t="shared" si="27"/>
        <v>-8.7502870999999995</v>
      </c>
      <c r="U116" s="44">
        <f t="shared" si="28"/>
        <v>-8.8208265000000008</v>
      </c>
      <c r="V116" s="44">
        <f t="shared" si="29"/>
        <v>-8.9517316999999998</v>
      </c>
      <c r="W116" s="44">
        <f t="shared" si="30"/>
        <v>-9.2749491000000006</v>
      </c>
      <c r="X116" s="44">
        <f t="shared" si="31"/>
        <v>0</v>
      </c>
    </row>
    <row r="117" spans="2:24" x14ac:dyDescent="0.25">
      <c r="B117" s="88">
        <v>27060000000</v>
      </c>
      <c r="C117" s="88">
        <v>-7.6177634999999997</v>
      </c>
      <c r="E117" s="87">
        <f t="shared" si="16"/>
        <v>27.84</v>
      </c>
      <c r="F117" s="87">
        <f t="shared" si="17"/>
        <v>-7.4504957000000003</v>
      </c>
      <c r="G117" s="44">
        <f t="shared" si="18"/>
        <v>-7.4044622999999996</v>
      </c>
      <c r="H117" s="44">
        <f t="shared" si="19"/>
        <v>-7.4693356</v>
      </c>
      <c r="I117" s="44">
        <f t="shared" si="20"/>
        <v>-7.6290383000000004</v>
      </c>
      <c r="J117" s="44">
        <f t="shared" si="21"/>
        <v>-8.0024785999999999</v>
      </c>
      <c r="K117" s="44">
        <f t="shared" si="22"/>
        <v>-8.7407436000000001</v>
      </c>
      <c r="L117" s="44">
        <f t="shared" si="23"/>
        <v>0</v>
      </c>
      <c r="N117" s="88">
        <v>27060000000</v>
      </c>
      <c r="O117" s="88">
        <v>-8.7359618999999995</v>
      </c>
      <c r="Q117" s="87">
        <f t="shared" si="24"/>
        <v>27.84</v>
      </c>
      <c r="R117" s="87">
        <f t="shared" si="25"/>
        <v>-8.8734207000000005</v>
      </c>
      <c r="S117" s="44">
        <f t="shared" si="26"/>
        <v>-8.8139610000000008</v>
      </c>
      <c r="T117" s="44">
        <f t="shared" si="27"/>
        <v>-8.7784224000000002</v>
      </c>
      <c r="U117" s="44">
        <f t="shared" si="28"/>
        <v>-8.8262558000000002</v>
      </c>
      <c r="V117" s="44">
        <f t="shared" si="29"/>
        <v>-8.9873562000000007</v>
      </c>
      <c r="W117" s="44">
        <f t="shared" si="30"/>
        <v>-9.3162909000000003</v>
      </c>
      <c r="X117" s="44">
        <f t="shared" si="31"/>
        <v>0</v>
      </c>
    </row>
    <row r="118" spans="2:24" x14ac:dyDescent="0.25">
      <c r="B118" s="88">
        <v>27255000000</v>
      </c>
      <c r="C118" s="88">
        <v>-7.5867757999999998</v>
      </c>
      <c r="E118" s="87">
        <f t="shared" si="16"/>
        <v>28.035</v>
      </c>
      <c r="F118" s="87">
        <f t="shared" si="17"/>
        <v>-7.4132518999999997</v>
      </c>
      <c r="G118" s="44">
        <f t="shared" si="18"/>
        <v>-7.4016923999999999</v>
      </c>
      <c r="H118" s="44">
        <f t="shared" si="19"/>
        <v>-7.4726901000000003</v>
      </c>
      <c r="I118" s="44">
        <f t="shared" si="20"/>
        <v>-7.6625218000000004</v>
      </c>
      <c r="J118" s="44">
        <f t="shared" si="21"/>
        <v>-8.0283566000000004</v>
      </c>
      <c r="K118" s="44">
        <f t="shared" si="22"/>
        <v>-8.7815303999999994</v>
      </c>
      <c r="L118" s="44">
        <f t="shared" si="23"/>
        <v>0</v>
      </c>
      <c r="N118" s="88">
        <v>27255000000</v>
      </c>
      <c r="O118" s="88">
        <v>-8.7711868000000006</v>
      </c>
      <c r="Q118" s="87">
        <f t="shared" si="24"/>
        <v>28.035</v>
      </c>
      <c r="R118" s="87">
        <f t="shared" si="25"/>
        <v>-8.8993225000000002</v>
      </c>
      <c r="S118" s="44">
        <f t="shared" si="26"/>
        <v>-8.8249654999999994</v>
      </c>
      <c r="T118" s="44">
        <f t="shared" si="27"/>
        <v>-8.8104019000000005</v>
      </c>
      <c r="U118" s="44">
        <f t="shared" si="28"/>
        <v>-8.8581904999999992</v>
      </c>
      <c r="V118" s="44">
        <f t="shared" si="29"/>
        <v>-9.0280494999999998</v>
      </c>
      <c r="W118" s="44">
        <f t="shared" si="30"/>
        <v>-9.3545789999999993</v>
      </c>
      <c r="X118" s="44">
        <f t="shared" si="31"/>
        <v>0</v>
      </c>
    </row>
    <row r="119" spans="2:24" x14ac:dyDescent="0.25">
      <c r="B119" s="88">
        <v>27450000000</v>
      </c>
      <c r="C119" s="88">
        <v>-7.5404615000000002</v>
      </c>
      <c r="E119" s="87">
        <f t="shared" si="16"/>
        <v>28.23</v>
      </c>
      <c r="F119" s="87">
        <f t="shared" si="17"/>
        <v>-7.3958955</v>
      </c>
      <c r="G119" s="44">
        <f t="shared" si="18"/>
        <v>-7.3926629999999998</v>
      </c>
      <c r="H119" s="44">
        <f t="shared" si="19"/>
        <v>-7.4562035</v>
      </c>
      <c r="I119" s="44">
        <f t="shared" si="20"/>
        <v>-7.6415404999999996</v>
      </c>
      <c r="J119" s="44">
        <f t="shared" si="21"/>
        <v>-8.0483370000000001</v>
      </c>
      <c r="K119" s="44">
        <f t="shared" si="22"/>
        <v>-8.7776975999999998</v>
      </c>
      <c r="L119" s="44">
        <f t="shared" si="23"/>
        <v>0</v>
      </c>
      <c r="N119" s="88">
        <v>27450000000</v>
      </c>
      <c r="O119" s="88">
        <v>-8.8087052999999997</v>
      </c>
      <c r="Q119" s="87">
        <f t="shared" si="24"/>
        <v>28.23</v>
      </c>
      <c r="R119" s="87">
        <f t="shared" si="25"/>
        <v>-8.9035396999999996</v>
      </c>
      <c r="S119" s="44">
        <f t="shared" si="26"/>
        <v>-8.8281764999999996</v>
      </c>
      <c r="T119" s="44">
        <f t="shared" si="27"/>
        <v>-8.8217677999999999</v>
      </c>
      <c r="U119" s="44">
        <f t="shared" si="28"/>
        <v>-8.8991690000000006</v>
      </c>
      <c r="V119" s="44">
        <f t="shared" si="29"/>
        <v>-9.0896872999999996</v>
      </c>
      <c r="W119" s="44">
        <f t="shared" si="30"/>
        <v>-9.4335050999999996</v>
      </c>
      <c r="X119" s="44">
        <f t="shared" si="31"/>
        <v>0</v>
      </c>
    </row>
    <row r="120" spans="2:24" x14ac:dyDescent="0.25">
      <c r="B120" s="88">
        <v>27645000000</v>
      </c>
      <c r="C120" s="88">
        <v>-7.4946846999999996</v>
      </c>
      <c r="E120" s="87">
        <f t="shared" si="16"/>
        <v>28.425000000000001</v>
      </c>
      <c r="F120" s="87">
        <f t="shared" si="17"/>
        <v>-7.3971391000000004</v>
      </c>
      <c r="G120" s="44">
        <f t="shared" si="18"/>
        <v>-7.3935895</v>
      </c>
      <c r="H120" s="44">
        <f t="shared" si="19"/>
        <v>-7.4870204999999999</v>
      </c>
      <c r="I120" s="44">
        <f t="shared" si="20"/>
        <v>-7.6835541999999997</v>
      </c>
      <c r="J120" s="44">
        <f t="shared" si="21"/>
        <v>-8.0527239000000002</v>
      </c>
      <c r="K120" s="44">
        <f t="shared" si="22"/>
        <v>-8.7590360999999994</v>
      </c>
      <c r="L120" s="44">
        <f t="shared" si="23"/>
        <v>0</v>
      </c>
      <c r="N120" s="88">
        <v>27645000000</v>
      </c>
      <c r="O120" s="88">
        <v>-8.8470831000000008</v>
      </c>
      <c r="Q120" s="87">
        <f t="shared" si="24"/>
        <v>28.425000000000001</v>
      </c>
      <c r="R120" s="87">
        <f t="shared" si="25"/>
        <v>-8.8989983000000006</v>
      </c>
      <c r="S120" s="44">
        <f t="shared" si="26"/>
        <v>-8.8590107000000007</v>
      </c>
      <c r="T120" s="44">
        <f t="shared" si="27"/>
        <v>-8.8460674000000008</v>
      </c>
      <c r="U120" s="44">
        <f t="shared" si="28"/>
        <v>-8.9354981999999996</v>
      </c>
      <c r="V120" s="44">
        <f t="shared" si="29"/>
        <v>-9.1372795</v>
      </c>
      <c r="W120" s="44">
        <f t="shared" si="30"/>
        <v>-9.4996357000000007</v>
      </c>
      <c r="X120" s="44">
        <f t="shared" si="31"/>
        <v>0</v>
      </c>
    </row>
    <row r="121" spans="2:24" x14ac:dyDescent="0.25">
      <c r="B121" s="88">
        <v>27840000000</v>
      </c>
      <c r="C121" s="88">
        <v>-7.4504957000000003</v>
      </c>
      <c r="E121" s="87">
        <f t="shared" si="16"/>
        <v>28.62</v>
      </c>
      <c r="F121" s="87">
        <f t="shared" si="17"/>
        <v>-7.4072075000000002</v>
      </c>
      <c r="G121" s="44">
        <f t="shared" si="18"/>
        <v>-7.4179044000000003</v>
      </c>
      <c r="H121" s="44">
        <f t="shared" si="19"/>
        <v>-7.4957761999999999</v>
      </c>
      <c r="I121" s="44">
        <f t="shared" si="20"/>
        <v>-7.6911735999999999</v>
      </c>
      <c r="J121" s="44">
        <f t="shared" si="21"/>
        <v>-8.0786084999999996</v>
      </c>
      <c r="K121" s="44">
        <f t="shared" si="22"/>
        <v>-8.7992296000000003</v>
      </c>
      <c r="L121" s="44">
        <f t="shared" si="23"/>
        <v>0</v>
      </c>
      <c r="N121" s="88">
        <v>27840000000</v>
      </c>
      <c r="O121" s="88">
        <v>-8.8734207000000005</v>
      </c>
      <c r="Q121" s="87">
        <f t="shared" si="24"/>
        <v>28.62</v>
      </c>
      <c r="R121" s="87">
        <f t="shared" si="25"/>
        <v>-8.8825274000000007</v>
      </c>
      <c r="S121" s="44">
        <f t="shared" si="26"/>
        <v>-8.8254137000000004</v>
      </c>
      <c r="T121" s="44">
        <f t="shared" si="27"/>
        <v>-8.8504763000000004</v>
      </c>
      <c r="U121" s="44">
        <f t="shared" si="28"/>
        <v>-8.9642172000000002</v>
      </c>
      <c r="V121" s="44">
        <f t="shared" si="29"/>
        <v>-9.1827287999999996</v>
      </c>
      <c r="W121" s="44">
        <f t="shared" si="30"/>
        <v>-9.5462418000000007</v>
      </c>
      <c r="X121" s="44">
        <f t="shared" si="31"/>
        <v>0</v>
      </c>
    </row>
    <row r="122" spans="2:24" x14ac:dyDescent="0.25">
      <c r="B122" s="88">
        <v>28035000000</v>
      </c>
      <c r="C122" s="88">
        <v>-7.4132518999999997</v>
      </c>
      <c r="E122" s="87">
        <f t="shared" si="16"/>
        <v>28.815000000000001</v>
      </c>
      <c r="F122" s="87">
        <f t="shared" si="17"/>
        <v>-7.4256247999999996</v>
      </c>
      <c r="G122" s="44">
        <f t="shared" si="18"/>
        <v>-7.4541978999999996</v>
      </c>
      <c r="H122" s="44">
        <f t="shared" si="19"/>
        <v>-7.5177750999999997</v>
      </c>
      <c r="I122" s="44">
        <f t="shared" si="20"/>
        <v>-7.7106441999999999</v>
      </c>
      <c r="J122" s="44">
        <f t="shared" si="21"/>
        <v>-8.0346297999999994</v>
      </c>
      <c r="K122" s="44">
        <f t="shared" si="22"/>
        <v>-8.6938095000000004</v>
      </c>
      <c r="L122" s="44">
        <f t="shared" si="23"/>
        <v>0</v>
      </c>
      <c r="N122" s="88">
        <v>28035000000</v>
      </c>
      <c r="O122" s="88">
        <v>-8.8993225000000002</v>
      </c>
      <c r="Q122" s="87">
        <f t="shared" si="24"/>
        <v>28.815000000000001</v>
      </c>
      <c r="R122" s="87">
        <f t="shared" si="25"/>
        <v>-8.8620253000000009</v>
      </c>
      <c r="S122" s="44">
        <f t="shared" si="26"/>
        <v>-8.8291950000000003</v>
      </c>
      <c r="T122" s="44">
        <f t="shared" si="27"/>
        <v>-8.8772593000000004</v>
      </c>
      <c r="U122" s="44">
        <f t="shared" si="28"/>
        <v>-8.9968281000000001</v>
      </c>
      <c r="V122" s="44">
        <f t="shared" si="29"/>
        <v>-9.2268372000000003</v>
      </c>
      <c r="W122" s="44">
        <f t="shared" si="30"/>
        <v>-9.6143617999999993</v>
      </c>
      <c r="X122" s="44">
        <f t="shared" si="31"/>
        <v>0</v>
      </c>
    </row>
    <row r="123" spans="2:24" x14ac:dyDescent="0.25">
      <c r="B123" s="88">
        <v>28230000000</v>
      </c>
      <c r="C123" s="88">
        <v>-7.3958955</v>
      </c>
      <c r="E123" s="87">
        <f t="shared" si="16"/>
        <v>29.01</v>
      </c>
      <c r="F123" s="87">
        <f t="shared" si="17"/>
        <v>-7.4540496000000003</v>
      </c>
      <c r="G123" s="44">
        <f t="shared" si="18"/>
        <v>-7.4555892999999998</v>
      </c>
      <c r="H123" s="44">
        <f t="shared" si="19"/>
        <v>-7.5150714000000001</v>
      </c>
      <c r="I123" s="44">
        <f t="shared" si="20"/>
        <v>-7.6654840000000002</v>
      </c>
      <c r="J123" s="44">
        <f t="shared" si="21"/>
        <v>-8.0093279000000006</v>
      </c>
      <c r="K123" s="44">
        <f t="shared" si="22"/>
        <v>-8.6395234999999992</v>
      </c>
      <c r="L123" s="44">
        <f t="shared" si="23"/>
        <v>0</v>
      </c>
      <c r="N123" s="88">
        <v>28230000000</v>
      </c>
      <c r="O123" s="88">
        <v>-8.9035396999999996</v>
      </c>
      <c r="Q123" s="87">
        <f t="shared" si="24"/>
        <v>29.01</v>
      </c>
      <c r="R123" s="87">
        <f t="shared" si="25"/>
        <v>-8.8380650999999997</v>
      </c>
      <c r="S123" s="44">
        <f t="shared" si="26"/>
        <v>-8.8087063000000008</v>
      </c>
      <c r="T123" s="44">
        <f t="shared" si="27"/>
        <v>-8.8888063000000006</v>
      </c>
      <c r="U123" s="44">
        <f t="shared" si="28"/>
        <v>-9.0379237999999997</v>
      </c>
      <c r="V123" s="44">
        <f t="shared" si="29"/>
        <v>-9.2547139999999999</v>
      </c>
      <c r="W123" s="44">
        <f t="shared" si="30"/>
        <v>-9.6692084999999999</v>
      </c>
      <c r="X123" s="44">
        <f t="shared" si="31"/>
        <v>0</v>
      </c>
    </row>
    <row r="124" spans="2:24" x14ac:dyDescent="0.25">
      <c r="B124" s="88">
        <v>28425000000</v>
      </c>
      <c r="C124" s="88">
        <v>-7.3971391000000004</v>
      </c>
      <c r="E124" s="87">
        <f t="shared" si="16"/>
        <v>29.204999999999998</v>
      </c>
      <c r="F124" s="87">
        <f t="shared" si="17"/>
        <v>-7.4760980999999997</v>
      </c>
      <c r="G124" s="44">
        <f t="shared" si="18"/>
        <v>-7.4734696999999999</v>
      </c>
      <c r="H124" s="44">
        <f t="shared" si="19"/>
        <v>-7.5260629999999997</v>
      </c>
      <c r="I124" s="44">
        <f t="shared" si="20"/>
        <v>-7.6648097000000002</v>
      </c>
      <c r="J124" s="44">
        <f t="shared" si="21"/>
        <v>-8.0041799999999999</v>
      </c>
      <c r="K124" s="44">
        <f t="shared" si="22"/>
        <v>-8.6368732000000001</v>
      </c>
      <c r="L124" s="44">
        <f t="shared" si="23"/>
        <v>0</v>
      </c>
      <c r="N124" s="88">
        <v>28425000000</v>
      </c>
      <c r="O124" s="88">
        <v>-8.8989983000000006</v>
      </c>
      <c r="Q124" s="87">
        <f t="shared" si="24"/>
        <v>29.204999999999998</v>
      </c>
      <c r="R124" s="87">
        <f t="shared" si="25"/>
        <v>-8.8234891999999991</v>
      </c>
      <c r="S124" s="44">
        <f t="shared" si="26"/>
        <v>-8.8169708</v>
      </c>
      <c r="T124" s="44">
        <f t="shared" si="27"/>
        <v>-8.8792276000000001</v>
      </c>
      <c r="U124" s="44">
        <f t="shared" si="28"/>
        <v>-9.0211220000000001</v>
      </c>
      <c r="V124" s="44">
        <f t="shared" si="29"/>
        <v>-9.2601432999999993</v>
      </c>
      <c r="W124" s="44">
        <f t="shared" si="30"/>
        <v>-9.6747551000000005</v>
      </c>
      <c r="X124" s="44">
        <f t="shared" si="31"/>
        <v>0</v>
      </c>
    </row>
    <row r="125" spans="2:24" x14ac:dyDescent="0.25">
      <c r="B125" s="88">
        <v>28620000000</v>
      </c>
      <c r="C125" s="88">
        <v>-7.4072075000000002</v>
      </c>
      <c r="E125" s="87">
        <f t="shared" si="16"/>
        <v>29.4</v>
      </c>
      <c r="F125" s="87">
        <f t="shared" si="17"/>
        <v>-7.4938693000000001</v>
      </c>
      <c r="G125" s="44">
        <f t="shared" si="18"/>
        <v>-7.4843044000000001</v>
      </c>
      <c r="H125" s="44">
        <f t="shared" si="19"/>
        <v>-7.5363373999999999</v>
      </c>
      <c r="I125" s="44">
        <f t="shared" si="20"/>
        <v>-7.7018928999999998</v>
      </c>
      <c r="J125" s="44">
        <f t="shared" si="21"/>
        <v>-8.0390090999999995</v>
      </c>
      <c r="K125" s="44">
        <f t="shared" si="22"/>
        <v>-8.6972197999999992</v>
      </c>
      <c r="L125" s="44">
        <f t="shared" si="23"/>
        <v>0</v>
      </c>
      <c r="N125" s="88">
        <v>28620000000</v>
      </c>
      <c r="O125" s="88">
        <v>-8.8825274000000007</v>
      </c>
      <c r="Q125" s="87">
        <f t="shared" si="24"/>
        <v>29.4</v>
      </c>
      <c r="R125" s="87">
        <f t="shared" si="25"/>
        <v>-8.8154515999999994</v>
      </c>
      <c r="S125" s="44">
        <f t="shared" si="26"/>
        <v>-8.8096484999999998</v>
      </c>
      <c r="T125" s="44">
        <f t="shared" si="27"/>
        <v>-8.8795233000000007</v>
      </c>
      <c r="U125" s="44">
        <f t="shared" si="28"/>
        <v>-9.0289640000000002</v>
      </c>
      <c r="V125" s="44">
        <f t="shared" si="29"/>
        <v>-9.2622814000000009</v>
      </c>
      <c r="W125" s="44">
        <f t="shared" si="30"/>
        <v>-9.6709718999999996</v>
      </c>
      <c r="X125" s="44">
        <f t="shared" si="31"/>
        <v>0</v>
      </c>
    </row>
    <row r="126" spans="2:24" x14ac:dyDescent="0.25">
      <c r="B126" s="88">
        <v>28815000000</v>
      </c>
      <c r="C126" s="88">
        <v>-7.4256247999999996</v>
      </c>
      <c r="E126" s="87">
        <f t="shared" si="16"/>
        <v>29.594999999999999</v>
      </c>
      <c r="F126" s="87">
        <f t="shared" si="17"/>
        <v>-7.5121598000000001</v>
      </c>
      <c r="G126" s="44">
        <f t="shared" si="18"/>
        <v>-7.5190592000000001</v>
      </c>
      <c r="H126" s="44">
        <f t="shared" si="19"/>
        <v>-7.5703811999999999</v>
      </c>
      <c r="I126" s="44">
        <f t="shared" si="20"/>
        <v>-7.7236475999999996</v>
      </c>
      <c r="J126" s="44">
        <f t="shared" si="21"/>
        <v>-8.0598296999999999</v>
      </c>
      <c r="K126" s="44">
        <f t="shared" si="22"/>
        <v>-8.7141675999999997</v>
      </c>
      <c r="L126" s="44">
        <f t="shared" si="23"/>
        <v>0</v>
      </c>
      <c r="N126" s="88">
        <v>28815000000</v>
      </c>
      <c r="O126" s="88">
        <v>-8.8620253000000009</v>
      </c>
      <c r="Q126" s="87">
        <f t="shared" si="24"/>
        <v>29.594999999999999</v>
      </c>
      <c r="R126" s="87">
        <f t="shared" si="25"/>
        <v>-8.8146342999999998</v>
      </c>
      <c r="S126" s="44">
        <f t="shared" si="26"/>
        <v>-8.8370905000000004</v>
      </c>
      <c r="T126" s="44">
        <f t="shared" si="27"/>
        <v>-8.9070634999999996</v>
      </c>
      <c r="U126" s="44">
        <f t="shared" si="28"/>
        <v>-9.0484571000000003</v>
      </c>
      <c r="V126" s="44">
        <f t="shared" si="29"/>
        <v>-9.2636108000000004</v>
      </c>
      <c r="W126" s="44">
        <f t="shared" si="30"/>
        <v>-9.6638564999999996</v>
      </c>
      <c r="X126" s="44">
        <f t="shared" si="31"/>
        <v>0</v>
      </c>
    </row>
    <row r="127" spans="2:24" x14ac:dyDescent="0.25">
      <c r="B127" s="88">
        <v>29010000000</v>
      </c>
      <c r="C127" s="88">
        <v>-7.4540496000000003</v>
      </c>
      <c r="E127" s="87">
        <f t="shared" si="16"/>
        <v>29.79</v>
      </c>
      <c r="F127" s="87">
        <f t="shared" si="17"/>
        <v>-7.5338520999999998</v>
      </c>
      <c r="G127" s="44">
        <f t="shared" si="18"/>
        <v>-7.5046301</v>
      </c>
      <c r="H127" s="44">
        <f t="shared" si="19"/>
        <v>-7.5698600000000003</v>
      </c>
      <c r="I127" s="44">
        <f t="shared" si="20"/>
        <v>-7.7133244999999997</v>
      </c>
      <c r="J127" s="44">
        <f t="shared" si="21"/>
        <v>-8.0499267999999997</v>
      </c>
      <c r="K127" s="44">
        <f t="shared" si="22"/>
        <v>-8.6821909000000002</v>
      </c>
      <c r="L127" s="44">
        <f t="shared" si="23"/>
        <v>0</v>
      </c>
      <c r="N127" s="88">
        <v>29010000000</v>
      </c>
      <c r="O127" s="88">
        <v>-8.8380650999999997</v>
      </c>
      <c r="Q127" s="87">
        <f t="shared" si="24"/>
        <v>29.79</v>
      </c>
      <c r="R127" s="87">
        <f t="shared" si="25"/>
        <v>-8.8216418999999995</v>
      </c>
      <c r="S127" s="44">
        <f t="shared" si="26"/>
        <v>-8.8271990000000002</v>
      </c>
      <c r="T127" s="44">
        <f t="shared" si="27"/>
        <v>-8.9014053000000004</v>
      </c>
      <c r="U127" s="44">
        <f t="shared" si="28"/>
        <v>-9.0333872</v>
      </c>
      <c r="V127" s="44">
        <f t="shared" si="29"/>
        <v>-9.2689123000000002</v>
      </c>
      <c r="W127" s="44">
        <f t="shared" si="30"/>
        <v>-9.6759272000000003</v>
      </c>
      <c r="X127" s="44">
        <f t="shared" si="31"/>
        <v>0</v>
      </c>
    </row>
    <row r="128" spans="2:24" x14ac:dyDescent="0.25">
      <c r="B128" s="88">
        <v>29205000000</v>
      </c>
      <c r="C128" s="88">
        <v>-7.4760980999999997</v>
      </c>
      <c r="E128" s="87">
        <f t="shared" si="16"/>
        <v>29.984999999999999</v>
      </c>
      <c r="F128" s="87">
        <f t="shared" si="17"/>
        <v>-7.5562201</v>
      </c>
      <c r="G128" s="44">
        <f t="shared" si="18"/>
        <v>-7.5137137999999997</v>
      </c>
      <c r="H128" s="44">
        <f t="shared" si="19"/>
        <v>-7.5645661000000004</v>
      </c>
      <c r="I128" s="44">
        <f t="shared" si="20"/>
        <v>-7.7008739000000004</v>
      </c>
      <c r="J128" s="44">
        <f t="shared" si="21"/>
        <v>-8.0740128000000002</v>
      </c>
      <c r="K128" s="44">
        <f t="shared" si="22"/>
        <v>-8.7444495999999994</v>
      </c>
      <c r="L128" s="44">
        <f t="shared" si="23"/>
        <v>0</v>
      </c>
      <c r="N128" s="88">
        <v>29205000000</v>
      </c>
      <c r="O128" s="88">
        <v>-8.8234891999999991</v>
      </c>
      <c r="Q128" s="87">
        <f t="shared" si="24"/>
        <v>29.984999999999999</v>
      </c>
      <c r="R128" s="87">
        <f t="shared" si="25"/>
        <v>-8.8282223000000002</v>
      </c>
      <c r="S128" s="44">
        <f t="shared" si="26"/>
        <v>-8.8336029000000007</v>
      </c>
      <c r="T128" s="44">
        <f t="shared" si="27"/>
        <v>-8.8866338999999996</v>
      </c>
      <c r="U128" s="44">
        <f t="shared" si="28"/>
        <v>-9.0376940000000001</v>
      </c>
      <c r="V128" s="44">
        <f t="shared" si="29"/>
        <v>-9.2528524000000001</v>
      </c>
      <c r="W128" s="44">
        <f t="shared" si="30"/>
        <v>-9.6460723999999995</v>
      </c>
      <c r="X128" s="44">
        <f t="shared" si="31"/>
        <v>0</v>
      </c>
    </row>
    <row r="129" spans="2:24" x14ac:dyDescent="0.25">
      <c r="B129" s="88">
        <v>29400000000</v>
      </c>
      <c r="C129" s="88">
        <v>-7.4938693000000001</v>
      </c>
      <c r="E129" s="87">
        <f t="shared" si="16"/>
        <v>30.18</v>
      </c>
      <c r="F129" s="87">
        <f t="shared" si="17"/>
        <v>-7.5824183999999999</v>
      </c>
      <c r="G129" s="44">
        <f t="shared" si="18"/>
        <v>-7.5535369000000001</v>
      </c>
      <c r="H129" s="44">
        <f t="shared" si="19"/>
        <v>-7.6109843000000001</v>
      </c>
      <c r="I129" s="44">
        <f t="shared" si="20"/>
        <v>-7.7790245999999996</v>
      </c>
      <c r="J129" s="44">
        <f t="shared" si="21"/>
        <v>-8.0896977999999997</v>
      </c>
      <c r="K129" s="44">
        <f t="shared" si="22"/>
        <v>-8.7633285999999995</v>
      </c>
      <c r="L129" s="44">
        <f t="shared" si="23"/>
        <v>0</v>
      </c>
      <c r="N129" s="88">
        <v>29400000000</v>
      </c>
      <c r="O129" s="88">
        <v>-8.8154515999999994</v>
      </c>
      <c r="Q129" s="87">
        <f t="shared" si="24"/>
        <v>30.18</v>
      </c>
      <c r="R129" s="87">
        <f t="shared" si="25"/>
        <v>-8.8348312</v>
      </c>
      <c r="S129" s="44">
        <f t="shared" si="26"/>
        <v>-8.8361988</v>
      </c>
      <c r="T129" s="44">
        <f t="shared" si="27"/>
        <v>-8.8999051999999992</v>
      </c>
      <c r="U129" s="44">
        <f t="shared" si="28"/>
        <v>-9.0293541000000008</v>
      </c>
      <c r="V129" s="44">
        <f t="shared" si="29"/>
        <v>-9.2859391999999996</v>
      </c>
      <c r="W129" s="44">
        <f t="shared" si="30"/>
        <v>-9.6811170999999998</v>
      </c>
      <c r="X129" s="44">
        <f t="shared" si="31"/>
        <v>0</v>
      </c>
    </row>
    <row r="130" spans="2:24" x14ac:dyDescent="0.25">
      <c r="B130" s="88">
        <v>29595000000</v>
      </c>
      <c r="C130" s="88">
        <v>-7.5121598000000001</v>
      </c>
      <c r="E130" s="87">
        <f t="shared" si="16"/>
        <v>30.375</v>
      </c>
      <c r="F130" s="87">
        <f t="shared" si="17"/>
        <v>-7.6096148000000001</v>
      </c>
      <c r="G130" s="44">
        <f t="shared" si="18"/>
        <v>-7.6110538999999999</v>
      </c>
      <c r="H130" s="44">
        <f t="shared" si="19"/>
        <v>-7.6601195000000004</v>
      </c>
      <c r="I130" s="44">
        <f t="shared" si="20"/>
        <v>-7.8039240999999997</v>
      </c>
      <c r="J130" s="44">
        <f t="shared" si="21"/>
        <v>-8.1087866000000002</v>
      </c>
      <c r="K130" s="44">
        <f t="shared" si="22"/>
        <v>-8.7412462000000009</v>
      </c>
      <c r="L130" s="44">
        <f t="shared" si="23"/>
        <v>0</v>
      </c>
      <c r="N130" s="88">
        <v>29595000000</v>
      </c>
      <c r="O130" s="88">
        <v>-8.8146342999999998</v>
      </c>
      <c r="Q130" s="87">
        <f t="shared" si="24"/>
        <v>30.375</v>
      </c>
      <c r="R130" s="87">
        <f t="shared" si="25"/>
        <v>-8.8419513999999992</v>
      </c>
      <c r="S130" s="44">
        <f t="shared" si="26"/>
        <v>-8.8903580000000009</v>
      </c>
      <c r="T130" s="44">
        <f t="shared" si="27"/>
        <v>-8.9714612999999996</v>
      </c>
      <c r="U130" s="44">
        <f t="shared" si="28"/>
        <v>-9.1226797000000008</v>
      </c>
      <c r="V130" s="44">
        <f t="shared" si="29"/>
        <v>-9.3425360000000008</v>
      </c>
      <c r="W130" s="44">
        <f t="shared" si="30"/>
        <v>-9.7724799999999998</v>
      </c>
      <c r="X130" s="44">
        <f t="shared" si="31"/>
        <v>0</v>
      </c>
    </row>
    <row r="131" spans="2:24" x14ac:dyDescent="0.25">
      <c r="B131" s="88">
        <v>29790000000</v>
      </c>
      <c r="C131" s="88">
        <v>-7.5338520999999998</v>
      </c>
      <c r="E131" s="87">
        <f t="shared" si="16"/>
        <v>30.57</v>
      </c>
      <c r="F131" s="87">
        <f t="shared" si="17"/>
        <v>-7.6523776000000003</v>
      </c>
      <c r="G131" s="44">
        <f t="shared" si="18"/>
        <v>-7.6223302000000004</v>
      </c>
      <c r="H131" s="44">
        <f t="shared" si="19"/>
        <v>-7.6755690999999997</v>
      </c>
      <c r="I131" s="44">
        <f t="shared" si="20"/>
        <v>-7.8107853</v>
      </c>
      <c r="J131" s="44">
        <f t="shared" si="21"/>
        <v>-8.1159534000000004</v>
      </c>
      <c r="K131" s="44">
        <f t="shared" si="22"/>
        <v>-8.7261734000000004</v>
      </c>
      <c r="L131" s="44">
        <f t="shared" si="23"/>
        <v>0</v>
      </c>
      <c r="N131" s="88">
        <v>29790000000</v>
      </c>
      <c r="O131" s="88">
        <v>-8.8216418999999995</v>
      </c>
      <c r="Q131" s="87">
        <f t="shared" si="24"/>
        <v>30.57</v>
      </c>
      <c r="R131" s="87">
        <f t="shared" si="25"/>
        <v>-8.8649979000000005</v>
      </c>
      <c r="S131" s="44">
        <f t="shared" si="26"/>
        <v>-8.9051484999999992</v>
      </c>
      <c r="T131" s="44">
        <f t="shared" si="27"/>
        <v>-8.9971466000000007</v>
      </c>
      <c r="U131" s="44">
        <f t="shared" si="28"/>
        <v>-9.1554021999999993</v>
      </c>
      <c r="V131" s="44">
        <f t="shared" si="29"/>
        <v>-9.3926849000000008</v>
      </c>
      <c r="W131" s="44">
        <f t="shared" si="30"/>
        <v>-9.8373422999999995</v>
      </c>
      <c r="X131" s="44">
        <f t="shared" si="31"/>
        <v>0</v>
      </c>
    </row>
    <row r="132" spans="2:24" x14ac:dyDescent="0.25">
      <c r="B132" s="88">
        <v>29985000000</v>
      </c>
      <c r="C132" s="88">
        <v>-7.5562201</v>
      </c>
      <c r="E132" s="87">
        <f t="shared" si="16"/>
        <v>30.765000000000001</v>
      </c>
      <c r="F132" s="87">
        <f t="shared" si="17"/>
        <v>-7.6913403999999996</v>
      </c>
      <c r="G132" s="44">
        <f t="shared" si="18"/>
        <v>-7.6305484999999997</v>
      </c>
      <c r="H132" s="44">
        <f t="shared" si="19"/>
        <v>-7.6811012999999999</v>
      </c>
      <c r="I132" s="44">
        <f t="shared" si="20"/>
        <v>-7.8278245999999996</v>
      </c>
      <c r="J132" s="44">
        <f t="shared" si="21"/>
        <v>-8.1384820999999992</v>
      </c>
      <c r="K132" s="44">
        <f t="shared" si="22"/>
        <v>-8.7244071999999999</v>
      </c>
      <c r="L132" s="44">
        <f t="shared" si="23"/>
        <v>0</v>
      </c>
      <c r="N132" s="88">
        <v>29985000000</v>
      </c>
      <c r="O132" s="88">
        <v>-8.8282223000000002</v>
      </c>
      <c r="Q132" s="87">
        <f t="shared" si="24"/>
        <v>30.765000000000001</v>
      </c>
      <c r="R132" s="87">
        <f t="shared" si="25"/>
        <v>-8.8772011000000006</v>
      </c>
      <c r="S132" s="44">
        <f t="shared" si="26"/>
        <v>-8.8852434000000002</v>
      </c>
      <c r="T132" s="44">
        <f t="shared" si="27"/>
        <v>-8.9889382999999992</v>
      </c>
      <c r="U132" s="44">
        <f t="shared" si="28"/>
        <v>-9.1319733000000003</v>
      </c>
      <c r="V132" s="44">
        <f t="shared" si="29"/>
        <v>-9.4527035000000001</v>
      </c>
      <c r="W132" s="44">
        <f t="shared" si="30"/>
        <v>-9.9274836000000004</v>
      </c>
      <c r="X132" s="44">
        <f t="shared" si="31"/>
        <v>0</v>
      </c>
    </row>
    <row r="133" spans="2:24" x14ac:dyDescent="0.25">
      <c r="B133" s="88">
        <v>30180000000</v>
      </c>
      <c r="C133" s="88">
        <v>-7.5824183999999999</v>
      </c>
      <c r="E133" s="87">
        <f t="shared" ref="E133:E196" si="32">B137/1000000000</f>
        <v>30.96</v>
      </c>
      <c r="F133" s="87">
        <f t="shared" ref="F133:F196" si="33">C137</f>
        <v>-7.7324080000000004</v>
      </c>
      <c r="G133" s="44">
        <f t="shared" ref="G133:G196" si="34">C343</f>
        <v>-7.7197722999999998</v>
      </c>
      <c r="H133" s="44">
        <f t="shared" ref="H133:H196" si="35">C549</f>
        <v>-7.7617402000000002</v>
      </c>
      <c r="I133" s="44">
        <f t="shared" ref="I133:I196" si="36">C755</f>
        <v>-7.8873496000000003</v>
      </c>
      <c r="J133" s="44">
        <f t="shared" ref="J133:J196" si="37">C961</f>
        <v>-8.1661081000000006</v>
      </c>
      <c r="K133" s="44">
        <f t="shared" ref="K133:K196" si="38">C1167</f>
        <v>-8.7556571999999999</v>
      </c>
      <c r="L133" s="44">
        <f t="shared" si="23"/>
        <v>0</v>
      </c>
      <c r="N133" s="88">
        <v>30180000000</v>
      </c>
      <c r="O133" s="88">
        <v>-8.8348312</v>
      </c>
      <c r="Q133" s="87">
        <f t="shared" si="24"/>
        <v>30.96</v>
      </c>
      <c r="R133" s="87">
        <f t="shared" si="25"/>
        <v>-8.8924874999999997</v>
      </c>
      <c r="S133" s="44">
        <f t="shared" si="26"/>
        <v>-8.9830093000000009</v>
      </c>
      <c r="T133" s="44">
        <f t="shared" si="27"/>
        <v>-9.0837698000000007</v>
      </c>
      <c r="U133" s="44">
        <f t="shared" si="28"/>
        <v>-9.2565384000000002</v>
      </c>
      <c r="V133" s="44">
        <f t="shared" si="29"/>
        <v>-9.4686068999999993</v>
      </c>
      <c r="W133" s="44">
        <f t="shared" si="30"/>
        <v>-9.9562950000000008</v>
      </c>
      <c r="X133" s="44">
        <f t="shared" si="31"/>
        <v>0</v>
      </c>
    </row>
    <row r="134" spans="2:24" x14ac:dyDescent="0.25">
      <c r="B134" s="88">
        <v>30375000000</v>
      </c>
      <c r="C134" s="88">
        <v>-7.6096148000000001</v>
      </c>
      <c r="E134" s="87">
        <f t="shared" si="32"/>
        <v>31.155000000000001</v>
      </c>
      <c r="F134" s="87">
        <f t="shared" si="33"/>
        <v>-7.7734246000000002</v>
      </c>
      <c r="G134" s="44">
        <f t="shared" si="34"/>
        <v>-7.7370533999999997</v>
      </c>
      <c r="H134" s="44">
        <f t="shared" si="35"/>
        <v>-7.7795711000000001</v>
      </c>
      <c r="I134" s="44">
        <f t="shared" si="36"/>
        <v>-7.9059929999999996</v>
      </c>
      <c r="J134" s="44">
        <f t="shared" si="37"/>
        <v>-8.1844444000000003</v>
      </c>
      <c r="K134" s="44">
        <f t="shared" si="38"/>
        <v>-8.7279166999999998</v>
      </c>
      <c r="L134" s="44">
        <f t="shared" ref="L134:L197" si="39">C1374</f>
        <v>0</v>
      </c>
      <c r="N134" s="88">
        <v>30375000000</v>
      </c>
      <c r="O134" s="88">
        <v>-8.8419513999999992</v>
      </c>
      <c r="Q134" s="87">
        <f t="shared" ref="Q134:Q197" si="40">N138/1000000000</f>
        <v>31.155000000000001</v>
      </c>
      <c r="R134" s="87">
        <f t="shared" ref="R134:R197" si="41">O138</f>
        <v>-8.8995666999999994</v>
      </c>
      <c r="S134" s="44">
        <f t="shared" ref="S134:S197" si="42">O344</f>
        <v>-8.9418392000000004</v>
      </c>
      <c r="T134" s="44">
        <f t="shared" ref="T134:T197" si="43">O550</f>
        <v>-9.0272387999999992</v>
      </c>
      <c r="U134" s="44">
        <f t="shared" ref="U134:U197" si="44">O756</f>
        <v>-9.2001085000000007</v>
      </c>
      <c r="V134" s="44">
        <f t="shared" ref="V134:V197" si="45">O962</f>
        <v>-9.5230875000000008</v>
      </c>
      <c r="W134" s="44">
        <f t="shared" ref="W134:W197" si="46">O1168</f>
        <v>-10.065215999999999</v>
      </c>
      <c r="X134" s="44">
        <f t="shared" ref="X134:X197" si="47">O1374</f>
        <v>0</v>
      </c>
    </row>
    <row r="135" spans="2:24" x14ac:dyDescent="0.25">
      <c r="B135" s="88">
        <v>30570000000</v>
      </c>
      <c r="C135" s="88">
        <v>-7.6523776000000003</v>
      </c>
      <c r="E135" s="87">
        <f t="shared" si="32"/>
        <v>31.35</v>
      </c>
      <c r="F135" s="87">
        <f t="shared" si="33"/>
        <v>-7.8225093000000001</v>
      </c>
      <c r="G135" s="44">
        <f t="shared" si="34"/>
        <v>-7.7766652000000001</v>
      </c>
      <c r="H135" s="44">
        <f t="shared" si="35"/>
        <v>-7.8079405</v>
      </c>
      <c r="I135" s="44">
        <f t="shared" si="36"/>
        <v>-7.9366459999999996</v>
      </c>
      <c r="J135" s="44">
        <f t="shared" si="37"/>
        <v>-8.2079219999999999</v>
      </c>
      <c r="K135" s="44">
        <f t="shared" si="38"/>
        <v>-8.7554435999999995</v>
      </c>
      <c r="L135" s="44">
        <f t="shared" si="39"/>
        <v>0</v>
      </c>
      <c r="N135" s="88">
        <v>30570000000</v>
      </c>
      <c r="O135" s="88">
        <v>-8.8649979000000005</v>
      </c>
      <c r="Q135" s="87">
        <f t="shared" si="40"/>
        <v>31.35</v>
      </c>
      <c r="R135" s="87">
        <f t="shared" si="41"/>
        <v>-8.9080504999999999</v>
      </c>
      <c r="S135" s="44">
        <f t="shared" si="42"/>
        <v>-8.9738416999999995</v>
      </c>
      <c r="T135" s="44">
        <f t="shared" si="43"/>
        <v>-9.0607634000000008</v>
      </c>
      <c r="U135" s="44">
        <f t="shared" si="44"/>
        <v>-9.2380791000000002</v>
      </c>
      <c r="V135" s="44">
        <f t="shared" si="45"/>
        <v>-9.4956321999999993</v>
      </c>
      <c r="W135" s="44">
        <f t="shared" si="46"/>
        <v>-10.042789000000001</v>
      </c>
      <c r="X135" s="44">
        <f t="shared" si="47"/>
        <v>0</v>
      </c>
    </row>
    <row r="136" spans="2:24" x14ac:dyDescent="0.25">
      <c r="B136" s="88">
        <v>30765000000</v>
      </c>
      <c r="C136" s="88">
        <v>-7.6913403999999996</v>
      </c>
      <c r="E136" s="87">
        <f t="shared" si="32"/>
        <v>31.545000000000002</v>
      </c>
      <c r="F136" s="87">
        <f t="shared" si="33"/>
        <v>-7.8674574000000002</v>
      </c>
      <c r="G136" s="44">
        <f t="shared" si="34"/>
        <v>-7.7960910999999999</v>
      </c>
      <c r="H136" s="44">
        <f t="shared" si="35"/>
        <v>-7.8254824000000003</v>
      </c>
      <c r="I136" s="44">
        <f t="shared" si="36"/>
        <v>-7.9419079000000004</v>
      </c>
      <c r="J136" s="44">
        <f t="shared" si="37"/>
        <v>-8.2453965999999994</v>
      </c>
      <c r="K136" s="44">
        <f t="shared" si="38"/>
        <v>-8.7858257000000002</v>
      </c>
      <c r="L136" s="44">
        <f t="shared" si="39"/>
        <v>0</v>
      </c>
      <c r="N136" s="88">
        <v>30765000000</v>
      </c>
      <c r="O136" s="88">
        <v>-8.8772011000000006</v>
      </c>
      <c r="Q136" s="87">
        <f t="shared" si="40"/>
        <v>31.545000000000002</v>
      </c>
      <c r="R136" s="87">
        <f t="shared" si="41"/>
        <v>-8.8996840000000006</v>
      </c>
      <c r="S136" s="44">
        <f t="shared" si="42"/>
        <v>-8.9044466</v>
      </c>
      <c r="T136" s="44">
        <f t="shared" si="43"/>
        <v>-8.9877442999999992</v>
      </c>
      <c r="U136" s="44">
        <f t="shared" si="44"/>
        <v>-9.1653880999999995</v>
      </c>
      <c r="V136" s="44">
        <f t="shared" si="45"/>
        <v>-9.5245055999999995</v>
      </c>
      <c r="W136" s="44">
        <f t="shared" si="46"/>
        <v>-10.085939</v>
      </c>
      <c r="X136" s="44">
        <f t="shared" si="47"/>
        <v>0</v>
      </c>
    </row>
    <row r="137" spans="2:24" x14ac:dyDescent="0.25">
      <c r="B137" s="88">
        <v>30960000000</v>
      </c>
      <c r="C137" s="88">
        <v>-7.7324080000000004</v>
      </c>
      <c r="E137" s="87">
        <f t="shared" si="32"/>
        <v>31.74</v>
      </c>
      <c r="F137" s="87">
        <f t="shared" si="33"/>
        <v>-7.9408507000000004</v>
      </c>
      <c r="G137" s="44">
        <f t="shared" si="34"/>
        <v>-7.8590964999999997</v>
      </c>
      <c r="H137" s="44">
        <f t="shared" si="35"/>
        <v>-7.8816905000000004</v>
      </c>
      <c r="I137" s="44">
        <f t="shared" si="36"/>
        <v>-8.0211238999999992</v>
      </c>
      <c r="J137" s="44">
        <f t="shared" si="37"/>
        <v>-8.3066998000000005</v>
      </c>
      <c r="K137" s="44">
        <f t="shared" si="38"/>
        <v>-8.8359413</v>
      </c>
      <c r="L137" s="44">
        <f t="shared" si="39"/>
        <v>0</v>
      </c>
      <c r="N137" s="88">
        <v>30960000000</v>
      </c>
      <c r="O137" s="88">
        <v>-8.8924874999999997</v>
      </c>
      <c r="Q137" s="87">
        <f t="shared" si="40"/>
        <v>31.74</v>
      </c>
      <c r="R137" s="87">
        <f t="shared" si="41"/>
        <v>-8.9108496000000006</v>
      </c>
      <c r="S137" s="44">
        <f t="shared" si="42"/>
        <v>-8.9640255</v>
      </c>
      <c r="T137" s="44">
        <f t="shared" si="43"/>
        <v>-9.0592222000000007</v>
      </c>
      <c r="U137" s="44">
        <f t="shared" si="44"/>
        <v>-9.2653952000000004</v>
      </c>
      <c r="V137" s="44">
        <f t="shared" si="45"/>
        <v>-9.5559454000000006</v>
      </c>
      <c r="W137" s="44">
        <f t="shared" si="46"/>
        <v>-10.138188</v>
      </c>
      <c r="X137" s="44">
        <f t="shared" si="47"/>
        <v>0</v>
      </c>
    </row>
    <row r="138" spans="2:24" x14ac:dyDescent="0.25">
      <c r="B138" s="88">
        <v>31155000000</v>
      </c>
      <c r="C138" s="88">
        <v>-7.7734246000000002</v>
      </c>
      <c r="E138" s="87">
        <f t="shared" si="32"/>
        <v>31.934999999999999</v>
      </c>
      <c r="F138" s="87">
        <f t="shared" si="33"/>
        <v>-8.0206738000000009</v>
      </c>
      <c r="G138" s="44">
        <f t="shared" si="34"/>
        <v>-7.913837</v>
      </c>
      <c r="H138" s="44">
        <f t="shared" si="35"/>
        <v>-7.9600705999999999</v>
      </c>
      <c r="I138" s="44">
        <f t="shared" si="36"/>
        <v>-8.0915727999999998</v>
      </c>
      <c r="J138" s="44">
        <f t="shared" si="37"/>
        <v>-8.4025879000000003</v>
      </c>
      <c r="K138" s="44">
        <f t="shared" si="38"/>
        <v>-8.9389906000000003</v>
      </c>
      <c r="L138" s="44">
        <f t="shared" si="39"/>
        <v>0</v>
      </c>
      <c r="N138" s="88">
        <v>31155000000</v>
      </c>
      <c r="O138" s="88">
        <v>-8.8995666999999994</v>
      </c>
      <c r="Q138" s="87">
        <f t="shared" si="40"/>
        <v>31.934999999999999</v>
      </c>
      <c r="R138" s="87">
        <f t="shared" si="41"/>
        <v>-8.9177102999999995</v>
      </c>
      <c r="S138" s="44">
        <f t="shared" si="42"/>
        <v>-8.9597043999999997</v>
      </c>
      <c r="T138" s="44">
        <f t="shared" si="43"/>
        <v>-9.0902910000000006</v>
      </c>
      <c r="U138" s="44">
        <f t="shared" si="44"/>
        <v>-9.3009272000000003</v>
      </c>
      <c r="V138" s="44">
        <f t="shared" si="45"/>
        <v>-9.6231097999999999</v>
      </c>
      <c r="W138" s="44">
        <f t="shared" si="46"/>
        <v>-10.22611</v>
      </c>
      <c r="X138" s="44">
        <f t="shared" si="47"/>
        <v>0</v>
      </c>
    </row>
    <row r="139" spans="2:24" x14ac:dyDescent="0.25">
      <c r="B139" s="88">
        <v>31350000000</v>
      </c>
      <c r="C139" s="88">
        <v>-7.8225093000000001</v>
      </c>
      <c r="E139" s="87">
        <f t="shared" si="32"/>
        <v>32.130000000000003</v>
      </c>
      <c r="F139" s="87">
        <f t="shared" si="33"/>
        <v>-8.1176729000000005</v>
      </c>
      <c r="G139" s="44">
        <f t="shared" si="34"/>
        <v>-8.0691862000000008</v>
      </c>
      <c r="H139" s="44">
        <f t="shared" si="35"/>
        <v>-8.1019238999999992</v>
      </c>
      <c r="I139" s="44">
        <f t="shared" si="36"/>
        <v>-8.2545815000000005</v>
      </c>
      <c r="J139" s="44">
        <f t="shared" si="37"/>
        <v>-8.5331202000000008</v>
      </c>
      <c r="K139" s="44">
        <f t="shared" si="38"/>
        <v>-9.0476580000000002</v>
      </c>
      <c r="L139" s="44">
        <f t="shared" si="39"/>
        <v>0</v>
      </c>
      <c r="N139" s="88">
        <v>31350000000</v>
      </c>
      <c r="O139" s="88">
        <v>-8.9080504999999999</v>
      </c>
      <c r="Q139" s="87">
        <f t="shared" si="40"/>
        <v>32.130000000000003</v>
      </c>
      <c r="R139" s="87">
        <f t="shared" si="41"/>
        <v>-8.9317063999999995</v>
      </c>
      <c r="S139" s="44">
        <f t="shared" si="42"/>
        <v>-9.0184192999999997</v>
      </c>
      <c r="T139" s="44">
        <f t="shared" si="43"/>
        <v>-9.1448212000000009</v>
      </c>
      <c r="U139" s="44">
        <f t="shared" si="44"/>
        <v>-9.3488053999999998</v>
      </c>
      <c r="V139" s="44">
        <f t="shared" si="45"/>
        <v>-9.6891928000000007</v>
      </c>
      <c r="W139" s="44">
        <f t="shared" si="46"/>
        <v>-10.326869</v>
      </c>
      <c r="X139" s="44">
        <f t="shared" si="47"/>
        <v>0</v>
      </c>
    </row>
    <row r="140" spans="2:24" x14ac:dyDescent="0.25">
      <c r="B140" s="88">
        <v>31545000000</v>
      </c>
      <c r="C140" s="88">
        <v>-7.8674574000000002</v>
      </c>
      <c r="E140" s="87">
        <f t="shared" si="32"/>
        <v>32.325000000000003</v>
      </c>
      <c r="F140" s="87">
        <f t="shared" si="33"/>
        <v>-8.2191963000000001</v>
      </c>
      <c r="G140" s="44">
        <f t="shared" si="34"/>
        <v>-8.2019433999999993</v>
      </c>
      <c r="H140" s="44">
        <f t="shared" si="35"/>
        <v>-8.2383050999999998</v>
      </c>
      <c r="I140" s="44">
        <f t="shared" si="36"/>
        <v>-8.3725824000000006</v>
      </c>
      <c r="J140" s="44">
        <f t="shared" si="37"/>
        <v>-8.6691102999999998</v>
      </c>
      <c r="K140" s="44">
        <f t="shared" si="38"/>
        <v>-9.1784047999999991</v>
      </c>
      <c r="L140" s="44">
        <f t="shared" si="39"/>
        <v>0</v>
      </c>
      <c r="N140" s="88">
        <v>31545000000</v>
      </c>
      <c r="O140" s="88">
        <v>-8.8996840000000006</v>
      </c>
      <c r="Q140" s="87">
        <f t="shared" si="40"/>
        <v>32.325000000000003</v>
      </c>
      <c r="R140" s="87">
        <f t="shared" si="41"/>
        <v>-8.9261359999999996</v>
      </c>
      <c r="S140" s="44">
        <f t="shared" si="42"/>
        <v>-9.0493555000000008</v>
      </c>
      <c r="T140" s="44">
        <f t="shared" si="43"/>
        <v>-9.1638173999999992</v>
      </c>
      <c r="U140" s="44">
        <f t="shared" si="44"/>
        <v>-9.4074220999999998</v>
      </c>
      <c r="V140" s="44">
        <f t="shared" si="45"/>
        <v>-9.7074107999999999</v>
      </c>
      <c r="W140" s="44">
        <f t="shared" si="46"/>
        <v>-10.327923</v>
      </c>
      <c r="X140" s="44">
        <f t="shared" si="47"/>
        <v>0</v>
      </c>
    </row>
    <row r="141" spans="2:24" x14ac:dyDescent="0.25">
      <c r="B141" s="88">
        <v>31740000000</v>
      </c>
      <c r="C141" s="88">
        <v>-7.9408507000000004</v>
      </c>
      <c r="E141" s="87">
        <f t="shared" si="32"/>
        <v>32.520000000000003</v>
      </c>
      <c r="F141" s="87">
        <f t="shared" si="33"/>
        <v>-8.3260889000000002</v>
      </c>
      <c r="G141" s="44">
        <f t="shared" si="34"/>
        <v>-8.2990054999999998</v>
      </c>
      <c r="H141" s="44">
        <f t="shared" si="35"/>
        <v>-8.3287934999999997</v>
      </c>
      <c r="I141" s="44">
        <f t="shared" si="36"/>
        <v>-8.4844436999999999</v>
      </c>
      <c r="J141" s="44">
        <f t="shared" si="37"/>
        <v>-8.7780895000000001</v>
      </c>
      <c r="K141" s="44">
        <f t="shared" si="38"/>
        <v>-9.2602930000000008</v>
      </c>
      <c r="L141" s="44">
        <f t="shared" si="39"/>
        <v>0</v>
      </c>
      <c r="N141" s="88">
        <v>31740000000</v>
      </c>
      <c r="O141" s="88">
        <v>-8.9108496000000006</v>
      </c>
      <c r="Q141" s="87">
        <f t="shared" si="40"/>
        <v>32.520000000000003</v>
      </c>
      <c r="R141" s="87">
        <f t="shared" si="41"/>
        <v>-8.9188814000000001</v>
      </c>
      <c r="S141" s="44">
        <f t="shared" si="42"/>
        <v>-9.0519198999999997</v>
      </c>
      <c r="T141" s="44">
        <f t="shared" si="43"/>
        <v>-9.1719293999999998</v>
      </c>
      <c r="U141" s="44">
        <f t="shared" si="44"/>
        <v>-9.3782949000000002</v>
      </c>
      <c r="V141" s="44">
        <f t="shared" si="45"/>
        <v>-9.7159890999999998</v>
      </c>
      <c r="W141" s="44">
        <f t="shared" si="46"/>
        <v>-10.362959999999999</v>
      </c>
      <c r="X141" s="44">
        <f t="shared" si="47"/>
        <v>0</v>
      </c>
    </row>
    <row r="142" spans="2:24" x14ac:dyDescent="0.25">
      <c r="B142" s="88">
        <v>31935000000</v>
      </c>
      <c r="C142" s="88">
        <v>-8.0206738000000009</v>
      </c>
      <c r="E142" s="87">
        <f t="shared" si="32"/>
        <v>32.715000000000003</v>
      </c>
      <c r="F142" s="87">
        <f t="shared" si="33"/>
        <v>-8.4256457999999999</v>
      </c>
      <c r="G142" s="44">
        <f t="shared" si="34"/>
        <v>-8.3897876999999994</v>
      </c>
      <c r="H142" s="44">
        <f t="shared" si="35"/>
        <v>-8.4352626999999991</v>
      </c>
      <c r="I142" s="44">
        <f t="shared" si="36"/>
        <v>-8.5680122000000001</v>
      </c>
      <c r="J142" s="44">
        <f t="shared" si="37"/>
        <v>-8.8626585000000002</v>
      </c>
      <c r="K142" s="44">
        <f t="shared" si="38"/>
        <v>-9.3402987</v>
      </c>
      <c r="L142" s="44">
        <f t="shared" si="39"/>
        <v>0</v>
      </c>
      <c r="N142" s="88">
        <v>31935000000</v>
      </c>
      <c r="O142" s="88">
        <v>-8.9177102999999995</v>
      </c>
      <c r="Q142" s="87">
        <f t="shared" si="40"/>
        <v>32.715000000000003</v>
      </c>
      <c r="R142" s="87">
        <f t="shared" si="41"/>
        <v>-8.8977938000000005</v>
      </c>
      <c r="S142" s="44">
        <f t="shared" si="42"/>
        <v>-8.9805326000000001</v>
      </c>
      <c r="T142" s="44">
        <f t="shared" si="43"/>
        <v>-9.1138505999999992</v>
      </c>
      <c r="U142" s="44">
        <f t="shared" si="44"/>
        <v>-9.3116579000000002</v>
      </c>
      <c r="V142" s="44">
        <f t="shared" si="45"/>
        <v>-9.7210674000000008</v>
      </c>
      <c r="W142" s="44">
        <f t="shared" si="46"/>
        <v>-10.433147</v>
      </c>
      <c r="X142" s="44">
        <f t="shared" si="47"/>
        <v>0</v>
      </c>
    </row>
    <row r="143" spans="2:24" x14ac:dyDescent="0.25">
      <c r="B143" s="88">
        <v>32130000000</v>
      </c>
      <c r="C143" s="88">
        <v>-8.1176729000000005</v>
      </c>
      <c r="E143" s="87">
        <f t="shared" si="32"/>
        <v>32.909999999999997</v>
      </c>
      <c r="F143" s="87">
        <f t="shared" si="33"/>
        <v>-8.5264635000000002</v>
      </c>
      <c r="G143" s="44">
        <f t="shared" si="34"/>
        <v>-8.4869412999999998</v>
      </c>
      <c r="H143" s="44">
        <f t="shared" si="35"/>
        <v>-8.5584115999999995</v>
      </c>
      <c r="I143" s="44">
        <f t="shared" si="36"/>
        <v>-8.6830157999999997</v>
      </c>
      <c r="J143" s="44">
        <f t="shared" si="37"/>
        <v>-8.9521265000000003</v>
      </c>
      <c r="K143" s="44">
        <f t="shared" si="38"/>
        <v>-9.4174346999999994</v>
      </c>
      <c r="L143" s="44">
        <f t="shared" si="39"/>
        <v>0</v>
      </c>
      <c r="N143" s="88">
        <v>32130000000</v>
      </c>
      <c r="O143" s="88">
        <v>-8.9317063999999995</v>
      </c>
      <c r="Q143" s="87">
        <f t="shared" si="40"/>
        <v>32.909999999999997</v>
      </c>
      <c r="R143" s="87">
        <f t="shared" si="41"/>
        <v>-8.8695067999999999</v>
      </c>
      <c r="S143" s="44">
        <f t="shared" si="42"/>
        <v>-8.9431782000000002</v>
      </c>
      <c r="T143" s="44">
        <f t="shared" si="43"/>
        <v>-9.1171684000000006</v>
      </c>
      <c r="U143" s="44">
        <f t="shared" si="44"/>
        <v>-9.3604611999999996</v>
      </c>
      <c r="V143" s="44">
        <f t="shared" si="45"/>
        <v>-9.7186918000000002</v>
      </c>
      <c r="W143" s="44">
        <f t="shared" si="46"/>
        <v>-10.469200000000001</v>
      </c>
      <c r="X143" s="44">
        <f t="shared" si="47"/>
        <v>0</v>
      </c>
    </row>
    <row r="144" spans="2:24" x14ac:dyDescent="0.25">
      <c r="B144" s="88">
        <v>32325000000</v>
      </c>
      <c r="C144" s="88">
        <v>-8.2191963000000001</v>
      </c>
      <c r="E144" s="87">
        <f t="shared" si="32"/>
        <v>33.104999999999997</v>
      </c>
      <c r="F144" s="87">
        <f t="shared" si="33"/>
        <v>-8.6245393999999997</v>
      </c>
      <c r="G144" s="44">
        <f t="shared" si="34"/>
        <v>-8.6082792000000001</v>
      </c>
      <c r="H144" s="44">
        <f t="shared" si="35"/>
        <v>-8.6483478999999992</v>
      </c>
      <c r="I144" s="44">
        <f t="shared" si="36"/>
        <v>-8.7789803000000006</v>
      </c>
      <c r="J144" s="44">
        <f t="shared" si="37"/>
        <v>-9.0557956999999991</v>
      </c>
      <c r="K144" s="44">
        <f t="shared" si="38"/>
        <v>-9.5137873000000006</v>
      </c>
      <c r="L144" s="44">
        <f t="shared" si="39"/>
        <v>0</v>
      </c>
      <c r="N144" s="88">
        <v>32325000000</v>
      </c>
      <c r="O144" s="88">
        <v>-8.9261359999999996</v>
      </c>
      <c r="Q144" s="87">
        <f t="shared" si="40"/>
        <v>33.104999999999997</v>
      </c>
      <c r="R144" s="87">
        <f t="shared" si="41"/>
        <v>-8.8371438999999992</v>
      </c>
      <c r="S144" s="44">
        <f t="shared" si="42"/>
        <v>-8.9391593999999994</v>
      </c>
      <c r="T144" s="44">
        <f t="shared" si="43"/>
        <v>-9.0768804999999997</v>
      </c>
      <c r="U144" s="44">
        <f t="shared" si="44"/>
        <v>-9.3025885000000006</v>
      </c>
      <c r="V144" s="44">
        <f t="shared" si="45"/>
        <v>-9.7647095000000004</v>
      </c>
      <c r="W144" s="44">
        <f t="shared" si="46"/>
        <v>-10.628984000000001</v>
      </c>
      <c r="X144" s="44">
        <f t="shared" si="47"/>
        <v>0</v>
      </c>
    </row>
    <row r="145" spans="2:24" x14ac:dyDescent="0.25">
      <c r="B145" s="88">
        <v>32520000000</v>
      </c>
      <c r="C145" s="88">
        <v>-8.3260889000000002</v>
      </c>
      <c r="E145" s="87">
        <f t="shared" si="32"/>
        <v>33.299999999999997</v>
      </c>
      <c r="F145" s="87">
        <f t="shared" si="33"/>
        <v>-8.7319145000000002</v>
      </c>
      <c r="G145" s="44">
        <f t="shared" si="34"/>
        <v>-8.7247333999999999</v>
      </c>
      <c r="H145" s="44">
        <f t="shared" si="35"/>
        <v>-8.7580861999999993</v>
      </c>
      <c r="I145" s="44">
        <f t="shared" si="36"/>
        <v>-8.9455413999999998</v>
      </c>
      <c r="J145" s="44">
        <f t="shared" si="37"/>
        <v>-9.1807517999999995</v>
      </c>
      <c r="K145" s="44">
        <f t="shared" si="38"/>
        <v>-9.6324462999999998</v>
      </c>
      <c r="L145" s="44">
        <f t="shared" si="39"/>
        <v>0</v>
      </c>
      <c r="N145" s="88">
        <v>32520000000</v>
      </c>
      <c r="O145" s="88">
        <v>-8.9188814000000001</v>
      </c>
      <c r="Q145" s="87">
        <f t="shared" si="40"/>
        <v>33.299999999999997</v>
      </c>
      <c r="R145" s="87">
        <f t="shared" si="41"/>
        <v>-8.8089428000000005</v>
      </c>
      <c r="S145" s="44">
        <f t="shared" si="42"/>
        <v>-8.9045801000000004</v>
      </c>
      <c r="T145" s="44">
        <f t="shared" si="43"/>
        <v>-9.0529355999999996</v>
      </c>
      <c r="U145" s="44">
        <f t="shared" si="44"/>
        <v>-9.3576306999999996</v>
      </c>
      <c r="V145" s="44">
        <f t="shared" si="45"/>
        <v>-9.7886305</v>
      </c>
      <c r="W145" s="44">
        <f t="shared" si="46"/>
        <v>-10.667602</v>
      </c>
      <c r="X145" s="44">
        <f t="shared" si="47"/>
        <v>0</v>
      </c>
    </row>
    <row r="146" spans="2:24" x14ac:dyDescent="0.25">
      <c r="B146" s="88">
        <v>32715000000</v>
      </c>
      <c r="C146" s="88">
        <v>-8.4256457999999999</v>
      </c>
      <c r="E146" s="87">
        <f t="shared" si="32"/>
        <v>33.494999999999997</v>
      </c>
      <c r="F146" s="87">
        <f t="shared" si="33"/>
        <v>-8.8381033000000002</v>
      </c>
      <c r="G146" s="44">
        <f t="shared" si="34"/>
        <v>-8.8456639999999993</v>
      </c>
      <c r="H146" s="44">
        <f t="shared" si="35"/>
        <v>-8.9136591000000003</v>
      </c>
      <c r="I146" s="44">
        <f t="shared" si="36"/>
        <v>-9.0419254000000002</v>
      </c>
      <c r="J146" s="44">
        <f t="shared" si="37"/>
        <v>-9.3183661000000004</v>
      </c>
      <c r="K146" s="44">
        <f t="shared" si="38"/>
        <v>-9.7780065999999994</v>
      </c>
      <c r="L146" s="44">
        <f t="shared" si="39"/>
        <v>0</v>
      </c>
      <c r="N146" s="88">
        <v>32715000000</v>
      </c>
      <c r="O146" s="88">
        <v>-8.8977938000000005</v>
      </c>
      <c r="Q146" s="87">
        <f t="shared" si="40"/>
        <v>33.494999999999997</v>
      </c>
      <c r="R146" s="87">
        <f t="shared" si="41"/>
        <v>-8.7899598999999995</v>
      </c>
      <c r="S146" s="44">
        <f t="shared" si="42"/>
        <v>-8.9065428000000004</v>
      </c>
      <c r="T146" s="44">
        <f t="shared" si="43"/>
        <v>-9.0733566000000003</v>
      </c>
      <c r="U146" s="44">
        <f t="shared" si="44"/>
        <v>-9.3598490000000005</v>
      </c>
      <c r="V146" s="44">
        <f t="shared" si="45"/>
        <v>-9.8162470000000006</v>
      </c>
      <c r="W146" s="44">
        <f t="shared" si="46"/>
        <v>-10.798132000000001</v>
      </c>
      <c r="X146" s="44">
        <f t="shared" si="47"/>
        <v>0</v>
      </c>
    </row>
    <row r="147" spans="2:24" x14ac:dyDescent="0.25">
      <c r="B147" s="88">
        <v>32910000000</v>
      </c>
      <c r="C147" s="88">
        <v>-8.5264635000000002</v>
      </c>
      <c r="E147" s="87">
        <f t="shared" si="32"/>
        <v>33.69</v>
      </c>
      <c r="F147" s="87">
        <f t="shared" si="33"/>
        <v>-8.9520864000000007</v>
      </c>
      <c r="G147" s="44">
        <f t="shared" si="34"/>
        <v>-8.9720306000000001</v>
      </c>
      <c r="H147" s="44">
        <f t="shared" si="35"/>
        <v>-9.0304832000000008</v>
      </c>
      <c r="I147" s="44">
        <f t="shared" si="36"/>
        <v>-9.1984271999999994</v>
      </c>
      <c r="J147" s="44">
        <f t="shared" si="37"/>
        <v>-9.4534283000000006</v>
      </c>
      <c r="K147" s="44">
        <f t="shared" si="38"/>
        <v>-9.9177379999999999</v>
      </c>
      <c r="L147" s="44">
        <f t="shared" si="39"/>
        <v>0</v>
      </c>
      <c r="N147" s="88">
        <v>32910000000</v>
      </c>
      <c r="O147" s="88">
        <v>-8.8695067999999999</v>
      </c>
      <c r="Q147" s="87">
        <f t="shared" si="40"/>
        <v>33.69</v>
      </c>
      <c r="R147" s="87">
        <f t="shared" si="41"/>
        <v>-8.7756270999999995</v>
      </c>
      <c r="S147" s="44">
        <f t="shared" si="42"/>
        <v>-8.8281708000000005</v>
      </c>
      <c r="T147" s="44">
        <f t="shared" si="43"/>
        <v>-9.0158129000000002</v>
      </c>
      <c r="U147" s="44">
        <f t="shared" si="44"/>
        <v>-9.2795390999999992</v>
      </c>
      <c r="V147" s="44">
        <f t="shared" si="45"/>
        <v>-9.7698707999999996</v>
      </c>
      <c r="W147" s="44">
        <f t="shared" si="46"/>
        <v>-10.732993</v>
      </c>
      <c r="X147" s="44">
        <f t="shared" si="47"/>
        <v>0</v>
      </c>
    </row>
    <row r="148" spans="2:24" x14ac:dyDescent="0.25">
      <c r="B148" s="88">
        <v>33105000000</v>
      </c>
      <c r="C148" s="88">
        <v>-8.6245393999999997</v>
      </c>
      <c r="E148" s="87">
        <f t="shared" si="32"/>
        <v>33.884999999999998</v>
      </c>
      <c r="F148" s="87">
        <f t="shared" si="33"/>
        <v>-9.0682486999999998</v>
      </c>
      <c r="G148" s="44">
        <f t="shared" si="34"/>
        <v>-9.0429639999999996</v>
      </c>
      <c r="H148" s="44">
        <f t="shared" si="35"/>
        <v>-9.1268454000000006</v>
      </c>
      <c r="I148" s="44">
        <f t="shared" si="36"/>
        <v>-9.3155785000000009</v>
      </c>
      <c r="J148" s="44">
        <f t="shared" si="37"/>
        <v>-9.5792189000000008</v>
      </c>
      <c r="K148" s="44">
        <f t="shared" si="38"/>
        <v>-10.067117</v>
      </c>
      <c r="L148" s="44">
        <f t="shared" si="39"/>
        <v>0</v>
      </c>
      <c r="N148" s="88">
        <v>33105000000</v>
      </c>
      <c r="O148" s="88">
        <v>-8.8371438999999992</v>
      </c>
      <c r="Q148" s="87">
        <f t="shared" si="40"/>
        <v>33.884999999999998</v>
      </c>
      <c r="R148" s="87">
        <f t="shared" si="41"/>
        <v>-8.7745484999999999</v>
      </c>
      <c r="S148" s="44">
        <f t="shared" si="42"/>
        <v>-8.8624554</v>
      </c>
      <c r="T148" s="44">
        <f t="shared" si="43"/>
        <v>-9.0038786000000002</v>
      </c>
      <c r="U148" s="44">
        <f t="shared" si="44"/>
        <v>-9.2613277000000007</v>
      </c>
      <c r="V148" s="44">
        <f t="shared" si="45"/>
        <v>-9.6838531000000003</v>
      </c>
      <c r="W148" s="44">
        <f t="shared" si="46"/>
        <v>-10.607759</v>
      </c>
      <c r="X148" s="44">
        <f t="shared" si="47"/>
        <v>0</v>
      </c>
    </row>
    <row r="149" spans="2:24" x14ac:dyDescent="0.25">
      <c r="B149" s="88">
        <v>33300000000</v>
      </c>
      <c r="C149" s="88">
        <v>-8.7319145000000002</v>
      </c>
      <c r="E149" s="87">
        <f t="shared" si="32"/>
        <v>34.08</v>
      </c>
      <c r="F149" s="87">
        <f t="shared" si="33"/>
        <v>-9.1884346000000008</v>
      </c>
      <c r="G149" s="44">
        <f t="shared" si="34"/>
        <v>-9.1914376999999998</v>
      </c>
      <c r="H149" s="44">
        <f t="shared" si="35"/>
        <v>-9.2683190999999994</v>
      </c>
      <c r="I149" s="44">
        <f t="shared" si="36"/>
        <v>-9.4424542999999996</v>
      </c>
      <c r="J149" s="44">
        <f t="shared" si="37"/>
        <v>-9.7049293999999993</v>
      </c>
      <c r="K149" s="44">
        <f t="shared" si="38"/>
        <v>-10.212719</v>
      </c>
      <c r="L149" s="44">
        <f t="shared" si="39"/>
        <v>0</v>
      </c>
      <c r="N149" s="88">
        <v>33300000000</v>
      </c>
      <c r="O149" s="88">
        <v>-8.8089428000000005</v>
      </c>
      <c r="Q149" s="87">
        <f t="shared" si="40"/>
        <v>34.08</v>
      </c>
      <c r="R149" s="87">
        <f t="shared" si="41"/>
        <v>-8.7923050000000007</v>
      </c>
      <c r="S149" s="44">
        <f t="shared" si="42"/>
        <v>-8.8415040999999999</v>
      </c>
      <c r="T149" s="44">
        <f t="shared" si="43"/>
        <v>-8.9801464000000006</v>
      </c>
      <c r="U149" s="44">
        <f t="shared" si="44"/>
        <v>-9.1954966000000002</v>
      </c>
      <c r="V149" s="44">
        <f t="shared" si="45"/>
        <v>-9.6580791000000001</v>
      </c>
      <c r="W149" s="44">
        <f t="shared" si="46"/>
        <v>-10.575001</v>
      </c>
      <c r="X149" s="44">
        <f t="shared" si="47"/>
        <v>0</v>
      </c>
    </row>
    <row r="150" spans="2:24" x14ac:dyDescent="0.25">
      <c r="B150" s="88">
        <v>33495000000</v>
      </c>
      <c r="C150" s="88">
        <v>-8.8381033000000002</v>
      </c>
      <c r="E150" s="87">
        <f t="shared" si="32"/>
        <v>34.274999999999999</v>
      </c>
      <c r="F150" s="87">
        <f t="shared" si="33"/>
        <v>-9.3098202000000008</v>
      </c>
      <c r="G150" s="44">
        <f t="shared" si="34"/>
        <v>-9.3523951000000007</v>
      </c>
      <c r="H150" s="44">
        <f t="shared" si="35"/>
        <v>-9.4190254000000007</v>
      </c>
      <c r="I150" s="44">
        <f t="shared" si="36"/>
        <v>-9.6065216000000007</v>
      </c>
      <c r="J150" s="44">
        <f t="shared" si="37"/>
        <v>-9.8291245000000007</v>
      </c>
      <c r="K150" s="44">
        <f t="shared" si="38"/>
        <v>-10.361623</v>
      </c>
      <c r="L150" s="44">
        <f t="shared" si="39"/>
        <v>0</v>
      </c>
      <c r="N150" s="88">
        <v>33495000000</v>
      </c>
      <c r="O150" s="88">
        <v>-8.7899598999999995</v>
      </c>
      <c r="Q150" s="87">
        <f t="shared" si="40"/>
        <v>34.274999999999999</v>
      </c>
      <c r="R150" s="87">
        <f t="shared" si="41"/>
        <v>-8.8388366999999999</v>
      </c>
      <c r="S150" s="44">
        <f t="shared" si="42"/>
        <v>-8.8924102999999999</v>
      </c>
      <c r="T150" s="44">
        <f t="shared" si="43"/>
        <v>-9.0313128999999996</v>
      </c>
      <c r="U150" s="44">
        <f t="shared" si="44"/>
        <v>-9.2766894999999998</v>
      </c>
      <c r="V150" s="44">
        <f t="shared" si="45"/>
        <v>-9.6136446000000007</v>
      </c>
      <c r="W150" s="44">
        <f t="shared" si="46"/>
        <v>-10.491871</v>
      </c>
      <c r="X150" s="44">
        <f t="shared" si="47"/>
        <v>0</v>
      </c>
    </row>
    <row r="151" spans="2:24" x14ac:dyDescent="0.25">
      <c r="B151" s="88">
        <v>33690000000</v>
      </c>
      <c r="C151" s="88">
        <v>-8.9520864000000007</v>
      </c>
      <c r="E151" s="87">
        <f t="shared" si="32"/>
        <v>34.47</v>
      </c>
      <c r="F151" s="87">
        <f t="shared" si="33"/>
        <v>-9.4264344999999992</v>
      </c>
      <c r="G151" s="44">
        <f t="shared" si="34"/>
        <v>-9.4443845999999994</v>
      </c>
      <c r="H151" s="44">
        <f t="shared" si="35"/>
        <v>-9.5387582999999996</v>
      </c>
      <c r="I151" s="44">
        <f t="shared" si="36"/>
        <v>-9.6875315000000004</v>
      </c>
      <c r="J151" s="44">
        <f t="shared" si="37"/>
        <v>-9.9580640999999996</v>
      </c>
      <c r="K151" s="44">
        <f t="shared" si="38"/>
        <v>-10.538826</v>
      </c>
      <c r="L151" s="44">
        <f t="shared" si="39"/>
        <v>0</v>
      </c>
      <c r="N151" s="88">
        <v>33690000000</v>
      </c>
      <c r="O151" s="88">
        <v>-8.7756270999999995</v>
      </c>
      <c r="Q151" s="87">
        <f t="shared" si="40"/>
        <v>34.47</v>
      </c>
      <c r="R151" s="87">
        <f t="shared" si="41"/>
        <v>-8.8933821000000002</v>
      </c>
      <c r="S151" s="44">
        <f t="shared" si="42"/>
        <v>-8.9138546000000005</v>
      </c>
      <c r="T151" s="44">
        <f t="shared" si="43"/>
        <v>-9.0226869999999995</v>
      </c>
      <c r="U151" s="44">
        <f t="shared" si="44"/>
        <v>-9.1885747999999996</v>
      </c>
      <c r="V151" s="44">
        <f t="shared" si="45"/>
        <v>-9.5837126000000001</v>
      </c>
      <c r="W151" s="44">
        <f t="shared" si="46"/>
        <v>-10.451167</v>
      </c>
      <c r="X151" s="44">
        <f t="shared" si="47"/>
        <v>0</v>
      </c>
    </row>
    <row r="152" spans="2:24" x14ac:dyDescent="0.25">
      <c r="B152" s="88">
        <v>33885000000</v>
      </c>
      <c r="C152" s="88">
        <v>-9.0682486999999998</v>
      </c>
      <c r="E152" s="87">
        <f t="shared" si="32"/>
        <v>34.664999999999999</v>
      </c>
      <c r="F152" s="87">
        <f t="shared" si="33"/>
        <v>-9.5243464000000007</v>
      </c>
      <c r="G152" s="44">
        <f t="shared" si="34"/>
        <v>-9.5579958000000005</v>
      </c>
      <c r="H152" s="44">
        <f t="shared" si="35"/>
        <v>-9.6588945000000006</v>
      </c>
      <c r="I152" s="44">
        <f t="shared" si="36"/>
        <v>-9.8015947000000008</v>
      </c>
      <c r="J152" s="44">
        <f t="shared" si="37"/>
        <v>-10.060109000000001</v>
      </c>
      <c r="K152" s="44">
        <f t="shared" si="38"/>
        <v>-10.652143000000001</v>
      </c>
      <c r="L152" s="44">
        <f t="shared" si="39"/>
        <v>0</v>
      </c>
      <c r="N152" s="88">
        <v>33885000000</v>
      </c>
      <c r="O152" s="88">
        <v>-8.7745484999999999</v>
      </c>
      <c r="Q152" s="87">
        <f t="shared" si="40"/>
        <v>34.664999999999999</v>
      </c>
      <c r="R152" s="87">
        <f t="shared" si="41"/>
        <v>-8.9583539999999999</v>
      </c>
      <c r="S152" s="44">
        <f t="shared" si="42"/>
        <v>-8.9579906000000005</v>
      </c>
      <c r="T152" s="44">
        <f t="shared" si="43"/>
        <v>-9.0499115000000003</v>
      </c>
      <c r="U152" s="44">
        <f t="shared" si="44"/>
        <v>-9.1958827999999997</v>
      </c>
      <c r="V152" s="44">
        <f t="shared" si="45"/>
        <v>-9.5402632000000001</v>
      </c>
      <c r="W152" s="44">
        <f t="shared" si="46"/>
        <v>-10.313598000000001</v>
      </c>
      <c r="X152" s="44">
        <f t="shared" si="47"/>
        <v>0</v>
      </c>
    </row>
    <row r="153" spans="2:24" x14ac:dyDescent="0.25">
      <c r="B153" s="88">
        <v>34080000000</v>
      </c>
      <c r="C153" s="88">
        <v>-9.1884346000000008</v>
      </c>
      <c r="E153" s="87">
        <f t="shared" si="32"/>
        <v>34.86</v>
      </c>
      <c r="F153" s="87">
        <f t="shared" si="33"/>
        <v>-9.6061697000000006</v>
      </c>
      <c r="G153" s="44">
        <f t="shared" si="34"/>
        <v>-9.6540984999999999</v>
      </c>
      <c r="H153" s="44">
        <f t="shared" si="35"/>
        <v>-9.7489547999999999</v>
      </c>
      <c r="I153" s="44">
        <f t="shared" si="36"/>
        <v>-9.8904753000000003</v>
      </c>
      <c r="J153" s="44">
        <f t="shared" si="37"/>
        <v>-10.160717999999999</v>
      </c>
      <c r="K153" s="44">
        <f t="shared" si="38"/>
        <v>-10.798344</v>
      </c>
      <c r="L153" s="44">
        <f t="shared" si="39"/>
        <v>0</v>
      </c>
      <c r="N153" s="88">
        <v>34080000000</v>
      </c>
      <c r="O153" s="88">
        <v>-8.7923050000000007</v>
      </c>
      <c r="Q153" s="87">
        <f t="shared" si="40"/>
        <v>34.86</v>
      </c>
      <c r="R153" s="87">
        <f t="shared" si="41"/>
        <v>-9.0362568000000003</v>
      </c>
      <c r="S153" s="44">
        <f t="shared" si="42"/>
        <v>-9.0281324000000005</v>
      </c>
      <c r="T153" s="44">
        <f t="shared" si="43"/>
        <v>-9.1048449999999992</v>
      </c>
      <c r="U153" s="44">
        <f t="shared" si="44"/>
        <v>-9.2506217999999993</v>
      </c>
      <c r="V153" s="44">
        <f t="shared" si="45"/>
        <v>-9.5523986999999995</v>
      </c>
      <c r="W153" s="44">
        <f t="shared" si="46"/>
        <v>-10.301937000000001</v>
      </c>
      <c r="X153" s="44">
        <f t="shared" si="47"/>
        <v>0</v>
      </c>
    </row>
    <row r="154" spans="2:24" x14ac:dyDescent="0.25">
      <c r="B154" s="88">
        <v>34275000000</v>
      </c>
      <c r="C154" s="88">
        <v>-9.3098202000000008</v>
      </c>
      <c r="E154" s="87">
        <f t="shared" si="32"/>
        <v>35.055</v>
      </c>
      <c r="F154" s="87">
        <f t="shared" si="33"/>
        <v>-9.6735640000000007</v>
      </c>
      <c r="G154" s="44">
        <f t="shared" si="34"/>
        <v>-9.7092094000000007</v>
      </c>
      <c r="H154" s="44">
        <f t="shared" si="35"/>
        <v>-9.811204</v>
      </c>
      <c r="I154" s="44">
        <f t="shared" si="36"/>
        <v>-9.9590931000000005</v>
      </c>
      <c r="J154" s="44">
        <f t="shared" si="37"/>
        <v>-10.255594</v>
      </c>
      <c r="K154" s="44">
        <f t="shared" si="38"/>
        <v>-10.931899</v>
      </c>
      <c r="L154" s="44">
        <f t="shared" si="39"/>
        <v>0</v>
      </c>
      <c r="N154" s="88">
        <v>34275000000</v>
      </c>
      <c r="O154" s="88">
        <v>-8.8388366999999999</v>
      </c>
      <c r="Q154" s="87">
        <f t="shared" si="40"/>
        <v>35.055</v>
      </c>
      <c r="R154" s="87">
        <f t="shared" si="41"/>
        <v>-9.1239623999999999</v>
      </c>
      <c r="S154" s="44">
        <f t="shared" si="42"/>
        <v>-9.0794820999999999</v>
      </c>
      <c r="T154" s="44">
        <f t="shared" si="43"/>
        <v>-9.1485119000000008</v>
      </c>
      <c r="U154" s="44">
        <f t="shared" si="44"/>
        <v>-9.2947778999999997</v>
      </c>
      <c r="V154" s="44">
        <f t="shared" si="45"/>
        <v>-9.5978308000000006</v>
      </c>
      <c r="W154" s="44">
        <f t="shared" si="46"/>
        <v>-10.337039000000001</v>
      </c>
      <c r="X154" s="44">
        <f t="shared" si="47"/>
        <v>0</v>
      </c>
    </row>
    <row r="155" spans="2:24" x14ac:dyDescent="0.25">
      <c r="B155" s="88">
        <v>34470000000</v>
      </c>
      <c r="C155" s="88">
        <v>-9.4264344999999992</v>
      </c>
      <c r="E155" s="87">
        <f t="shared" si="32"/>
        <v>35.25</v>
      </c>
      <c r="F155" s="87">
        <f t="shared" si="33"/>
        <v>-9.7246369999999995</v>
      </c>
      <c r="G155" s="44">
        <f t="shared" si="34"/>
        <v>-9.7567997000000002</v>
      </c>
      <c r="H155" s="44">
        <f t="shared" si="35"/>
        <v>-9.8420038000000005</v>
      </c>
      <c r="I155" s="44">
        <f t="shared" si="36"/>
        <v>-10.024300999999999</v>
      </c>
      <c r="J155" s="44">
        <f t="shared" si="37"/>
        <v>-10.319117</v>
      </c>
      <c r="K155" s="44">
        <f t="shared" si="38"/>
        <v>-11.029634</v>
      </c>
      <c r="L155" s="44">
        <f t="shared" si="39"/>
        <v>0</v>
      </c>
      <c r="N155" s="88">
        <v>34470000000</v>
      </c>
      <c r="O155" s="88">
        <v>-8.8933821000000002</v>
      </c>
      <c r="Q155" s="87">
        <f t="shared" si="40"/>
        <v>35.25</v>
      </c>
      <c r="R155" s="87">
        <f t="shared" si="41"/>
        <v>-9.2112111999999993</v>
      </c>
      <c r="S155" s="44">
        <f t="shared" si="42"/>
        <v>-9.1445846999999993</v>
      </c>
      <c r="T155" s="44">
        <f t="shared" si="43"/>
        <v>-9.1742314999999994</v>
      </c>
      <c r="U155" s="44">
        <f t="shared" si="44"/>
        <v>-9.3171215000000007</v>
      </c>
      <c r="V155" s="44">
        <f t="shared" si="45"/>
        <v>-9.6062516999999996</v>
      </c>
      <c r="W155" s="44">
        <f t="shared" si="46"/>
        <v>-10.313650000000001</v>
      </c>
      <c r="X155" s="44">
        <f t="shared" si="47"/>
        <v>0</v>
      </c>
    </row>
    <row r="156" spans="2:24" x14ac:dyDescent="0.25">
      <c r="B156" s="88">
        <v>34665000000</v>
      </c>
      <c r="C156" s="88">
        <v>-9.5243464000000007</v>
      </c>
      <c r="E156" s="87">
        <f t="shared" si="32"/>
        <v>35.445</v>
      </c>
      <c r="F156" s="87">
        <f t="shared" si="33"/>
        <v>-9.7603579000000007</v>
      </c>
      <c r="G156" s="44">
        <f t="shared" si="34"/>
        <v>-9.8040199000000001</v>
      </c>
      <c r="H156" s="44">
        <f t="shared" si="35"/>
        <v>-9.8829556000000007</v>
      </c>
      <c r="I156" s="44">
        <f t="shared" si="36"/>
        <v>-10.046275</v>
      </c>
      <c r="J156" s="44">
        <f t="shared" si="37"/>
        <v>-10.404952</v>
      </c>
      <c r="K156" s="44">
        <f t="shared" si="38"/>
        <v>-11.161363</v>
      </c>
      <c r="L156" s="44">
        <f t="shared" si="39"/>
        <v>0</v>
      </c>
      <c r="N156" s="88">
        <v>34665000000</v>
      </c>
      <c r="O156" s="88">
        <v>-8.9583539999999999</v>
      </c>
      <c r="Q156" s="87">
        <f t="shared" si="40"/>
        <v>35.445</v>
      </c>
      <c r="R156" s="87">
        <f t="shared" si="41"/>
        <v>-9.3117771000000005</v>
      </c>
      <c r="S156" s="44">
        <f t="shared" si="42"/>
        <v>-9.2330179000000001</v>
      </c>
      <c r="T156" s="44">
        <f t="shared" si="43"/>
        <v>-9.2404823</v>
      </c>
      <c r="U156" s="44">
        <f t="shared" si="44"/>
        <v>-9.3402204999999991</v>
      </c>
      <c r="V156" s="44">
        <f t="shared" si="45"/>
        <v>-9.6618051999999999</v>
      </c>
      <c r="W156" s="44">
        <f t="shared" si="46"/>
        <v>-10.366644000000001</v>
      </c>
      <c r="X156" s="44">
        <f t="shared" si="47"/>
        <v>0</v>
      </c>
    </row>
    <row r="157" spans="2:24" x14ac:dyDescent="0.25">
      <c r="B157" s="88">
        <v>34860000000</v>
      </c>
      <c r="C157" s="88">
        <v>-9.6061697000000006</v>
      </c>
      <c r="E157" s="87">
        <f t="shared" si="32"/>
        <v>35.64</v>
      </c>
      <c r="F157" s="87">
        <f t="shared" si="33"/>
        <v>-9.7932701000000009</v>
      </c>
      <c r="G157" s="44">
        <f t="shared" si="34"/>
        <v>-9.8507289999999994</v>
      </c>
      <c r="H157" s="44">
        <f t="shared" si="35"/>
        <v>-9.9736937999999995</v>
      </c>
      <c r="I157" s="44">
        <f t="shared" si="36"/>
        <v>-10.153383</v>
      </c>
      <c r="J157" s="44">
        <f t="shared" si="37"/>
        <v>-10.454409999999999</v>
      </c>
      <c r="K157" s="44">
        <f t="shared" si="38"/>
        <v>-11.236052000000001</v>
      </c>
      <c r="L157" s="44">
        <f t="shared" si="39"/>
        <v>0</v>
      </c>
      <c r="N157" s="88">
        <v>34860000000</v>
      </c>
      <c r="O157" s="88">
        <v>-9.0362568000000003</v>
      </c>
      <c r="Q157" s="87">
        <f t="shared" si="40"/>
        <v>35.64</v>
      </c>
      <c r="R157" s="87">
        <f t="shared" si="41"/>
        <v>-9.4223347000000004</v>
      </c>
      <c r="S157" s="44">
        <f t="shared" si="42"/>
        <v>-9.3115044000000005</v>
      </c>
      <c r="T157" s="44">
        <f t="shared" si="43"/>
        <v>-9.3141307999999992</v>
      </c>
      <c r="U157" s="44">
        <f t="shared" si="44"/>
        <v>-9.4527959999999993</v>
      </c>
      <c r="V157" s="44">
        <f t="shared" si="45"/>
        <v>-9.6960181999999993</v>
      </c>
      <c r="W157" s="44">
        <f t="shared" si="46"/>
        <v>-10.38247</v>
      </c>
      <c r="X157" s="44">
        <f t="shared" si="47"/>
        <v>0</v>
      </c>
    </row>
    <row r="158" spans="2:24" x14ac:dyDescent="0.25">
      <c r="B158" s="88">
        <v>35055000000</v>
      </c>
      <c r="C158" s="88">
        <v>-9.6735640000000007</v>
      </c>
      <c r="E158" s="87">
        <f t="shared" si="32"/>
        <v>35.835000000000001</v>
      </c>
      <c r="F158" s="87">
        <f t="shared" si="33"/>
        <v>-9.8247699999999991</v>
      </c>
      <c r="G158" s="44">
        <f t="shared" si="34"/>
        <v>-9.8636599</v>
      </c>
      <c r="H158" s="44">
        <f t="shared" si="35"/>
        <v>-9.9813899999999993</v>
      </c>
      <c r="I158" s="44">
        <f t="shared" si="36"/>
        <v>-10.146720999999999</v>
      </c>
      <c r="J158" s="44">
        <f t="shared" si="37"/>
        <v>-10.527025</v>
      </c>
      <c r="K158" s="44">
        <f t="shared" si="38"/>
        <v>-11.409883000000001</v>
      </c>
      <c r="L158" s="44">
        <f t="shared" si="39"/>
        <v>0</v>
      </c>
      <c r="N158" s="88">
        <v>35055000000</v>
      </c>
      <c r="O158" s="88">
        <v>-9.1239623999999999</v>
      </c>
      <c r="Q158" s="87">
        <f t="shared" si="40"/>
        <v>35.835000000000001</v>
      </c>
      <c r="R158" s="87">
        <f t="shared" si="41"/>
        <v>-9.5429983000000007</v>
      </c>
      <c r="S158" s="44">
        <f t="shared" si="42"/>
        <v>-9.4206418999999997</v>
      </c>
      <c r="T158" s="44">
        <f t="shared" si="43"/>
        <v>-9.3684148999999994</v>
      </c>
      <c r="U158" s="44">
        <f t="shared" si="44"/>
        <v>-9.4746980999999995</v>
      </c>
      <c r="V158" s="44">
        <f t="shared" si="45"/>
        <v>-9.7602586999999996</v>
      </c>
      <c r="W158" s="44">
        <f t="shared" si="46"/>
        <v>-10.476243</v>
      </c>
      <c r="X158" s="44">
        <f t="shared" si="47"/>
        <v>0</v>
      </c>
    </row>
    <row r="159" spans="2:24" x14ac:dyDescent="0.25">
      <c r="B159" s="88">
        <v>35250000000</v>
      </c>
      <c r="C159" s="88">
        <v>-9.7246369999999995</v>
      </c>
      <c r="E159" s="87">
        <f t="shared" si="32"/>
        <v>36.03</v>
      </c>
      <c r="F159" s="87">
        <f t="shared" si="33"/>
        <v>-9.8456554000000001</v>
      </c>
      <c r="G159" s="44">
        <f t="shared" si="34"/>
        <v>-9.8920134999999991</v>
      </c>
      <c r="H159" s="44">
        <f t="shared" si="35"/>
        <v>-9.9973822000000006</v>
      </c>
      <c r="I159" s="44">
        <f t="shared" si="36"/>
        <v>-10.168126000000001</v>
      </c>
      <c r="J159" s="44">
        <f t="shared" si="37"/>
        <v>-10.536781</v>
      </c>
      <c r="K159" s="44">
        <f t="shared" si="38"/>
        <v>-11.417215000000001</v>
      </c>
      <c r="L159" s="44">
        <f t="shared" si="39"/>
        <v>0</v>
      </c>
      <c r="N159" s="88">
        <v>35250000000</v>
      </c>
      <c r="O159" s="88">
        <v>-9.2112111999999993</v>
      </c>
      <c r="Q159" s="87">
        <f t="shared" si="40"/>
        <v>36.03</v>
      </c>
      <c r="R159" s="87">
        <f t="shared" si="41"/>
        <v>-9.6569233000000008</v>
      </c>
      <c r="S159" s="44">
        <f t="shared" si="42"/>
        <v>-9.4814167000000005</v>
      </c>
      <c r="T159" s="44">
        <f t="shared" si="43"/>
        <v>-9.461544</v>
      </c>
      <c r="U159" s="44">
        <f t="shared" si="44"/>
        <v>-9.5554065999999995</v>
      </c>
      <c r="V159" s="44">
        <f t="shared" si="45"/>
        <v>-9.7672997000000006</v>
      </c>
      <c r="W159" s="44">
        <f t="shared" si="46"/>
        <v>-10.415494000000001</v>
      </c>
      <c r="X159" s="44">
        <f t="shared" si="47"/>
        <v>0</v>
      </c>
    </row>
    <row r="160" spans="2:24" x14ac:dyDescent="0.25">
      <c r="B160" s="88">
        <v>35445000000</v>
      </c>
      <c r="C160" s="88">
        <v>-9.7603579000000007</v>
      </c>
      <c r="E160" s="87">
        <f t="shared" si="32"/>
        <v>36.225000000000001</v>
      </c>
      <c r="F160" s="87">
        <f t="shared" si="33"/>
        <v>-9.8576411999999998</v>
      </c>
      <c r="G160" s="44">
        <f t="shared" si="34"/>
        <v>-9.9258156</v>
      </c>
      <c r="H160" s="44">
        <f t="shared" si="35"/>
        <v>-10.002871000000001</v>
      </c>
      <c r="I160" s="44">
        <f t="shared" si="36"/>
        <v>-10.164434</v>
      </c>
      <c r="J160" s="44">
        <f t="shared" si="37"/>
        <v>-10.549567</v>
      </c>
      <c r="K160" s="44">
        <f t="shared" si="38"/>
        <v>-11.442731999999999</v>
      </c>
      <c r="L160" s="44">
        <f t="shared" si="39"/>
        <v>0</v>
      </c>
      <c r="N160" s="88">
        <v>35445000000</v>
      </c>
      <c r="O160" s="88">
        <v>-9.3117771000000005</v>
      </c>
      <c r="Q160" s="87">
        <f t="shared" si="40"/>
        <v>36.225000000000001</v>
      </c>
      <c r="R160" s="87">
        <f t="shared" si="41"/>
        <v>-9.7750596999999999</v>
      </c>
      <c r="S160" s="44">
        <f t="shared" si="42"/>
        <v>-9.6024808999999998</v>
      </c>
      <c r="T160" s="44">
        <f t="shared" si="43"/>
        <v>-9.5332574999999995</v>
      </c>
      <c r="U160" s="44">
        <f t="shared" si="44"/>
        <v>-9.5659293999999999</v>
      </c>
      <c r="V160" s="44">
        <f t="shared" si="45"/>
        <v>-9.8153237999999998</v>
      </c>
      <c r="W160" s="44">
        <f t="shared" si="46"/>
        <v>-10.432435999999999</v>
      </c>
      <c r="X160" s="44">
        <f t="shared" si="47"/>
        <v>0</v>
      </c>
    </row>
    <row r="161" spans="2:24" x14ac:dyDescent="0.25">
      <c r="B161" s="88">
        <v>35640000000</v>
      </c>
      <c r="C161" s="88">
        <v>-9.7932701000000009</v>
      </c>
      <c r="E161" s="87">
        <f t="shared" si="32"/>
        <v>36.42</v>
      </c>
      <c r="F161" s="87">
        <f t="shared" si="33"/>
        <v>-9.8677148999999993</v>
      </c>
      <c r="G161" s="44">
        <f t="shared" si="34"/>
        <v>-9.9043436000000007</v>
      </c>
      <c r="H161" s="44">
        <f t="shared" si="35"/>
        <v>-10.018763999999999</v>
      </c>
      <c r="I161" s="44">
        <f t="shared" si="36"/>
        <v>-10.18609</v>
      </c>
      <c r="J161" s="44">
        <f t="shared" si="37"/>
        <v>-10.590825000000001</v>
      </c>
      <c r="K161" s="44">
        <f t="shared" si="38"/>
        <v>-11.56779</v>
      </c>
      <c r="L161" s="44">
        <f t="shared" si="39"/>
        <v>0</v>
      </c>
      <c r="N161" s="88">
        <v>35640000000</v>
      </c>
      <c r="O161" s="88">
        <v>-9.4223347000000004</v>
      </c>
      <c r="Q161" s="87">
        <f t="shared" si="40"/>
        <v>36.42</v>
      </c>
      <c r="R161" s="87">
        <f t="shared" si="41"/>
        <v>-9.8909301999999997</v>
      </c>
      <c r="S161" s="44">
        <f t="shared" si="42"/>
        <v>-9.6815785999999999</v>
      </c>
      <c r="T161" s="44">
        <f t="shared" si="43"/>
        <v>-9.5871428999999999</v>
      </c>
      <c r="U161" s="44">
        <f t="shared" si="44"/>
        <v>-9.6334952999999999</v>
      </c>
      <c r="V161" s="44">
        <f t="shared" si="45"/>
        <v>-9.8751688000000009</v>
      </c>
      <c r="W161" s="44">
        <f t="shared" si="46"/>
        <v>-10.479118</v>
      </c>
      <c r="X161" s="44">
        <f t="shared" si="47"/>
        <v>0</v>
      </c>
    </row>
    <row r="162" spans="2:24" x14ac:dyDescent="0.25">
      <c r="B162" s="88">
        <v>35835000000</v>
      </c>
      <c r="C162" s="88">
        <v>-9.8247699999999991</v>
      </c>
      <c r="E162" s="87">
        <f t="shared" si="32"/>
        <v>36.615000000000002</v>
      </c>
      <c r="F162" s="87">
        <f t="shared" si="33"/>
        <v>-9.8605079999999994</v>
      </c>
      <c r="G162" s="44">
        <f t="shared" si="34"/>
        <v>-9.9368438999999995</v>
      </c>
      <c r="H162" s="44">
        <f t="shared" si="35"/>
        <v>-10.048410000000001</v>
      </c>
      <c r="I162" s="44">
        <f t="shared" si="36"/>
        <v>-10.221434</v>
      </c>
      <c r="J162" s="44">
        <f t="shared" si="37"/>
        <v>-10.609968</v>
      </c>
      <c r="K162" s="44">
        <f t="shared" si="38"/>
        <v>-11.675373</v>
      </c>
      <c r="L162" s="44">
        <f t="shared" si="39"/>
        <v>0</v>
      </c>
      <c r="N162" s="88">
        <v>35835000000</v>
      </c>
      <c r="O162" s="88">
        <v>-9.5429983000000007</v>
      </c>
      <c r="Q162" s="87">
        <f t="shared" si="40"/>
        <v>36.615000000000002</v>
      </c>
      <c r="R162" s="87">
        <f t="shared" si="41"/>
        <v>-10.002711</v>
      </c>
      <c r="S162" s="44">
        <f t="shared" si="42"/>
        <v>-9.7575673999999992</v>
      </c>
      <c r="T162" s="44">
        <f t="shared" si="43"/>
        <v>-9.6700534999999999</v>
      </c>
      <c r="U162" s="44">
        <f t="shared" si="44"/>
        <v>-9.7116079000000006</v>
      </c>
      <c r="V162" s="44">
        <f t="shared" si="45"/>
        <v>-9.9419260000000005</v>
      </c>
      <c r="W162" s="44">
        <f t="shared" si="46"/>
        <v>-10.567632</v>
      </c>
      <c r="X162" s="44">
        <f t="shared" si="47"/>
        <v>0</v>
      </c>
    </row>
    <row r="163" spans="2:24" x14ac:dyDescent="0.25">
      <c r="B163" s="88">
        <v>36030000000</v>
      </c>
      <c r="C163" s="88">
        <v>-9.8456554000000001</v>
      </c>
      <c r="E163" s="87">
        <f t="shared" si="32"/>
        <v>36.81</v>
      </c>
      <c r="F163" s="87">
        <f t="shared" si="33"/>
        <v>-9.8480339000000008</v>
      </c>
      <c r="G163" s="44">
        <f t="shared" si="34"/>
        <v>-9.8997021000000007</v>
      </c>
      <c r="H163" s="44">
        <f t="shared" si="35"/>
        <v>-9.9876652000000004</v>
      </c>
      <c r="I163" s="44">
        <f t="shared" si="36"/>
        <v>-10.177625000000001</v>
      </c>
      <c r="J163" s="44">
        <f t="shared" si="37"/>
        <v>-10.616866</v>
      </c>
      <c r="K163" s="44">
        <f t="shared" si="38"/>
        <v>-11.739750000000001</v>
      </c>
      <c r="L163" s="44">
        <f t="shared" si="39"/>
        <v>0</v>
      </c>
      <c r="N163" s="88">
        <v>36030000000</v>
      </c>
      <c r="O163" s="88">
        <v>-9.6569233000000008</v>
      </c>
      <c r="Q163" s="87">
        <f t="shared" si="40"/>
        <v>36.81</v>
      </c>
      <c r="R163" s="87">
        <f t="shared" si="41"/>
        <v>-10.103971</v>
      </c>
      <c r="S163" s="44">
        <f t="shared" si="42"/>
        <v>-9.8447828000000008</v>
      </c>
      <c r="T163" s="44">
        <f t="shared" si="43"/>
        <v>-9.7417029999999993</v>
      </c>
      <c r="U163" s="44">
        <f t="shared" si="44"/>
        <v>-9.7725191000000002</v>
      </c>
      <c r="V163" s="44">
        <f t="shared" si="45"/>
        <v>-9.9824190000000002</v>
      </c>
      <c r="W163" s="44">
        <f t="shared" si="46"/>
        <v>-10.584579</v>
      </c>
      <c r="X163" s="44">
        <f t="shared" si="47"/>
        <v>0</v>
      </c>
    </row>
    <row r="164" spans="2:24" x14ac:dyDescent="0.25">
      <c r="B164" s="88">
        <v>36225000000</v>
      </c>
      <c r="C164" s="88">
        <v>-9.8576411999999998</v>
      </c>
      <c r="E164" s="87">
        <f t="shared" si="32"/>
        <v>37.005000000000003</v>
      </c>
      <c r="F164" s="87">
        <f t="shared" si="33"/>
        <v>-9.8319931</v>
      </c>
      <c r="G164" s="44">
        <f t="shared" si="34"/>
        <v>-9.8788967000000003</v>
      </c>
      <c r="H164" s="44">
        <f t="shared" si="35"/>
        <v>-9.9718245999999997</v>
      </c>
      <c r="I164" s="44">
        <f t="shared" si="36"/>
        <v>-10.134729</v>
      </c>
      <c r="J164" s="44">
        <f t="shared" si="37"/>
        <v>-10.606918</v>
      </c>
      <c r="K164" s="44">
        <f t="shared" si="38"/>
        <v>-11.750088</v>
      </c>
      <c r="L164" s="44">
        <f t="shared" si="39"/>
        <v>0</v>
      </c>
      <c r="N164" s="88">
        <v>36225000000</v>
      </c>
      <c r="O164" s="88">
        <v>-9.7750596999999999</v>
      </c>
      <c r="Q164" s="87">
        <f t="shared" si="40"/>
        <v>37.005000000000003</v>
      </c>
      <c r="R164" s="87">
        <f t="shared" si="41"/>
        <v>-10.213229</v>
      </c>
      <c r="S164" s="44">
        <f t="shared" si="42"/>
        <v>-9.9149504000000004</v>
      </c>
      <c r="T164" s="44">
        <f t="shared" si="43"/>
        <v>-9.8102646</v>
      </c>
      <c r="U164" s="44">
        <f t="shared" si="44"/>
        <v>-9.8219156000000005</v>
      </c>
      <c r="V164" s="44">
        <f t="shared" si="45"/>
        <v>-10.027877999999999</v>
      </c>
      <c r="W164" s="44">
        <f t="shared" si="46"/>
        <v>-10.624339000000001</v>
      </c>
      <c r="X164" s="44">
        <f t="shared" si="47"/>
        <v>0</v>
      </c>
    </row>
    <row r="165" spans="2:24" x14ac:dyDescent="0.25">
      <c r="B165" s="88">
        <v>36420000000</v>
      </c>
      <c r="C165" s="88">
        <v>-9.8677148999999993</v>
      </c>
      <c r="E165" s="87">
        <f t="shared" si="32"/>
        <v>37.200000000000003</v>
      </c>
      <c r="F165" s="87">
        <f t="shared" si="33"/>
        <v>-9.8042335999999999</v>
      </c>
      <c r="G165" s="44">
        <f t="shared" si="34"/>
        <v>-9.8403025</v>
      </c>
      <c r="H165" s="44">
        <f t="shared" si="35"/>
        <v>-9.9616136999999991</v>
      </c>
      <c r="I165" s="44">
        <f t="shared" si="36"/>
        <v>-10.153803</v>
      </c>
      <c r="J165" s="44">
        <f t="shared" si="37"/>
        <v>-10.674865</v>
      </c>
      <c r="K165" s="44">
        <f t="shared" si="38"/>
        <v>-11.985154</v>
      </c>
      <c r="L165" s="44">
        <f t="shared" si="39"/>
        <v>0</v>
      </c>
      <c r="N165" s="88">
        <v>36420000000</v>
      </c>
      <c r="O165" s="88">
        <v>-9.8909301999999997</v>
      </c>
      <c r="Q165" s="87">
        <f t="shared" si="40"/>
        <v>37.200000000000003</v>
      </c>
      <c r="R165" s="87">
        <f t="shared" si="41"/>
        <v>-10.316924</v>
      </c>
      <c r="S165" s="44">
        <f t="shared" si="42"/>
        <v>-9.9785737999999995</v>
      </c>
      <c r="T165" s="44">
        <f t="shared" si="43"/>
        <v>-9.8571595999999992</v>
      </c>
      <c r="U165" s="44">
        <f t="shared" si="44"/>
        <v>-9.8803815999999998</v>
      </c>
      <c r="V165" s="44">
        <f t="shared" si="45"/>
        <v>-10.111917</v>
      </c>
      <c r="W165" s="44">
        <f t="shared" si="46"/>
        <v>-10.746149000000001</v>
      </c>
      <c r="X165" s="44">
        <f t="shared" si="47"/>
        <v>0</v>
      </c>
    </row>
    <row r="166" spans="2:24" x14ac:dyDescent="0.25">
      <c r="B166" s="88">
        <v>36615000000</v>
      </c>
      <c r="C166" s="88">
        <v>-9.8605079999999994</v>
      </c>
      <c r="E166" s="87">
        <f t="shared" si="32"/>
        <v>37.395000000000003</v>
      </c>
      <c r="F166" s="87">
        <f t="shared" si="33"/>
        <v>-9.7603188000000003</v>
      </c>
      <c r="G166" s="44">
        <f t="shared" si="34"/>
        <v>-9.7993631000000008</v>
      </c>
      <c r="H166" s="44">
        <f t="shared" si="35"/>
        <v>-9.9242352999999994</v>
      </c>
      <c r="I166" s="44">
        <f t="shared" si="36"/>
        <v>-10.127183</v>
      </c>
      <c r="J166" s="44">
        <f t="shared" si="37"/>
        <v>-10.669319</v>
      </c>
      <c r="K166" s="44">
        <f t="shared" si="38"/>
        <v>-12.080605</v>
      </c>
      <c r="L166" s="44">
        <f t="shared" si="39"/>
        <v>0</v>
      </c>
      <c r="N166" s="88">
        <v>36615000000</v>
      </c>
      <c r="O166" s="88">
        <v>-10.002711</v>
      </c>
      <c r="Q166" s="87">
        <f t="shared" si="40"/>
        <v>37.395000000000003</v>
      </c>
      <c r="R166" s="87">
        <f t="shared" si="41"/>
        <v>-10.397430999999999</v>
      </c>
      <c r="S166" s="44">
        <f t="shared" si="42"/>
        <v>-10.087294999999999</v>
      </c>
      <c r="T166" s="44">
        <f t="shared" si="43"/>
        <v>-9.9557628999999999</v>
      </c>
      <c r="U166" s="44">
        <f t="shared" si="44"/>
        <v>-9.9760761000000002</v>
      </c>
      <c r="V166" s="44">
        <f t="shared" si="45"/>
        <v>-10.180377</v>
      </c>
      <c r="W166" s="44">
        <f t="shared" si="46"/>
        <v>-10.828530000000001</v>
      </c>
      <c r="X166" s="44">
        <f t="shared" si="47"/>
        <v>0</v>
      </c>
    </row>
    <row r="167" spans="2:24" x14ac:dyDescent="0.25">
      <c r="B167" s="88">
        <v>36810000000</v>
      </c>
      <c r="C167" s="88">
        <v>-9.8480339000000008</v>
      </c>
      <c r="E167" s="87">
        <f t="shared" si="32"/>
        <v>37.590000000000003</v>
      </c>
      <c r="F167" s="87">
        <f t="shared" si="33"/>
        <v>-9.6987170999999996</v>
      </c>
      <c r="G167" s="44">
        <f t="shared" si="34"/>
        <v>-9.7423468</v>
      </c>
      <c r="H167" s="44">
        <f t="shared" si="35"/>
        <v>-9.8100594999999995</v>
      </c>
      <c r="I167" s="44">
        <f t="shared" si="36"/>
        <v>-10.010242</v>
      </c>
      <c r="J167" s="44">
        <f t="shared" si="37"/>
        <v>-10.619381000000001</v>
      </c>
      <c r="K167" s="44">
        <f t="shared" si="38"/>
        <v>-12.096221</v>
      </c>
      <c r="L167" s="44">
        <f t="shared" si="39"/>
        <v>0</v>
      </c>
      <c r="N167" s="88">
        <v>36810000000</v>
      </c>
      <c r="O167" s="88">
        <v>-10.103971</v>
      </c>
      <c r="Q167" s="87">
        <f t="shared" si="40"/>
        <v>37.590000000000003</v>
      </c>
      <c r="R167" s="87">
        <f t="shared" si="41"/>
        <v>-10.457649999999999</v>
      </c>
      <c r="S167" s="44">
        <f t="shared" si="42"/>
        <v>-10.149626</v>
      </c>
      <c r="T167" s="44">
        <f t="shared" si="43"/>
        <v>-10.010649000000001</v>
      </c>
      <c r="U167" s="44">
        <f t="shared" si="44"/>
        <v>-10.003835</v>
      </c>
      <c r="V167" s="44">
        <f t="shared" si="45"/>
        <v>-10.224917</v>
      </c>
      <c r="W167" s="44">
        <f t="shared" si="46"/>
        <v>-10.851751999999999</v>
      </c>
      <c r="X167" s="44">
        <f t="shared" si="47"/>
        <v>0</v>
      </c>
    </row>
    <row r="168" spans="2:24" x14ac:dyDescent="0.25">
      <c r="B168" s="88">
        <v>37005000000</v>
      </c>
      <c r="C168" s="88">
        <v>-9.8319931</v>
      </c>
      <c r="E168" s="87">
        <f t="shared" si="32"/>
        <v>37.784999999999997</v>
      </c>
      <c r="F168" s="87">
        <f t="shared" si="33"/>
        <v>-9.6185951000000003</v>
      </c>
      <c r="G168" s="44">
        <f t="shared" si="34"/>
        <v>-9.6421393999999996</v>
      </c>
      <c r="H168" s="44">
        <f t="shared" si="35"/>
        <v>-9.7163658000000002</v>
      </c>
      <c r="I168" s="44">
        <f t="shared" si="36"/>
        <v>-9.9195738000000002</v>
      </c>
      <c r="J168" s="44">
        <f t="shared" si="37"/>
        <v>-10.564765</v>
      </c>
      <c r="K168" s="44">
        <f t="shared" si="38"/>
        <v>-12.137435999999999</v>
      </c>
      <c r="L168" s="44">
        <f t="shared" si="39"/>
        <v>0</v>
      </c>
      <c r="N168" s="88">
        <v>37005000000</v>
      </c>
      <c r="O168" s="88">
        <v>-10.213229</v>
      </c>
      <c r="Q168" s="87">
        <f t="shared" si="40"/>
        <v>37.784999999999997</v>
      </c>
      <c r="R168" s="87">
        <f t="shared" si="41"/>
        <v>-10.506474000000001</v>
      </c>
      <c r="S168" s="44">
        <f t="shared" si="42"/>
        <v>-10.179423</v>
      </c>
      <c r="T168" s="44">
        <f t="shared" si="43"/>
        <v>-10.014987</v>
      </c>
      <c r="U168" s="44">
        <f t="shared" si="44"/>
        <v>-10.041307</v>
      </c>
      <c r="V168" s="44">
        <f t="shared" si="45"/>
        <v>-10.250890999999999</v>
      </c>
      <c r="W168" s="44">
        <f t="shared" si="46"/>
        <v>-10.856426000000001</v>
      </c>
      <c r="X168" s="44">
        <f t="shared" si="47"/>
        <v>0</v>
      </c>
    </row>
    <row r="169" spans="2:24" x14ac:dyDescent="0.25">
      <c r="B169" s="88">
        <v>37200000000</v>
      </c>
      <c r="C169" s="88">
        <v>-9.8042335999999999</v>
      </c>
      <c r="E169" s="87">
        <f t="shared" si="32"/>
        <v>37.979999999999997</v>
      </c>
      <c r="F169" s="87">
        <f t="shared" si="33"/>
        <v>-9.5118998999999995</v>
      </c>
      <c r="G169" s="44">
        <f t="shared" si="34"/>
        <v>-9.5139923</v>
      </c>
      <c r="H169" s="44">
        <f t="shared" si="35"/>
        <v>-9.5853251999999998</v>
      </c>
      <c r="I169" s="44">
        <f t="shared" si="36"/>
        <v>-9.8798055999999992</v>
      </c>
      <c r="J169" s="44">
        <f t="shared" si="37"/>
        <v>-10.558602</v>
      </c>
      <c r="K169" s="44">
        <f t="shared" si="38"/>
        <v>-12.346828</v>
      </c>
      <c r="L169" s="44">
        <f t="shared" si="39"/>
        <v>0</v>
      </c>
      <c r="N169" s="88">
        <v>37200000000</v>
      </c>
      <c r="O169" s="88">
        <v>-10.316924</v>
      </c>
      <c r="Q169" s="87">
        <f t="shared" si="40"/>
        <v>37.979999999999997</v>
      </c>
      <c r="R169" s="87">
        <f t="shared" si="41"/>
        <v>-10.52134</v>
      </c>
      <c r="S169" s="44">
        <f t="shared" si="42"/>
        <v>-10.186709</v>
      </c>
      <c r="T169" s="44">
        <f t="shared" si="43"/>
        <v>-10.031122999999999</v>
      </c>
      <c r="U169" s="44">
        <f t="shared" si="44"/>
        <v>-10.018390999999999</v>
      </c>
      <c r="V169" s="44">
        <f t="shared" si="45"/>
        <v>-10.280512999999999</v>
      </c>
      <c r="W169" s="44">
        <f t="shared" si="46"/>
        <v>-10.925629000000001</v>
      </c>
      <c r="X169" s="44">
        <f t="shared" si="47"/>
        <v>0</v>
      </c>
    </row>
    <row r="170" spans="2:24" x14ac:dyDescent="0.25">
      <c r="B170" s="88">
        <v>37395000000</v>
      </c>
      <c r="C170" s="88">
        <v>-9.7603188000000003</v>
      </c>
      <c r="E170" s="87">
        <f t="shared" si="32"/>
        <v>38.174999999999997</v>
      </c>
      <c r="F170" s="87">
        <f t="shared" si="33"/>
        <v>-9.3995666999999994</v>
      </c>
      <c r="G170" s="44">
        <f t="shared" si="34"/>
        <v>-9.3774080000000009</v>
      </c>
      <c r="H170" s="44">
        <f t="shared" si="35"/>
        <v>-9.4796285999999998</v>
      </c>
      <c r="I170" s="44">
        <f t="shared" si="36"/>
        <v>-9.7580890999999994</v>
      </c>
      <c r="J170" s="44">
        <f t="shared" si="37"/>
        <v>-10.56061</v>
      </c>
      <c r="K170" s="44">
        <f t="shared" si="38"/>
        <v>-12.553274999999999</v>
      </c>
      <c r="L170" s="44">
        <f t="shared" si="39"/>
        <v>0</v>
      </c>
      <c r="N170" s="88">
        <v>37395000000</v>
      </c>
      <c r="O170" s="88">
        <v>-10.397430999999999</v>
      </c>
      <c r="Q170" s="87">
        <f t="shared" si="40"/>
        <v>38.174999999999997</v>
      </c>
      <c r="R170" s="87">
        <f t="shared" si="41"/>
        <v>-10.505563</v>
      </c>
      <c r="S170" s="44">
        <f t="shared" si="42"/>
        <v>-10.222835</v>
      </c>
      <c r="T170" s="44">
        <f t="shared" si="43"/>
        <v>-10.040838000000001</v>
      </c>
      <c r="U170" s="44">
        <f t="shared" si="44"/>
        <v>-10.064692000000001</v>
      </c>
      <c r="V170" s="44">
        <f t="shared" si="45"/>
        <v>-10.313986</v>
      </c>
      <c r="W170" s="44">
        <f t="shared" si="46"/>
        <v>-10.970798</v>
      </c>
      <c r="X170" s="44">
        <f t="shared" si="47"/>
        <v>0</v>
      </c>
    </row>
    <row r="171" spans="2:24" x14ac:dyDescent="0.25">
      <c r="B171" s="88">
        <v>37590000000</v>
      </c>
      <c r="C171" s="88">
        <v>-9.6987170999999996</v>
      </c>
      <c r="E171" s="87">
        <f t="shared" si="32"/>
        <v>38.369999999999997</v>
      </c>
      <c r="F171" s="87">
        <f t="shared" si="33"/>
        <v>-9.2819052000000006</v>
      </c>
      <c r="G171" s="44">
        <f t="shared" si="34"/>
        <v>-9.2393885000000004</v>
      </c>
      <c r="H171" s="44">
        <f t="shared" si="35"/>
        <v>-9.344182</v>
      </c>
      <c r="I171" s="44">
        <f t="shared" si="36"/>
        <v>-9.6787890999999995</v>
      </c>
      <c r="J171" s="44">
        <f t="shared" si="37"/>
        <v>-10.448005999999999</v>
      </c>
      <c r="K171" s="44">
        <f t="shared" si="38"/>
        <v>-12.376427</v>
      </c>
      <c r="L171" s="44">
        <f t="shared" si="39"/>
        <v>0</v>
      </c>
      <c r="N171" s="88">
        <v>37590000000</v>
      </c>
      <c r="O171" s="88">
        <v>-10.457649999999999</v>
      </c>
      <c r="Q171" s="87">
        <f t="shared" si="40"/>
        <v>38.369999999999997</v>
      </c>
      <c r="R171" s="87">
        <f t="shared" si="41"/>
        <v>-10.487099000000001</v>
      </c>
      <c r="S171" s="44">
        <f t="shared" si="42"/>
        <v>-10.187003000000001</v>
      </c>
      <c r="T171" s="44">
        <f t="shared" si="43"/>
        <v>-10.050333</v>
      </c>
      <c r="U171" s="44">
        <f t="shared" si="44"/>
        <v>-10.073198</v>
      </c>
      <c r="V171" s="44">
        <f t="shared" si="45"/>
        <v>-10.343517</v>
      </c>
      <c r="W171" s="44">
        <f t="shared" si="46"/>
        <v>-10.98109</v>
      </c>
      <c r="X171" s="44">
        <f t="shared" si="47"/>
        <v>0</v>
      </c>
    </row>
    <row r="172" spans="2:24" x14ac:dyDescent="0.25">
      <c r="B172" s="88">
        <v>37785000000</v>
      </c>
      <c r="C172" s="88">
        <v>-9.6185951000000003</v>
      </c>
      <c r="E172" s="87">
        <f t="shared" si="32"/>
        <v>38.564999999999998</v>
      </c>
      <c r="F172" s="87">
        <f t="shared" si="33"/>
        <v>-9.1905698999999998</v>
      </c>
      <c r="G172" s="44">
        <f t="shared" si="34"/>
        <v>-9.1621541999999998</v>
      </c>
      <c r="H172" s="44">
        <f t="shared" si="35"/>
        <v>-9.2605313999999996</v>
      </c>
      <c r="I172" s="44">
        <f t="shared" si="36"/>
        <v>-9.5775871000000006</v>
      </c>
      <c r="J172" s="44">
        <f t="shared" si="37"/>
        <v>-10.440424</v>
      </c>
      <c r="K172" s="44">
        <f t="shared" si="38"/>
        <v>-12.372709</v>
      </c>
      <c r="L172" s="44">
        <f t="shared" si="39"/>
        <v>0</v>
      </c>
      <c r="N172" s="88">
        <v>37785000000</v>
      </c>
      <c r="O172" s="88">
        <v>-10.506474000000001</v>
      </c>
      <c r="Q172" s="87">
        <f t="shared" si="40"/>
        <v>38.564999999999998</v>
      </c>
      <c r="R172" s="87">
        <f t="shared" si="41"/>
        <v>-10.4673</v>
      </c>
      <c r="S172" s="44">
        <f t="shared" si="42"/>
        <v>-10.163194000000001</v>
      </c>
      <c r="T172" s="44">
        <f t="shared" si="43"/>
        <v>-10.072687999999999</v>
      </c>
      <c r="U172" s="44">
        <f t="shared" si="44"/>
        <v>-10.135031</v>
      </c>
      <c r="V172" s="44">
        <f t="shared" si="45"/>
        <v>-10.409252</v>
      </c>
      <c r="W172" s="44">
        <f t="shared" si="46"/>
        <v>-11.064367000000001</v>
      </c>
      <c r="X172" s="44">
        <f t="shared" si="47"/>
        <v>0</v>
      </c>
    </row>
    <row r="173" spans="2:24" x14ac:dyDescent="0.25">
      <c r="B173" s="88">
        <v>37980000000</v>
      </c>
      <c r="C173" s="88">
        <v>-9.5118998999999995</v>
      </c>
      <c r="E173" s="87">
        <f t="shared" si="32"/>
        <v>38.76</v>
      </c>
      <c r="F173" s="87">
        <f t="shared" si="33"/>
        <v>-9.1052569999999999</v>
      </c>
      <c r="G173" s="44">
        <f t="shared" si="34"/>
        <v>-9.1057587000000009</v>
      </c>
      <c r="H173" s="44">
        <f t="shared" si="35"/>
        <v>-9.2622757</v>
      </c>
      <c r="I173" s="44">
        <f t="shared" si="36"/>
        <v>-9.6593475000000009</v>
      </c>
      <c r="J173" s="44">
        <f t="shared" si="37"/>
        <v>-10.465137</v>
      </c>
      <c r="K173" s="44">
        <f t="shared" si="38"/>
        <v>-12.376657</v>
      </c>
      <c r="L173" s="44">
        <f t="shared" si="39"/>
        <v>0</v>
      </c>
      <c r="N173" s="88">
        <v>37980000000</v>
      </c>
      <c r="O173" s="88">
        <v>-10.52134</v>
      </c>
      <c r="Q173" s="87">
        <f t="shared" si="40"/>
        <v>38.76</v>
      </c>
      <c r="R173" s="87">
        <f t="shared" si="41"/>
        <v>-10.429582</v>
      </c>
      <c r="S173" s="44">
        <f t="shared" si="42"/>
        <v>-10.172199000000001</v>
      </c>
      <c r="T173" s="44">
        <f t="shared" si="43"/>
        <v>-10.095273000000001</v>
      </c>
      <c r="U173" s="44">
        <f t="shared" si="44"/>
        <v>-10.19009</v>
      </c>
      <c r="V173" s="44">
        <f t="shared" si="45"/>
        <v>-10.490242</v>
      </c>
      <c r="W173" s="44">
        <f t="shared" si="46"/>
        <v>-11.158507999999999</v>
      </c>
      <c r="X173" s="44">
        <f t="shared" si="47"/>
        <v>0</v>
      </c>
    </row>
    <row r="174" spans="2:24" x14ac:dyDescent="0.25">
      <c r="B174" s="88">
        <v>38175000000</v>
      </c>
      <c r="C174" s="88">
        <v>-9.3995666999999994</v>
      </c>
      <c r="E174" s="87">
        <f t="shared" si="32"/>
        <v>38.954999999999998</v>
      </c>
      <c r="F174" s="87">
        <f t="shared" si="33"/>
        <v>-9.0368977000000008</v>
      </c>
      <c r="G174" s="44">
        <f t="shared" si="34"/>
        <v>-9.1080904</v>
      </c>
      <c r="H174" s="44">
        <f t="shared" si="35"/>
        <v>-9.2938957000000002</v>
      </c>
      <c r="I174" s="44">
        <f t="shared" si="36"/>
        <v>-9.6964568999999994</v>
      </c>
      <c r="J174" s="44">
        <f t="shared" si="37"/>
        <v>-10.526180999999999</v>
      </c>
      <c r="K174" s="44">
        <f t="shared" si="38"/>
        <v>-12.492013</v>
      </c>
      <c r="L174" s="44">
        <f t="shared" si="39"/>
        <v>0</v>
      </c>
      <c r="N174" s="88">
        <v>38175000000</v>
      </c>
      <c r="O174" s="88">
        <v>-10.505563</v>
      </c>
      <c r="Q174" s="87">
        <f t="shared" si="40"/>
        <v>38.954999999999998</v>
      </c>
      <c r="R174" s="87">
        <f t="shared" si="41"/>
        <v>-10.400493000000001</v>
      </c>
      <c r="S174" s="44">
        <f t="shared" si="42"/>
        <v>-10.211508</v>
      </c>
      <c r="T174" s="44">
        <f t="shared" si="43"/>
        <v>-10.162976</v>
      </c>
      <c r="U174" s="44">
        <f t="shared" si="44"/>
        <v>-10.260344999999999</v>
      </c>
      <c r="V174" s="44">
        <f t="shared" si="45"/>
        <v>-10.579451000000001</v>
      </c>
      <c r="W174" s="44">
        <f t="shared" si="46"/>
        <v>-11.272501999999999</v>
      </c>
      <c r="X174" s="44">
        <f t="shared" si="47"/>
        <v>0</v>
      </c>
    </row>
    <row r="175" spans="2:24" x14ac:dyDescent="0.25">
      <c r="B175" s="88">
        <v>38370000000</v>
      </c>
      <c r="C175" s="88">
        <v>-9.2819052000000006</v>
      </c>
      <c r="E175" s="87">
        <f t="shared" si="32"/>
        <v>39.15</v>
      </c>
      <c r="F175" s="87">
        <f t="shared" si="33"/>
        <v>-8.9815463999999992</v>
      </c>
      <c r="G175" s="44">
        <f t="shared" si="34"/>
        <v>-9.0440129999999996</v>
      </c>
      <c r="H175" s="44">
        <f t="shared" si="35"/>
        <v>-9.2372074000000008</v>
      </c>
      <c r="I175" s="44">
        <f t="shared" si="36"/>
        <v>-9.6539879000000006</v>
      </c>
      <c r="J175" s="44">
        <f t="shared" si="37"/>
        <v>-10.471328</v>
      </c>
      <c r="K175" s="44">
        <f t="shared" si="38"/>
        <v>-12.310802000000001</v>
      </c>
      <c r="L175" s="44">
        <f t="shared" si="39"/>
        <v>0</v>
      </c>
      <c r="N175" s="88">
        <v>38370000000</v>
      </c>
      <c r="O175" s="88">
        <v>-10.487099000000001</v>
      </c>
      <c r="Q175" s="87">
        <f t="shared" si="40"/>
        <v>39.15</v>
      </c>
      <c r="R175" s="87">
        <f t="shared" si="41"/>
        <v>-10.386342000000001</v>
      </c>
      <c r="S175" s="44">
        <f t="shared" si="42"/>
        <v>-10.216383</v>
      </c>
      <c r="T175" s="44">
        <f t="shared" si="43"/>
        <v>-10.163577</v>
      </c>
      <c r="U175" s="44">
        <f t="shared" si="44"/>
        <v>-10.325701</v>
      </c>
      <c r="V175" s="44">
        <f t="shared" si="45"/>
        <v>-10.679985</v>
      </c>
      <c r="W175" s="44">
        <f t="shared" si="46"/>
        <v>-11.365068000000001</v>
      </c>
      <c r="X175" s="44">
        <f t="shared" si="47"/>
        <v>0</v>
      </c>
    </row>
    <row r="176" spans="2:24" x14ac:dyDescent="0.25">
      <c r="B176" s="88">
        <v>38565000000</v>
      </c>
      <c r="C176" s="88">
        <v>-9.1905698999999998</v>
      </c>
      <c r="E176" s="87">
        <f t="shared" si="32"/>
        <v>39.344999999999999</v>
      </c>
      <c r="F176" s="87">
        <f t="shared" si="33"/>
        <v>-8.9457997999999996</v>
      </c>
      <c r="G176" s="44">
        <f t="shared" si="34"/>
        <v>-8.9713764000000005</v>
      </c>
      <c r="H176" s="44">
        <f t="shared" si="35"/>
        <v>-9.1478186000000008</v>
      </c>
      <c r="I176" s="44">
        <f t="shared" si="36"/>
        <v>-9.5421104000000003</v>
      </c>
      <c r="J176" s="44">
        <f t="shared" si="37"/>
        <v>-10.428285000000001</v>
      </c>
      <c r="K176" s="44">
        <f t="shared" si="38"/>
        <v>-12.175325000000001</v>
      </c>
      <c r="L176" s="44">
        <f t="shared" si="39"/>
        <v>0</v>
      </c>
      <c r="N176" s="88">
        <v>38565000000</v>
      </c>
      <c r="O176" s="88">
        <v>-10.4673</v>
      </c>
      <c r="Q176" s="87">
        <f t="shared" si="40"/>
        <v>39.344999999999999</v>
      </c>
      <c r="R176" s="87">
        <f t="shared" si="41"/>
        <v>-10.387573</v>
      </c>
      <c r="S176" s="44">
        <f t="shared" si="42"/>
        <v>-10.226929999999999</v>
      </c>
      <c r="T176" s="44">
        <f t="shared" si="43"/>
        <v>-10.246961000000001</v>
      </c>
      <c r="U176" s="44">
        <f t="shared" si="44"/>
        <v>-10.417759999999999</v>
      </c>
      <c r="V176" s="44">
        <f t="shared" si="45"/>
        <v>-10.801579</v>
      </c>
      <c r="W176" s="44">
        <f t="shared" si="46"/>
        <v>-11.520965</v>
      </c>
      <c r="X176" s="44">
        <f t="shared" si="47"/>
        <v>0</v>
      </c>
    </row>
    <row r="177" spans="2:24" x14ac:dyDescent="0.25">
      <c r="B177" s="88">
        <v>38760000000</v>
      </c>
      <c r="C177" s="88">
        <v>-9.1052569999999999</v>
      </c>
      <c r="E177" s="87">
        <f t="shared" si="32"/>
        <v>39.54</v>
      </c>
      <c r="F177" s="87">
        <f t="shared" si="33"/>
        <v>-8.9216595000000005</v>
      </c>
      <c r="G177" s="44">
        <f t="shared" si="34"/>
        <v>-9.0311508000000007</v>
      </c>
      <c r="H177" s="44">
        <f t="shared" si="35"/>
        <v>-9.2316684999999996</v>
      </c>
      <c r="I177" s="44">
        <f t="shared" si="36"/>
        <v>-9.6492319000000002</v>
      </c>
      <c r="J177" s="44">
        <f t="shared" si="37"/>
        <v>-10.505554</v>
      </c>
      <c r="K177" s="44">
        <f t="shared" si="38"/>
        <v>-12.36539</v>
      </c>
      <c r="L177" s="44">
        <f t="shared" si="39"/>
        <v>0</v>
      </c>
      <c r="N177" s="88">
        <v>38760000000</v>
      </c>
      <c r="O177" s="88">
        <v>-10.429582</v>
      </c>
      <c r="Q177" s="87">
        <f t="shared" si="40"/>
        <v>39.54</v>
      </c>
      <c r="R177" s="87">
        <f t="shared" si="41"/>
        <v>-10.409205999999999</v>
      </c>
      <c r="S177" s="44">
        <f t="shared" si="42"/>
        <v>-10.266169</v>
      </c>
      <c r="T177" s="44">
        <f t="shared" si="43"/>
        <v>-10.327204</v>
      </c>
      <c r="U177" s="44">
        <f t="shared" si="44"/>
        <v>-10.528853</v>
      </c>
      <c r="V177" s="44">
        <f t="shared" si="45"/>
        <v>-10.922044</v>
      </c>
      <c r="W177" s="44">
        <f t="shared" si="46"/>
        <v>-11.656886</v>
      </c>
      <c r="X177" s="44">
        <f t="shared" si="47"/>
        <v>0</v>
      </c>
    </row>
    <row r="178" spans="2:24" x14ac:dyDescent="0.25">
      <c r="B178" s="88">
        <v>38955000000</v>
      </c>
      <c r="C178" s="88">
        <v>-9.0368977000000008</v>
      </c>
      <c r="E178" s="87">
        <f t="shared" si="32"/>
        <v>39.734999999999999</v>
      </c>
      <c r="F178" s="87">
        <f t="shared" si="33"/>
        <v>-8.9299870000000006</v>
      </c>
      <c r="G178" s="44">
        <f t="shared" si="34"/>
        <v>-9.0063619999999993</v>
      </c>
      <c r="H178" s="44">
        <f t="shared" si="35"/>
        <v>-9.2994719000000003</v>
      </c>
      <c r="I178" s="44">
        <f t="shared" si="36"/>
        <v>-9.7687559000000004</v>
      </c>
      <c r="J178" s="44">
        <f t="shared" si="37"/>
        <v>-10.575246</v>
      </c>
      <c r="K178" s="44">
        <f t="shared" si="38"/>
        <v>-12.49194</v>
      </c>
      <c r="L178" s="44">
        <f t="shared" si="39"/>
        <v>0</v>
      </c>
      <c r="N178" s="88">
        <v>38955000000</v>
      </c>
      <c r="O178" s="88">
        <v>-10.400493000000001</v>
      </c>
      <c r="Q178" s="87">
        <f t="shared" si="40"/>
        <v>39.734999999999999</v>
      </c>
      <c r="R178" s="87">
        <f t="shared" si="41"/>
        <v>-10.465707</v>
      </c>
      <c r="S178" s="44">
        <f t="shared" si="42"/>
        <v>-10.356918</v>
      </c>
      <c r="T178" s="44">
        <f t="shared" si="43"/>
        <v>-10.417213</v>
      </c>
      <c r="U178" s="44">
        <f t="shared" si="44"/>
        <v>-10.609382</v>
      </c>
      <c r="V178" s="44">
        <f t="shared" si="45"/>
        <v>-11.070053</v>
      </c>
      <c r="W178" s="44">
        <f t="shared" si="46"/>
        <v>-11.819239</v>
      </c>
      <c r="X178" s="44">
        <f t="shared" si="47"/>
        <v>0</v>
      </c>
    </row>
    <row r="179" spans="2:24" x14ac:dyDescent="0.25">
      <c r="B179" s="88">
        <v>39150000000</v>
      </c>
      <c r="C179" s="88">
        <v>-8.9815463999999992</v>
      </c>
      <c r="E179" s="87">
        <f t="shared" si="32"/>
        <v>39.93</v>
      </c>
      <c r="F179" s="87">
        <f t="shared" si="33"/>
        <v>-8.9776535000000006</v>
      </c>
      <c r="G179" s="44">
        <f t="shared" si="34"/>
        <v>-9.0721778999999998</v>
      </c>
      <c r="H179" s="44">
        <f t="shared" si="35"/>
        <v>-9.3375959000000002</v>
      </c>
      <c r="I179" s="44">
        <f t="shared" si="36"/>
        <v>-9.7651795999999997</v>
      </c>
      <c r="J179" s="44">
        <f t="shared" si="37"/>
        <v>-10.683343000000001</v>
      </c>
      <c r="K179" s="44">
        <f t="shared" si="38"/>
        <v>-12.689147999999999</v>
      </c>
      <c r="L179" s="44">
        <f t="shared" si="39"/>
        <v>0</v>
      </c>
      <c r="N179" s="88">
        <v>39150000000</v>
      </c>
      <c r="O179" s="88">
        <v>-10.386342000000001</v>
      </c>
      <c r="Q179" s="87">
        <f t="shared" si="40"/>
        <v>39.93</v>
      </c>
      <c r="R179" s="87">
        <f t="shared" si="41"/>
        <v>-10.549372999999999</v>
      </c>
      <c r="S179" s="44">
        <f t="shared" si="42"/>
        <v>-10.472061999999999</v>
      </c>
      <c r="T179" s="44">
        <f t="shared" si="43"/>
        <v>-10.588666</v>
      </c>
      <c r="U179" s="44">
        <f t="shared" si="44"/>
        <v>-10.805448</v>
      </c>
      <c r="V179" s="44">
        <f t="shared" si="45"/>
        <v>-11.215783</v>
      </c>
      <c r="W179" s="44">
        <f t="shared" si="46"/>
        <v>-11.967065</v>
      </c>
      <c r="X179" s="44">
        <f t="shared" si="47"/>
        <v>0</v>
      </c>
    </row>
    <row r="180" spans="2:24" x14ac:dyDescent="0.25">
      <c r="B180" s="88">
        <v>39345000000</v>
      </c>
      <c r="C180" s="88">
        <v>-8.9457997999999996</v>
      </c>
      <c r="E180" s="87">
        <f t="shared" si="32"/>
        <v>40.125</v>
      </c>
      <c r="F180" s="87">
        <f t="shared" si="33"/>
        <v>-9.0395508000000007</v>
      </c>
      <c r="G180" s="44">
        <f t="shared" si="34"/>
        <v>-9.2413111000000008</v>
      </c>
      <c r="H180" s="44">
        <f t="shared" si="35"/>
        <v>-9.4921980000000001</v>
      </c>
      <c r="I180" s="44">
        <f t="shared" si="36"/>
        <v>-9.9498633999999999</v>
      </c>
      <c r="J180" s="44">
        <f t="shared" si="37"/>
        <v>-10.785011000000001</v>
      </c>
      <c r="K180" s="44">
        <f t="shared" si="38"/>
        <v>-12.882482</v>
      </c>
      <c r="L180" s="44">
        <f t="shared" si="39"/>
        <v>0</v>
      </c>
      <c r="N180" s="88">
        <v>39345000000</v>
      </c>
      <c r="O180" s="88">
        <v>-10.387573</v>
      </c>
      <c r="Q180" s="87">
        <f t="shared" si="40"/>
        <v>40.125</v>
      </c>
      <c r="R180" s="87">
        <f t="shared" si="41"/>
        <v>-10.648918</v>
      </c>
      <c r="S180" s="44">
        <f t="shared" si="42"/>
        <v>-10.611470000000001</v>
      </c>
      <c r="T180" s="44">
        <f t="shared" si="43"/>
        <v>-10.724</v>
      </c>
      <c r="U180" s="44">
        <f t="shared" si="44"/>
        <v>-10.946887</v>
      </c>
      <c r="V180" s="44">
        <f t="shared" si="45"/>
        <v>-11.366744000000001</v>
      </c>
      <c r="W180" s="44">
        <f t="shared" si="46"/>
        <v>-12.109408999999999</v>
      </c>
      <c r="X180" s="44">
        <f t="shared" si="47"/>
        <v>0</v>
      </c>
    </row>
    <row r="181" spans="2:24" x14ac:dyDescent="0.25">
      <c r="B181" s="88">
        <v>39540000000</v>
      </c>
      <c r="C181" s="88">
        <v>-8.9216595000000005</v>
      </c>
      <c r="E181" s="87">
        <f t="shared" si="32"/>
        <v>40.32</v>
      </c>
      <c r="F181" s="87">
        <f t="shared" si="33"/>
        <v>-9.1184081999999993</v>
      </c>
      <c r="G181" s="44">
        <f t="shared" si="34"/>
        <v>-9.3376503</v>
      </c>
      <c r="H181" s="44">
        <f t="shared" si="35"/>
        <v>-9.6150894000000005</v>
      </c>
      <c r="I181" s="44">
        <f t="shared" si="36"/>
        <v>-10.068552</v>
      </c>
      <c r="J181" s="44">
        <f t="shared" si="37"/>
        <v>-10.881952</v>
      </c>
      <c r="K181" s="44">
        <f t="shared" si="38"/>
        <v>-13.141515999999999</v>
      </c>
      <c r="L181" s="44">
        <f t="shared" si="39"/>
        <v>0</v>
      </c>
      <c r="N181" s="88">
        <v>39540000000</v>
      </c>
      <c r="O181" s="88">
        <v>-10.409205999999999</v>
      </c>
      <c r="Q181" s="87">
        <f t="shared" si="40"/>
        <v>40.32</v>
      </c>
      <c r="R181" s="87">
        <f t="shared" si="41"/>
        <v>-10.750776999999999</v>
      </c>
      <c r="S181" s="44">
        <f t="shared" si="42"/>
        <v>-10.743694</v>
      </c>
      <c r="T181" s="44">
        <f t="shared" si="43"/>
        <v>-10.829165</v>
      </c>
      <c r="U181" s="44">
        <f t="shared" si="44"/>
        <v>-11.078118</v>
      </c>
      <c r="V181" s="44">
        <f t="shared" si="45"/>
        <v>-11.457398</v>
      </c>
      <c r="W181" s="44">
        <f t="shared" si="46"/>
        <v>-12.183908000000001</v>
      </c>
      <c r="X181" s="44">
        <f t="shared" si="47"/>
        <v>0</v>
      </c>
    </row>
    <row r="182" spans="2:24" x14ac:dyDescent="0.25">
      <c r="B182" s="88">
        <v>39735000000</v>
      </c>
      <c r="C182" s="88">
        <v>-8.9299870000000006</v>
      </c>
      <c r="E182" s="87">
        <f t="shared" si="32"/>
        <v>40.515000000000001</v>
      </c>
      <c r="F182" s="87">
        <f t="shared" si="33"/>
        <v>-9.1954116999999993</v>
      </c>
      <c r="G182" s="44">
        <f t="shared" si="34"/>
        <v>-9.3905592000000002</v>
      </c>
      <c r="H182" s="44">
        <f t="shared" si="35"/>
        <v>-9.6250590999999996</v>
      </c>
      <c r="I182" s="44">
        <f t="shared" si="36"/>
        <v>-10.019883999999999</v>
      </c>
      <c r="J182" s="44">
        <f t="shared" si="37"/>
        <v>-10.795712999999999</v>
      </c>
      <c r="K182" s="44">
        <f t="shared" si="38"/>
        <v>-12.943816</v>
      </c>
      <c r="L182" s="44">
        <f t="shared" si="39"/>
        <v>0</v>
      </c>
      <c r="N182" s="88">
        <v>39735000000</v>
      </c>
      <c r="O182" s="88">
        <v>-10.465707</v>
      </c>
      <c r="Q182" s="87">
        <f t="shared" si="40"/>
        <v>40.515000000000001</v>
      </c>
      <c r="R182" s="87">
        <f t="shared" si="41"/>
        <v>-10.856903000000001</v>
      </c>
      <c r="S182" s="44">
        <f t="shared" si="42"/>
        <v>-10.812514999999999</v>
      </c>
      <c r="T182" s="44">
        <f t="shared" si="43"/>
        <v>-10.915148</v>
      </c>
      <c r="U182" s="44">
        <f t="shared" si="44"/>
        <v>-11.142758000000001</v>
      </c>
      <c r="V182" s="44">
        <f t="shared" si="45"/>
        <v>-11.554603</v>
      </c>
      <c r="W182" s="44">
        <f t="shared" si="46"/>
        <v>-12.244306999999999</v>
      </c>
      <c r="X182" s="44">
        <f t="shared" si="47"/>
        <v>0</v>
      </c>
    </row>
    <row r="183" spans="2:24" x14ac:dyDescent="0.25">
      <c r="B183" s="88">
        <v>39930000000</v>
      </c>
      <c r="C183" s="88">
        <v>-8.9776535000000006</v>
      </c>
      <c r="E183" s="87">
        <f t="shared" si="32"/>
        <v>40.71</v>
      </c>
      <c r="F183" s="87">
        <f t="shared" si="33"/>
        <v>-9.2645502000000004</v>
      </c>
      <c r="G183" s="44">
        <f t="shared" si="34"/>
        <v>-9.3650474999999993</v>
      </c>
      <c r="H183" s="44">
        <f t="shared" si="35"/>
        <v>-9.5525064000000004</v>
      </c>
      <c r="I183" s="44">
        <f t="shared" si="36"/>
        <v>-9.8741207000000006</v>
      </c>
      <c r="J183" s="44">
        <f t="shared" si="37"/>
        <v>-10.616929000000001</v>
      </c>
      <c r="K183" s="44">
        <f t="shared" si="38"/>
        <v>-12.479137</v>
      </c>
      <c r="L183" s="44">
        <f t="shared" si="39"/>
        <v>0</v>
      </c>
      <c r="N183" s="88">
        <v>39930000000</v>
      </c>
      <c r="O183" s="88">
        <v>-10.549372999999999</v>
      </c>
      <c r="Q183" s="87">
        <f t="shared" si="40"/>
        <v>40.71</v>
      </c>
      <c r="R183" s="87">
        <f t="shared" si="41"/>
        <v>-10.948499999999999</v>
      </c>
      <c r="S183" s="44">
        <f t="shared" si="42"/>
        <v>-10.945978</v>
      </c>
      <c r="T183" s="44">
        <f t="shared" si="43"/>
        <v>-11.068180999999999</v>
      </c>
      <c r="U183" s="44">
        <f t="shared" si="44"/>
        <v>-11.30095</v>
      </c>
      <c r="V183" s="44">
        <f t="shared" si="45"/>
        <v>-11.688914</v>
      </c>
      <c r="W183" s="44">
        <f t="shared" si="46"/>
        <v>-12.400073000000001</v>
      </c>
      <c r="X183" s="44">
        <f t="shared" si="47"/>
        <v>0</v>
      </c>
    </row>
    <row r="184" spans="2:24" x14ac:dyDescent="0.25">
      <c r="B184" s="88">
        <v>40125000000</v>
      </c>
      <c r="C184" s="88">
        <v>-9.0395508000000007</v>
      </c>
      <c r="E184" s="87">
        <f t="shared" si="32"/>
        <v>40.905000000000001</v>
      </c>
      <c r="F184" s="87">
        <f t="shared" si="33"/>
        <v>-9.3280572999999993</v>
      </c>
      <c r="G184" s="44">
        <f t="shared" si="34"/>
        <v>-9.4324321999999992</v>
      </c>
      <c r="H184" s="44">
        <f t="shared" si="35"/>
        <v>-9.6026343999999995</v>
      </c>
      <c r="I184" s="44">
        <f t="shared" si="36"/>
        <v>-9.8936995999999997</v>
      </c>
      <c r="J184" s="44">
        <f t="shared" si="37"/>
        <v>-10.534204000000001</v>
      </c>
      <c r="K184" s="44">
        <f t="shared" si="38"/>
        <v>-12.254200000000001</v>
      </c>
      <c r="L184" s="44">
        <f t="shared" si="39"/>
        <v>0</v>
      </c>
      <c r="N184" s="88">
        <v>40125000000</v>
      </c>
      <c r="O184" s="88">
        <v>-10.648918</v>
      </c>
      <c r="Q184" s="87">
        <f t="shared" si="40"/>
        <v>40.905000000000001</v>
      </c>
      <c r="R184" s="87">
        <f t="shared" si="41"/>
        <v>-11.043011999999999</v>
      </c>
      <c r="S184" s="44">
        <f t="shared" si="42"/>
        <v>-11.042092999999999</v>
      </c>
      <c r="T184" s="44">
        <f t="shared" si="43"/>
        <v>-11.205518</v>
      </c>
      <c r="U184" s="44">
        <f t="shared" si="44"/>
        <v>-11.459955000000001</v>
      </c>
      <c r="V184" s="44">
        <f t="shared" si="45"/>
        <v>-11.847763</v>
      </c>
      <c r="W184" s="44">
        <f t="shared" si="46"/>
        <v>-12.589187000000001</v>
      </c>
      <c r="X184" s="44">
        <f t="shared" si="47"/>
        <v>0</v>
      </c>
    </row>
    <row r="185" spans="2:24" x14ac:dyDescent="0.25">
      <c r="B185" s="88">
        <v>40320000000</v>
      </c>
      <c r="C185" s="88">
        <v>-9.1184081999999993</v>
      </c>
      <c r="E185" s="87">
        <f t="shared" si="32"/>
        <v>41.1</v>
      </c>
      <c r="F185" s="87">
        <f t="shared" si="33"/>
        <v>-9.4052992</v>
      </c>
      <c r="G185" s="44">
        <f t="shared" si="34"/>
        <v>-9.4906778000000003</v>
      </c>
      <c r="H185" s="44">
        <f t="shared" si="35"/>
        <v>-9.6795950000000008</v>
      </c>
      <c r="I185" s="44">
        <f t="shared" si="36"/>
        <v>-9.9510155000000005</v>
      </c>
      <c r="J185" s="44">
        <f t="shared" si="37"/>
        <v>-10.543189999999999</v>
      </c>
      <c r="K185" s="44">
        <f t="shared" si="38"/>
        <v>-12.265288</v>
      </c>
      <c r="L185" s="44">
        <f t="shared" si="39"/>
        <v>0</v>
      </c>
      <c r="N185" s="88">
        <v>40320000000</v>
      </c>
      <c r="O185" s="88">
        <v>-10.750776999999999</v>
      </c>
      <c r="Q185" s="87">
        <f t="shared" si="40"/>
        <v>41.1</v>
      </c>
      <c r="R185" s="87">
        <f t="shared" si="41"/>
        <v>-11.135918</v>
      </c>
      <c r="S185" s="44">
        <f t="shared" si="42"/>
        <v>-11.177236000000001</v>
      </c>
      <c r="T185" s="44">
        <f t="shared" si="43"/>
        <v>-11.317382</v>
      </c>
      <c r="U185" s="44">
        <f t="shared" si="44"/>
        <v>-11.583522</v>
      </c>
      <c r="V185" s="44">
        <f t="shared" si="45"/>
        <v>-11.994085999999999</v>
      </c>
      <c r="W185" s="44">
        <f t="shared" si="46"/>
        <v>-12.768986</v>
      </c>
      <c r="X185" s="44">
        <f t="shared" si="47"/>
        <v>0</v>
      </c>
    </row>
    <row r="186" spans="2:24" x14ac:dyDescent="0.25">
      <c r="B186" s="88">
        <v>40515000000</v>
      </c>
      <c r="C186" s="88">
        <v>-9.1954116999999993</v>
      </c>
      <c r="E186" s="87">
        <f t="shared" si="32"/>
        <v>41.295000000000002</v>
      </c>
      <c r="F186" s="87">
        <f t="shared" si="33"/>
        <v>-9.4804268</v>
      </c>
      <c r="G186" s="44">
        <f t="shared" si="34"/>
        <v>-9.5559568000000006</v>
      </c>
      <c r="H186" s="44">
        <f t="shared" si="35"/>
        <v>-9.6820182999999993</v>
      </c>
      <c r="I186" s="44">
        <f t="shared" si="36"/>
        <v>-9.9411401999999995</v>
      </c>
      <c r="J186" s="44">
        <f t="shared" si="37"/>
        <v>-10.505425000000001</v>
      </c>
      <c r="K186" s="44">
        <f t="shared" si="38"/>
        <v>-12.080864999999999</v>
      </c>
      <c r="L186" s="44">
        <f t="shared" si="39"/>
        <v>0</v>
      </c>
      <c r="N186" s="88">
        <v>40515000000</v>
      </c>
      <c r="O186" s="88">
        <v>-10.856903000000001</v>
      </c>
      <c r="Q186" s="87">
        <f t="shared" si="40"/>
        <v>41.295000000000002</v>
      </c>
      <c r="R186" s="87">
        <f t="shared" si="41"/>
        <v>-11.221444</v>
      </c>
      <c r="S186" s="44">
        <f t="shared" si="42"/>
        <v>-11.316722</v>
      </c>
      <c r="T186" s="44">
        <f t="shared" si="43"/>
        <v>-11.444613</v>
      </c>
      <c r="U186" s="44">
        <f t="shared" si="44"/>
        <v>-11.686996000000001</v>
      </c>
      <c r="V186" s="44">
        <f t="shared" si="45"/>
        <v>-12.136882999999999</v>
      </c>
      <c r="W186" s="44">
        <f t="shared" si="46"/>
        <v>-12.983002000000001</v>
      </c>
      <c r="X186" s="44">
        <f t="shared" si="47"/>
        <v>0</v>
      </c>
    </row>
    <row r="187" spans="2:24" x14ac:dyDescent="0.25">
      <c r="B187" s="88">
        <v>40710000000</v>
      </c>
      <c r="C187" s="88">
        <v>-9.2645502000000004</v>
      </c>
      <c r="E187" s="87">
        <f t="shared" si="32"/>
        <v>41.49</v>
      </c>
      <c r="F187" s="87">
        <f t="shared" si="33"/>
        <v>-9.5344981999999998</v>
      </c>
      <c r="G187" s="44">
        <f t="shared" si="34"/>
        <v>-9.6034726999999993</v>
      </c>
      <c r="H187" s="44">
        <f t="shared" si="35"/>
        <v>-9.7313852000000001</v>
      </c>
      <c r="I187" s="44">
        <f t="shared" si="36"/>
        <v>-9.9257592999999993</v>
      </c>
      <c r="J187" s="44">
        <f t="shared" si="37"/>
        <v>-10.439624999999999</v>
      </c>
      <c r="K187" s="44">
        <f t="shared" si="38"/>
        <v>-11.830082000000001</v>
      </c>
      <c r="L187" s="44">
        <f t="shared" si="39"/>
        <v>0</v>
      </c>
      <c r="N187" s="88">
        <v>40710000000</v>
      </c>
      <c r="O187" s="88">
        <v>-10.948499999999999</v>
      </c>
      <c r="Q187" s="87">
        <f t="shared" si="40"/>
        <v>41.49</v>
      </c>
      <c r="R187" s="87">
        <f t="shared" si="41"/>
        <v>-11.304259</v>
      </c>
      <c r="S187" s="44">
        <f t="shared" si="42"/>
        <v>-11.407164</v>
      </c>
      <c r="T187" s="44">
        <f t="shared" si="43"/>
        <v>-11.561481000000001</v>
      </c>
      <c r="U187" s="44">
        <f t="shared" si="44"/>
        <v>-11.847170999999999</v>
      </c>
      <c r="V187" s="44">
        <f t="shared" si="45"/>
        <v>-12.286692</v>
      </c>
      <c r="W187" s="44">
        <f t="shared" si="46"/>
        <v>-13.262166000000001</v>
      </c>
      <c r="X187" s="44">
        <f t="shared" si="47"/>
        <v>0</v>
      </c>
    </row>
    <row r="188" spans="2:24" x14ac:dyDescent="0.25">
      <c r="B188" s="88">
        <v>40905000000</v>
      </c>
      <c r="C188" s="88">
        <v>-9.3280572999999993</v>
      </c>
      <c r="E188" s="87">
        <f t="shared" si="32"/>
        <v>41.685000000000002</v>
      </c>
      <c r="F188" s="87">
        <f t="shared" si="33"/>
        <v>-9.5740909999999992</v>
      </c>
      <c r="G188" s="44">
        <f t="shared" si="34"/>
        <v>-9.6556481999999999</v>
      </c>
      <c r="H188" s="44">
        <f t="shared" si="35"/>
        <v>-9.7499684999999996</v>
      </c>
      <c r="I188" s="44">
        <f t="shared" si="36"/>
        <v>-9.9201002000000003</v>
      </c>
      <c r="J188" s="44">
        <f t="shared" si="37"/>
        <v>-10.450900000000001</v>
      </c>
      <c r="K188" s="44">
        <f t="shared" si="38"/>
        <v>-11.9084</v>
      </c>
      <c r="L188" s="44">
        <f t="shared" si="39"/>
        <v>0</v>
      </c>
      <c r="N188" s="88">
        <v>40905000000</v>
      </c>
      <c r="O188" s="88">
        <v>-11.043011999999999</v>
      </c>
      <c r="Q188" s="87">
        <f t="shared" si="40"/>
        <v>41.685000000000002</v>
      </c>
      <c r="R188" s="87">
        <f t="shared" si="41"/>
        <v>-11.399229999999999</v>
      </c>
      <c r="S188" s="44">
        <f t="shared" si="42"/>
        <v>-11.474662</v>
      </c>
      <c r="T188" s="44">
        <f t="shared" si="43"/>
        <v>-11.639661</v>
      </c>
      <c r="U188" s="44">
        <f t="shared" si="44"/>
        <v>-11.931385000000001</v>
      </c>
      <c r="V188" s="44">
        <f t="shared" si="45"/>
        <v>-12.425272</v>
      </c>
      <c r="W188" s="44">
        <f t="shared" si="46"/>
        <v>-13.557665</v>
      </c>
      <c r="X188" s="44">
        <f t="shared" si="47"/>
        <v>0</v>
      </c>
    </row>
    <row r="189" spans="2:24" x14ac:dyDescent="0.25">
      <c r="B189" s="88">
        <v>41100000000</v>
      </c>
      <c r="C189" s="88">
        <v>-9.4052992</v>
      </c>
      <c r="E189" s="87">
        <f t="shared" si="32"/>
        <v>41.88</v>
      </c>
      <c r="F189" s="87">
        <f t="shared" si="33"/>
        <v>-9.6111802999999991</v>
      </c>
      <c r="G189" s="44">
        <f t="shared" si="34"/>
        <v>-9.5768155999999998</v>
      </c>
      <c r="H189" s="44">
        <f t="shared" si="35"/>
        <v>-9.6978512000000006</v>
      </c>
      <c r="I189" s="44">
        <f t="shared" si="36"/>
        <v>-9.9212054999999992</v>
      </c>
      <c r="J189" s="44">
        <f t="shared" si="37"/>
        <v>-10.405958</v>
      </c>
      <c r="K189" s="44">
        <f t="shared" si="38"/>
        <v>-11.941935000000001</v>
      </c>
      <c r="L189" s="44">
        <f t="shared" si="39"/>
        <v>0</v>
      </c>
      <c r="N189" s="88">
        <v>41100000000</v>
      </c>
      <c r="O189" s="88">
        <v>-11.135918</v>
      </c>
      <c r="Q189" s="87">
        <f t="shared" si="40"/>
        <v>41.88</v>
      </c>
      <c r="R189" s="87">
        <f t="shared" si="41"/>
        <v>-11.459943000000001</v>
      </c>
      <c r="S189" s="44">
        <f t="shared" si="42"/>
        <v>-11.515290999999999</v>
      </c>
      <c r="T189" s="44">
        <f t="shared" si="43"/>
        <v>-11.6883</v>
      </c>
      <c r="U189" s="44">
        <f t="shared" si="44"/>
        <v>-11.991077000000001</v>
      </c>
      <c r="V189" s="44">
        <f t="shared" si="45"/>
        <v>-12.539287</v>
      </c>
      <c r="W189" s="44">
        <f t="shared" si="46"/>
        <v>-13.726725999999999</v>
      </c>
      <c r="X189" s="44">
        <f t="shared" si="47"/>
        <v>0</v>
      </c>
    </row>
    <row r="190" spans="2:24" x14ac:dyDescent="0.25">
      <c r="B190" s="88">
        <v>41295000000</v>
      </c>
      <c r="C190" s="88">
        <v>-9.4804268</v>
      </c>
      <c r="E190" s="87">
        <f t="shared" si="32"/>
        <v>42.075000000000003</v>
      </c>
      <c r="F190" s="87">
        <f t="shared" si="33"/>
        <v>-9.6284027000000005</v>
      </c>
      <c r="G190" s="44">
        <f t="shared" si="34"/>
        <v>-9.5253467999999994</v>
      </c>
      <c r="H190" s="44">
        <f t="shared" si="35"/>
        <v>-9.5679654999999997</v>
      </c>
      <c r="I190" s="44">
        <f t="shared" si="36"/>
        <v>-9.7206440000000001</v>
      </c>
      <c r="J190" s="44">
        <f t="shared" si="37"/>
        <v>-10.289413</v>
      </c>
      <c r="K190" s="44">
        <f t="shared" si="38"/>
        <v>-11.737349999999999</v>
      </c>
      <c r="L190" s="44">
        <f t="shared" si="39"/>
        <v>0</v>
      </c>
      <c r="N190" s="88">
        <v>41295000000</v>
      </c>
      <c r="O190" s="88">
        <v>-11.221444</v>
      </c>
      <c r="Q190" s="87">
        <f t="shared" si="40"/>
        <v>42.075000000000003</v>
      </c>
      <c r="R190" s="87">
        <f t="shared" si="41"/>
        <v>-11.473775</v>
      </c>
      <c r="S190" s="44">
        <f t="shared" si="42"/>
        <v>-11.670768000000001</v>
      </c>
      <c r="T190" s="44">
        <f t="shared" si="43"/>
        <v>-11.847151999999999</v>
      </c>
      <c r="U190" s="44">
        <f t="shared" si="44"/>
        <v>-12.164289</v>
      </c>
      <c r="V190" s="44">
        <f t="shared" si="45"/>
        <v>-12.697981</v>
      </c>
      <c r="W190" s="44">
        <f t="shared" si="46"/>
        <v>-14.047701</v>
      </c>
      <c r="X190" s="44">
        <f t="shared" si="47"/>
        <v>0</v>
      </c>
    </row>
    <row r="191" spans="2:24" x14ac:dyDescent="0.25">
      <c r="B191" s="88">
        <v>41490000000</v>
      </c>
      <c r="C191" s="88">
        <v>-9.5344981999999998</v>
      </c>
      <c r="E191" s="87">
        <f t="shared" si="32"/>
        <v>42.27</v>
      </c>
      <c r="F191" s="87">
        <f t="shared" si="33"/>
        <v>-9.6610718000000002</v>
      </c>
      <c r="G191" s="44">
        <f t="shared" si="34"/>
        <v>-9.5414227999999994</v>
      </c>
      <c r="H191" s="44">
        <f t="shared" si="35"/>
        <v>-9.5561237000000006</v>
      </c>
      <c r="I191" s="44">
        <f t="shared" si="36"/>
        <v>-9.6531486999999991</v>
      </c>
      <c r="J191" s="44">
        <f t="shared" si="37"/>
        <v>-10.23982</v>
      </c>
      <c r="K191" s="44">
        <f t="shared" si="38"/>
        <v>-11.673263</v>
      </c>
      <c r="L191" s="44">
        <f t="shared" si="39"/>
        <v>0</v>
      </c>
      <c r="N191" s="88">
        <v>41490000000</v>
      </c>
      <c r="O191" s="88">
        <v>-11.304259</v>
      </c>
      <c r="Q191" s="87">
        <f t="shared" si="40"/>
        <v>42.27</v>
      </c>
      <c r="R191" s="87">
        <f t="shared" si="41"/>
        <v>-11.457065</v>
      </c>
      <c r="S191" s="44">
        <f t="shared" si="42"/>
        <v>-11.662577000000001</v>
      </c>
      <c r="T191" s="44">
        <f t="shared" si="43"/>
        <v>-11.856835999999999</v>
      </c>
      <c r="U191" s="44">
        <f t="shared" si="44"/>
        <v>-12.21083</v>
      </c>
      <c r="V191" s="44">
        <f t="shared" si="45"/>
        <v>-12.799777000000001</v>
      </c>
      <c r="W191" s="44">
        <f t="shared" si="46"/>
        <v>-14.311564000000001</v>
      </c>
      <c r="X191" s="44">
        <f t="shared" si="47"/>
        <v>0</v>
      </c>
    </row>
    <row r="192" spans="2:24" x14ac:dyDescent="0.25">
      <c r="B192" s="88">
        <v>41685000000</v>
      </c>
      <c r="C192" s="88">
        <v>-9.5740909999999992</v>
      </c>
      <c r="E192" s="87">
        <f t="shared" si="32"/>
        <v>42.465000000000003</v>
      </c>
      <c r="F192" s="87">
        <f t="shared" si="33"/>
        <v>-9.7352103999999997</v>
      </c>
      <c r="G192" s="44">
        <f t="shared" si="34"/>
        <v>-9.5582571000000005</v>
      </c>
      <c r="H192" s="44">
        <f t="shared" si="35"/>
        <v>-9.6236753000000004</v>
      </c>
      <c r="I192" s="44">
        <f t="shared" si="36"/>
        <v>-9.8087453999999994</v>
      </c>
      <c r="J192" s="44">
        <f t="shared" si="37"/>
        <v>-10.338367</v>
      </c>
      <c r="K192" s="44">
        <f t="shared" si="38"/>
        <v>-11.916429000000001</v>
      </c>
      <c r="L192" s="44">
        <f t="shared" si="39"/>
        <v>0</v>
      </c>
      <c r="N192" s="88">
        <v>41685000000</v>
      </c>
      <c r="O192" s="88">
        <v>-11.399229999999999</v>
      </c>
      <c r="Q192" s="87">
        <f t="shared" si="40"/>
        <v>42.465000000000003</v>
      </c>
      <c r="R192" s="87">
        <f t="shared" si="41"/>
        <v>-11.417230999999999</v>
      </c>
      <c r="S192" s="44">
        <f t="shared" si="42"/>
        <v>-11.518564</v>
      </c>
      <c r="T192" s="44">
        <f t="shared" si="43"/>
        <v>-11.710872</v>
      </c>
      <c r="U192" s="44">
        <f t="shared" si="44"/>
        <v>-12.117372</v>
      </c>
      <c r="V192" s="44">
        <f t="shared" si="45"/>
        <v>-12.799676</v>
      </c>
      <c r="W192" s="44">
        <f t="shared" si="46"/>
        <v>-14.427113</v>
      </c>
      <c r="X192" s="44">
        <f t="shared" si="47"/>
        <v>0</v>
      </c>
    </row>
    <row r="193" spans="2:24" x14ac:dyDescent="0.25">
      <c r="B193" s="88">
        <v>41880000000</v>
      </c>
      <c r="C193" s="88">
        <v>-9.6111802999999991</v>
      </c>
      <c r="E193" s="87">
        <f t="shared" si="32"/>
        <v>42.66</v>
      </c>
      <c r="F193" s="87">
        <f t="shared" si="33"/>
        <v>-9.8498219999999996</v>
      </c>
      <c r="G193" s="44">
        <f t="shared" si="34"/>
        <v>-9.6074944000000002</v>
      </c>
      <c r="H193" s="44">
        <f t="shared" si="35"/>
        <v>-9.6799288000000008</v>
      </c>
      <c r="I193" s="44">
        <f t="shared" si="36"/>
        <v>-9.8622893999999999</v>
      </c>
      <c r="J193" s="44">
        <f t="shared" si="37"/>
        <v>-10.432164999999999</v>
      </c>
      <c r="K193" s="44">
        <f t="shared" si="38"/>
        <v>-12.052486</v>
      </c>
      <c r="L193" s="44">
        <f t="shared" si="39"/>
        <v>0</v>
      </c>
      <c r="N193" s="88">
        <v>41880000000</v>
      </c>
      <c r="O193" s="88">
        <v>-11.459943000000001</v>
      </c>
      <c r="Q193" s="87">
        <f t="shared" si="40"/>
        <v>42.66</v>
      </c>
      <c r="R193" s="87">
        <f t="shared" si="41"/>
        <v>-11.343704000000001</v>
      </c>
      <c r="S193" s="44">
        <f t="shared" si="42"/>
        <v>-11.431806999999999</v>
      </c>
      <c r="T193" s="44">
        <f t="shared" si="43"/>
        <v>-11.630025</v>
      </c>
      <c r="U193" s="44">
        <f t="shared" si="44"/>
        <v>-11.99696</v>
      </c>
      <c r="V193" s="44">
        <f t="shared" si="45"/>
        <v>-12.8096</v>
      </c>
      <c r="W193" s="44">
        <f t="shared" si="46"/>
        <v>-14.576928000000001</v>
      </c>
      <c r="X193" s="44">
        <f t="shared" si="47"/>
        <v>0</v>
      </c>
    </row>
    <row r="194" spans="2:24" x14ac:dyDescent="0.25">
      <c r="B194" s="88">
        <v>42075000000</v>
      </c>
      <c r="C194" s="88">
        <v>-9.6284027000000005</v>
      </c>
      <c r="E194" s="87">
        <f t="shared" si="32"/>
        <v>42.854999999999997</v>
      </c>
      <c r="F194" s="87">
        <f t="shared" si="33"/>
        <v>-9.9673691000000009</v>
      </c>
      <c r="G194" s="44">
        <f t="shared" si="34"/>
        <v>-9.7731981000000001</v>
      </c>
      <c r="H194" s="44">
        <f t="shared" si="35"/>
        <v>-9.7420197000000002</v>
      </c>
      <c r="I194" s="44">
        <f t="shared" si="36"/>
        <v>-9.8908194999999992</v>
      </c>
      <c r="J194" s="44">
        <f t="shared" si="37"/>
        <v>-10.434666999999999</v>
      </c>
      <c r="K194" s="44">
        <f t="shared" si="38"/>
        <v>-11.824854999999999</v>
      </c>
      <c r="L194" s="44">
        <f t="shared" si="39"/>
        <v>0</v>
      </c>
      <c r="N194" s="88">
        <v>42075000000</v>
      </c>
      <c r="O194" s="88">
        <v>-11.473775</v>
      </c>
      <c r="Q194" s="87">
        <f t="shared" si="40"/>
        <v>42.854999999999997</v>
      </c>
      <c r="R194" s="87">
        <f t="shared" si="41"/>
        <v>-11.247904999999999</v>
      </c>
      <c r="S194" s="44">
        <f t="shared" si="42"/>
        <v>-11.406359</v>
      </c>
      <c r="T194" s="44">
        <f t="shared" si="43"/>
        <v>-11.636153</v>
      </c>
      <c r="U194" s="44">
        <f t="shared" si="44"/>
        <v>-12.077987</v>
      </c>
      <c r="V194" s="44">
        <f t="shared" si="45"/>
        <v>-12.876056999999999</v>
      </c>
      <c r="W194" s="44">
        <f t="shared" si="46"/>
        <v>-14.824814999999999</v>
      </c>
      <c r="X194" s="44">
        <f t="shared" si="47"/>
        <v>0</v>
      </c>
    </row>
    <row r="195" spans="2:24" x14ac:dyDescent="0.25">
      <c r="B195" s="88">
        <v>42270000000</v>
      </c>
      <c r="C195" s="88">
        <v>-9.6610718000000002</v>
      </c>
      <c r="E195" s="87">
        <f t="shared" si="32"/>
        <v>43.05</v>
      </c>
      <c r="F195" s="87">
        <f t="shared" si="33"/>
        <v>-10.129766</v>
      </c>
      <c r="G195" s="44">
        <f t="shared" si="34"/>
        <v>-9.8996677000000002</v>
      </c>
      <c r="H195" s="44">
        <f t="shared" si="35"/>
        <v>-9.8803616000000005</v>
      </c>
      <c r="I195" s="44">
        <f t="shared" si="36"/>
        <v>-9.9755629999999993</v>
      </c>
      <c r="J195" s="44">
        <f t="shared" si="37"/>
        <v>-10.424283000000001</v>
      </c>
      <c r="K195" s="44">
        <f t="shared" si="38"/>
        <v>-11.559525000000001</v>
      </c>
      <c r="L195" s="44">
        <f t="shared" si="39"/>
        <v>0</v>
      </c>
      <c r="N195" s="88">
        <v>42270000000</v>
      </c>
      <c r="O195" s="88">
        <v>-11.457065</v>
      </c>
      <c r="Q195" s="87">
        <f t="shared" si="40"/>
        <v>43.05</v>
      </c>
      <c r="R195" s="87">
        <f t="shared" si="41"/>
        <v>-11.179463999999999</v>
      </c>
      <c r="S195" s="44">
        <f t="shared" si="42"/>
        <v>-11.317570999999999</v>
      </c>
      <c r="T195" s="44">
        <f t="shared" si="43"/>
        <v>-11.586368</v>
      </c>
      <c r="U195" s="44">
        <f t="shared" si="44"/>
        <v>-12.088747</v>
      </c>
      <c r="V195" s="44">
        <f t="shared" si="45"/>
        <v>-13.027754</v>
      </c>
      <c r="W195" s="44">
        <f t="shared" si="46"/>
        <v>-15.329884</v>
      </c>
      <c r="X195" s="44">
        <f t="shared" si="47"/>
        <v>0</v>
      </c>
    </row>
    <row r="196" spans="2:24" x14ac:dyDescent="0.25">
      <c r="B196" s="88">
        <v>42465000000</v>
      </c>
      <c r="C196" s="88">
        <v>-9.7352103999999997</v>
      </c>
      <c r="E196" s="87">
        <f t="shared" si="32"/>
        <v>43.244999999999997</v>
      </c>
      <c r="F196" s="87">
        <f t="shared" si="33"/>
        <v>-10.320781</v>
      </c>
      <c r="G196" s="44">
        <f t="shared" si="34"/>
        <v>-9.9825125000000003</v>
      </c>
      <c r="H196" s="44">
        <f t="shared" si="35"/>
        <v>-9.9434632999999994</v>
      </c>
      <c r="I196" s="44">
        <f t="shared" si="36"/>
        <v>-10.058495000000001</v>
      </c>
      <c r="J196" s="44">
        <f t="shared" si="37"/>
        <v>-10.548821999999999</v>
      </c>
      <c r="K196" s="44">
        <f t="shared" si="38"/>
        <v>-11.649150000000001</v>
      </c>
      <c r="L196" s="44">
        <f t="shared" si="39"/>
        <v>0</v>
      </c>
      <c r="N196" s="88">
        <v>42465000000</v>
      </c>
      <c r="O196" s="88">
        <v>-11.417230999999999</v>
      </c>
      <c r="Q196" s="87">
        <f t="shared" si="40"/>
        <v>43.244999999999997</v>
      </c>
      <c r="R196" s="87">
        <f t="shared" si="41"/>
        <v>-11.121835000000001</v>
      </c>
      <c r="S196" s="44">
        <f t="shared" si="42"/>
        <v>-11.220542</v>
      </c>
      <c r="T196" s="44">
        <f t="shared" si="43"/>
        <v>-11.522852</v>
      </c>
      <c r="U196" s="44">
        <f t="shared" si="44"/>
        <v>-12.047370000000001</v>
      </c>
      <c r="V196" s="44">
        <f t="shared" si="45"/>
        <v>-13.153759000000001</v>
      </c>
      <c r="W196" s="44">
        <f t="shared" si="46"/>
        <v>-15.733062</v>
      </c>
      <c r="X196" s="44">
        <f t="shared" si="47"/>
        <v>0</v>
      </c>
    </row>
    <row r="197" spans="2:24" x14ac:dyDescent="0.25">
      <c r="B197" s="88">
        <v>42660000000</v>
      </c>
      <c r="C197" s="88">
        <v>-9.8498219999999996</v>
      </c>
      <c r="E197" s="87">
        <f t="shared" ref="E197:E205" si="48">B201/1000000000</f>
        <v>43.44</v>
      </c>
      <c r="F197" s="87">
        <f t="shared" ref="F197:F205" si="49">C201</f>
        <v>-10.545045999999999</v>
      </c>
      <c r="G197" s="44">
        <f t="shared" ref="G197:G205" si="50">C407</f>
        <v>-10.202071</v>
      </c>
      <c r="H197" s="44">
        <f t="shared" ref="H197:H205" si="51">C613</f>
        <v>-10.173652000000001</v>
      </c>
      <c r="I197" s="44">
        <f t="shared" ref="I197:I205" si="52">C819</f>
        <v>-10.254080999999999</v>
      </c>
      <c r="J197" s="44">
        <f t="shared" ref="J197:J205" si="53">C1025</f>
        <v>-10.682301000000001</v>
      </c>
      <c r="K197" s="44">
        <f t="shared" ref="K197:K205" si="54">C1231</f>
        <v>-11.669862999999999</v>
      </c>
      <c r="L197" s="44">
        <f t="shared" si="39"/>
        <v>0</v>
      </c>
      <c r="N197" s="88">
        <v>42660000000</v>
      </c>
      <c r="O197" s="88">
        <v>-11.343704000000001</v>
      </c>
      <c r="Q197" s="87">
        <f t="shared" si="40"/>
        <v>43.44</v>
      </c>
      <c r="R197" s="87">
        <f t="shared" si="41"/>
        <v>-11.055151</v>
      </c>
      <c r="S197" s="44">
        <f t="shared" si="42"/>
        <v>-11.217101</v>
      </c>
      <c r="T197" s="44">
        <f t="shared" si="43"/>
        <v>-11.534685</v>
      </c>
      <c r="U197" s="44">
        <f t="shared" si="44"/>
        <v>-12.127929</v>
      </c>
      <c r="V197" s="44">
        <f t="shared" si="45"/>
        <v>-13.4315</v>
      </c>
      <c r="W197" s="44">
        <f t="shared" si="46"/>
        <v>-16.483046999999999</v>
      </c>
      <c r="X197" s="44">
        <f t="shared" si="47"/>
        <v>0</v>
      </c>
    </row>
    <row r="198" spans="2:24" x14ac:dyDescent="0.25">
      <c r="B198" s="88">
        <v>42855000000</v>
      </c>
      <c r="C198" s="88">
        <v>-9.9673691000000009</v>
      </c>
      <c r="E198" s="87">
        <f t="shared" si="48"/>
        <v>43.634999999999998</v>
      </c>
      <c r="F198" s="87">
        <f t="shared" si="49"/>
        <v>-10.77678</v>
      </c>
      <c r="G198" s="44">
        <f t="shared" si="50"/>
        <v>-10.434308</v>
      </c>
      <c r="H198" s="44">
        <f t="shared" si="51"/>
        <v>-10.398375</v>
      </c>
      <c r="I198" s="44">
        <f t="shared" si="52"/>
        <v>-10.472795</v>
      </c>
      <c r="J198" s="44">
        <f t="shared" si="53"/>
        <v>-10.847735999999999</v>
      </c>
      <c r="K198" s="44">
        <f t="shared" si="54"/>
        <v>-11.701183</v>
      </c>
      <c r="L198" s="44">
        <f t="shared" ref="L198:L205" si="55">C1438</f>
        <v>0</v>
      </c>
      <c r="N198" s="88">
        <v>42855000000</v>
      </c>
      <c r="O198" s="88">
        <v>-11.247904999999999</v>
      </c>
      <c r="Q198" s="87">
        <f t="shared" ref="Q198:Q205" si="56">N202/1000000000</f>
        <v>43.634999999999998</v>
      </c>
      <c r="R198" s="87">
        <f t="shared" ref="R198:R205" si="57">O202</f>
        <v>-10.981735</v>
      </c>
      <c r="S198" s="44">
        <f t="shared" ref="S198:S205" si="58">O408</f>
        <v>-11.22344</v>
      </c>
      <c r="T198" s="44">
        <f t="shared" ref="T198:T205" si="59">O614</f>
        <v>-11.610806</v>
      </c>
      <c r="U198" s="44">
        <f t="shared" ref="U198:U205" si="60">O820</f>
        <v>-12.346056000000001</v>
      </c>
      <c r="V198" s="44">
        <f t="shared" ref="V198:V205" si="61">O1026</f>
        <v>-13.799712</v>
      </c>
      <c r="W198" s="44">
        <f t="shared" ref="W198:W205" si="62">O1232</f>
        <v>-17.412134000000002</v>
      </c>
      <c r="X198" s="44">
        <f t="shared" ref="X198:X205" si="63">O1438</f>
        <v>0</v>
      </c>
    </row>
    <row r="199" spans="2:24" x14ac:dyDescent="0.25">
      <c r="B199" s="88">
        <v>43050000000</v>
      </c>
      <c r="C199" s="88">
        <v>-10.129766</v>
      </c>
      <c r="E199" s="87">
        <f t="shared" si="48"/>
        <v>43.83</v>
      </c>
      <c r="F199" s="87">
        <f t="shared" si="49"/>
        <v>-11.030286</v>
      </c>
      <c r="G199" s="44">
        <f t="shared" si="50"/>
        <v>-10.728004</v>
      </c>
      <c r="H199" s="44">
        <f t="shared" si="51"/>
        <v>-10.643412</v>
      </c>
      <c r="I199" s="44">
        <f t="shared" si="52"/>
        <v>-10.714024999999999</v>
      </c>
      <c r="J199" s="44">
        <f t="shared" si="53"/>
        <v>-11.037459999999999</v>
      </c>
      <c r="K199" s="44">
        <f t="shared" si="54"/>
        <v>-11.76624</v>
      </c>
      <c r="L199" s="44">
        <f t="shared" si="55"/>
        <v>0</v>
      </c>
      <c r="N199" s="88">
        <v>43050000000</v>
      </c>
      <c r="O199" s="88">
        <v>-11.179463999999999</v>
      </c>
      <c r="Q199" s="87">
        <f t="shared" si="56"/>
        <v>43.83</v>
      </c>
      <c r="R199" s="87">
        <f t="shared" si="57"/>
        <v>-10.911559</v>
      </c>
      <c r="S199" s="44">
        <f t="shared" si="58"/>
        <v>-11.195437999999999</v>
      </c>
      <c r="T199" s="44">
        <f t="shared" si="59"/>
        <v>-11.624959</v>
      </c>
      <c r="U199" s="44">
        <f t="shared" si="60"/>
        <v>-12.405110000000001</v>
      </c>
      <c r="V199" s="44">
        <f t="shared" si="61"/>
        <v>-14.051746</v>
      </c>
      <c r="W199" s="44">
        <f t="shared" si="62"/>
        <v>-18.063993</v>
      </c>
      <c r="X199" s="44">
        <f t="shared" si="63"/>
        <v>0</v>
      </c>
    </row>
    <row r="200" spans="2:24" x14ac:dyDescent="0.25">
      <c r="B200" s="88">
        <v>43245000000</v>
      </c>
      <c r="C200" s="88">
        <v>-10.320781</v>
      </c>
      <c r="E200" s="87">
        <f t="shared" si="48"/>
        <v>44.024999999999999</v>
      </c>
      <c r="F200" s="87">
        <f t="shared" si="49"/>
        <v>-11.282358</v>
      </c>
      <c r="G200" s="44">
        <f t="shared" si="50"/>
        <v>-10.944668999999999</v>
      </c>
      <c r="H200" s="44">
        <f t="shared" si="51"/>
        <v>-10.837432</v>
      </c>
      <c r="I200" s="44">
        <f t="shared" si="52"/>
        <v>-10.97453</v>
      </c>
      <c r="J200" s="44">
        <f t="shared" si="53"/>
        <v>-11.229149</v>
      </c>
      <c r="K200" s="44">
        <f t="shared" si="54"/>
        <v>-11.894914</v>
      </c>
      <c r="L200" s="44">
        <f t="shared" si="55"/>
        <v>0</v>
      </c>
      <c r="N200" s="88">
        <v>43245000000</v>
      </c>
      <c r="O200" s="88">
        <v>-11.121835000000001</v>
      </c>
      <c r="Q200" s="87">
        <f t="shared" si="56"/>
        <v>44.024999999999999</v>
      </c>
      <c r="R200" s="87">
        <f t="shared" si="57"/>
        <v>-10.836492</v>
      </c>
      <c r="S200" s="44">
        <f t="shared" si="58"/>
        <v>-11.11725</v>
      </c>
      <c r="T200" s="44">
        <f t="shared" si="59"/>
        <v>-11.545116999999999</v>
      </c>
      <c r="U200" s="44">
        <f t="shared" si="60"/>
        <v>-12.329063</v>
      </c>
      <c r="V200" s="44">
        <f t="shared" si="61"/>
        <v>-14.257936000000001</v>
      </c>
      <c r="W200" s="44">
        <f t="shared" si="62"/>
        <v>-18.625408</v>
      </c>
      <c r="X200" s="44">
        <f t="shared" si="63"/>
        <v>0</v>
      </c>
    </row>
    <row r="201" spans="2:24" x14ac:dyDescent="0.25">
      <c r="B201" s="88">
        <v>43440000000</v>
      </c>
      <c r="C201" s="88">
        <v>-10.545045999999999</v>
      </c>
      <c r="E201" s="87">
        <f t="shared" si="48"/>
        <v>44.22</v>
      </c>
      <c r="F201" s="87">
        <f t="shared" si="49"/>
        <v>-11.522969</v>
      </c>
      <c r="G201" s="44">
        <f t="shared" si="50"/>
        <v>-11.175445</v>
      </c>
      <c r="H201" s="44">
        <f t="shared" si="51"/>
        <v>-11.067679</v>
      </c>
      <c r="I201" s="44">
        <f t="shared" si="52"/>
        <v>-11.140511</v>
      </c>
      <c r="J201" s="44">
        <f t="shared" si="53"/>
        <v>-11.435387</v>
      </c>
      <c r="K201" s="44">
        <f t="shared" si="54"/>
        <v>-12.061049000000001</v>
      </c>
      <c r="L201" s="44">
        <f t="shared" si="55"/>
        <v>0</v>
      </c>
      <c r="N201" s="88">
        <v>43440000000</v>
      </c>
      <c r="O201" s="88">
        <v>-11.055151</v>
      </c>
      <c r="Q201" s="87">
        <f t="shared" si="56"/>
        <v>44.22</v>
      </c>
      <c r="R201" s="87">
        <f t="shared" si="57"/>
        <v>-10.740758</v>
      </c>
      <c r="S201" s="44">
        <f t="shared" si="58"/>
        <v>-11.000987</v>
      </c>
      <c r="T201" s="44">
        <f t="shared" si="59"/>
        <v>-11.490038999999999</v>
      </c>
      <c r="U201" s="44">
        <f t="shared" si="60"/>
        <v>-12.391792000000001</v>
      </c>
      <c r="V201" s="44">
        <f t="shared" si="61"/>
        <v>-14.575362999999999</v>
      </c>
      <c r="W201" s="44">
        <f t="shared" si="62"/>
        <v>-19.358979999999999</v>
      </c>
      <c r="X201" s="44">
        <f t="shared" si="63"/>
        <v>0</v>
      </c>
    </row>
    <row r="202" spans="2:24" x14ac:dyDescent="0.25">
      <c r="B202" s="88">
        <v>43635000000</v>
      </c>
      <c r="C202" s="88">
        <v>-10.77678</v>
      </c>
      <c r="E202" s="87">
        <f t="shared" si="48"/>
        <v>44.414999999999999</v>
      </c>
      <c r="F202" s="87">
        <f t="shared" si="49"/>
        <v>-11.749071000000001</v>
      </c>
      <c r="G202" s="44">
        <f t="shared" si="50"/>
        <v>-11.404006000000001</v>
      </c>
      <c r="H202" s="44">
        <f t="shared" si="51"/>
        <v>-11.310225000000001</v>
      </c>
      <c r="I202" s="44">
        <f t="shared" si="52"/>
        <v>-11.359719999999999</v>
      </c>
      <c r="J202" s="44">
        <f t="shared" si="53"/>
        <v>-11.604996999999999</v>
      </c>
      <c r="K202" s="44">
        <f t="shared" si="54"/>
        <v>-12.168361000000001</v>
      </c>
      <c r="L202" s="44">
        <f t="shared" si="55"/>
        <v>0</v>
      </c>
      <c r="N202" s="88">
        <v>43635000000</v>
      </c>
      <c r="O202" s="88">
        <v>-10.981735</v>
      </c>
      <c r="Q202" s="87">
        <f t="shared" si="56"/>
        <v>44.414999999999999</v>
      </c>
      <c r="R202" s="87">
        <f t="shared" si="57"/>
        <v>-10.621762</v>
      </c>
      <c r="S202" s="44">
        <f t="shared" si="58"/>
        <v>-10.967731000000001</v>
      </c>
      <c r="T202" s="44">
        <f t="shared" si="59"/>
        <v>-11.501927</v>
      </c>
      <c r="U202" s="44">
        <f t="shared" si="60"/>
        <v>-12.528656</v>
      </c>
      <c r="V202" s="44">
        <f t="shared" si="61"/>
        <v>-15.061973999999999</v>
      </c>
      <c r="W202" s="44">
        <f t="shared" si="62"/>
        <v>-20.416906000000001</v>
      </c>
      <c r="X202" s="44">
        <f t="shared" si="63"/>
        <v>0</v>
      </c>
    </row>
    <row r="203" spans="2:24" x14ac:dyDescent="0.25">
      <c r="B203" s="88">
        <v>43830000000</v>
      </c>
      <c r="C203" s="88">
        <v>-11.030286</v>
      </c>
      <c r="E203" s="87">
        <f t="shared" si="48"/>
        <v>44.61</v>
      </c>
      <c r="F203" s="87">
        <f t="shared" si="49"/>
        <v>-11.964266</v>
      </c>
      <c r="G203" s="44">
        <f t="shared" si="50"/>
        <v>-11.639835</v>
      </c>
      <c r="H203" s="44">
        <f t="shared" si="51"/>
        <v>-11.488137</v>
      </c>
      <c r="I203" s="44">
        <f t="shared" si="52"/>
        <v>-11.546248</v>
      </c>
      <c r="J203" s="44">
        <f t="shared" si="53"/>
        <v>-11.781998</v>
      </c>
      <c r="K203" s="44">
        <f t="shared" si="54"/>
        <v>-12.344243000000001</v>
      </c>
      <c r="L203" s="44">
        <f t="shared" si="55"/>
        <v>0</v>
      </c>
      <c r="N203" s="88">
        <v>43830000000</v>
      </c>
      <c r="O203" s="88">
        <v>-10.911559</v>
      </c>
      <c r="Q203" s="87">
        <f t="shared" si="56"/>
        <v>44.61</v>
      </c>
      <c r="R203" s="87">
        <f t="shared" si="57"/>
        <v>-10.517953</v>
      </c>
      <c r="S203" s="44">
        <f t="shared" si="58"/>
        <v>-10.87242</v>
      </c>
      <c r="T203" s="44">
        <f t="shared" si="59"/>
        <v>-11.409266000000001</v>
      </c>
      <c r="U203" s="44">
        <f t="shared" si="60"/>
        <v>-12.602180000000001</v>
      </c>
      <c r="V203" s="44">
        <f t="shared" si="61"/>
        <v>-15.049156</v>
      </c>
      <c r="W203" s="44">
        <f t="shared" si="62"/>
        <v>-20.546543</v>
      </c>
      <c r="X203" s="44">
        <f t="shared" si="63"/>
        <v>0</v>
      </c>
    </row>
    <row r="204" spans="2:24" x14ac:dyDescent="0.25">
      <c r="B204" s="88">
        <v>44025000000</v>
      </c>
      <c r="C204" s="88">
        <v>-11.282358</v>
      </c>
      <c r="E204" s="87">
        <f t="shared" si="48"/>
        <v>44.805</v>
      </c>
      <c r="F204" s="87">
        <f t="shared" si="49"/>
        <v>-12.137953</v>
      </c>
      <c r="G204" s="44">
        <f t="shared" si="50"/>
        <v>-11.833629999999999</v>
      </c>
      <c r="H204" s="44">
        <f t="shared" si="51"/>
        <v>-11.701385</v>
      </c>
      <c r="I204" s="44">
        <f t="shared" si="52"/>
        <v>-11.720046999999999</v>
      </c>
      <c r="J204" s="44">
        <f t="shared" si="53"/>
        <v>-11.974112999999999</v>
      </c>
      <c r="K204" s="44">
        <f t="shared" si="54"/>
        <v>-12.542939000000001</v>
      </c>
      <c r="L204" s="44">
        <f t="shared" si="55"/>
        <v>0</v>
      </c>
      <c r="N204" s="88">
        <v>44025000000</v>
      </c>
      <c r="O204" s="88">
        <v>-10.836492</v>
      </c>
      <c r="Q204" s="87">
        <f t="shared" si="56"/>
        <v>44.805</v>
      </c>
      <c r="R204" s="87">
        <f t="shared" si="57"/>
        <v>-10.439329000000001</v>
      </c>
      <c r="S204" s="44">
        <f t="shared" si="58"/>
        <v>-10.608703</v>
      </c>
      <c r="T204" s="44">
        <f t="shared" si="59"/>
        <v>-11.051538000000001</v>
      </c>
      <c r="U204" s="44">
        <f t="shared" si="60"/>
        <v>-12.015402999999999</v>
      </c>
      <c r="V204" s="44">
        <f t="shared" si="61"/>
        <v>-15.029074</v>
      </c>
      <c r="W204" s="44">
        <f t="shared" si="62"/>
        <v>-20.602906999999998</v>
      </c>
      <c r="X204" s="44">
        <f t="shared" si="63"/>
        <v>0</v>
      </c>
    </row>
    <row r="205" spans="2:24" x14ac:dyDescent="0.25">
      <c r="B205" s="88">
        <v>44220000000</v>
      </c>
      <c r="C205" s="88">
        <v>-11.522969</v>
      </c>
      <c r="E205" s="87">
        <f t="shared" si="48"/>
        <v>45</v>
      </c>
      <c r="F205" s="87">
        <f t="shared" si="49"/>
        <v>-12.263185999999999</v>
      </c>
      <c r="G205" s="44">
        <f t="shared" si="50"/>
        <v>-11.999116000000001</v>
      </c>
      <c r="H205" s="44">
        <f t="shared" si="51"/>
        <v>-11.905381999999999</v>
      </c>
      <c r="I205" s="44">
        <f t="shared" si="52"/>
        <v>-11.933505</v>
      </c>
      <c r="J205" s="44">
        <f t="shared" si="53"/>
        <v>-12.106112</v>
      </c>
      <c r="K205" s="44">
        <f t="shared" si="54"/>
        <v>-12.692909</v>
      </c>
      <c r="L205" s="44">
        <f t="shared" si="55"/>
        <v>0</v>
      </c>
      <c r="N205" s="88">
        <v>44220000000</v>
      </c>
      <c r="O205" s="88">
        <v>-10.740758</v>
      </c>
      <c r="Q205" s="87">
        <f t="shared" si="56"/>
        <v>45</v>
      </c>
      <c r="R205" s="87">
        <f t="shared" si="57"/>
        <v>-10.369387</v>
      </c>
      <c r="S205" s="44">
        <f t="shared" si="58"/>
        <v>-10.585240000000001</v>
      </c>
      <c r="T205" s="44">
        <f t="shared" si="59"/>
        <v>-11.106375999999999</v>
      </c>
      <c r="U205" s="44">
        <f t="shared" si="60"/>
        <v>-12.231902</v>
      </c>
      <c r="V205" s="44">
        <f t="shared" si="61"/>
        <v>-14.885633</v>
      </c>
      <c r="W205" s="44">
        <f t="shared" si="62"/>
        <v>-20.422604</v>
      </c>
      <c r="X205" s="44">
        <f t="shared" si="63"/>
        <v>0</v>
      </c>
    </row>
    <row r="206" spans="2:24" x14ac:dyDescent="0.25">
      <c r="B206" s="88">
        <v>44415000000</v>
      </c>
      <c r="C206" s="88">
        <v>-11.749071000000001</v>
      </c>
      <c r="N206" s="88">
        <v>44415000000</v>
      </c>
      <c r="O206" s="88">
        <v>-10.621762</v>
      </c>
    </row>
    <row r="207" spans="2:24" x14ac:dyDescent="0.25">
      <c r="B207" s="88">
        <v>44610000000</v>
      </c>
      <c r="C207" s="88">
        <v>-11.964266</v>
      </c>
      <c r="N207" s="88">
        <v>44610000000</v>
      </c>
      <c r="O207" s="88">
        <v>-10.517953</v>
      </c>
    </row>
    <row r="208" spans="2:24" x14ac:dyDescent="0.25">
      <c r="B208" s="88">
        <v>44805000000</v>
      </c>
      <c r="C208" s="88">
        <v>-12.137953</v>
      </c>
      <c r="N208" s="88">
        <v>44805000000</v>
      </c>
      <c r="O208" s="88">
        <v>-10.439329000000001</v>
      </c>
    </row>
    <row r="209" spans="2:15" x14ac:dyDescent="0.25">
      <c r="B209" s="88">
        <v>45000000000</v>
      </c>
      <c r="C209" s="88">
        <v>-12.263185999999999</v>
      </c>
      <c r="N209" s="88">
        <v>45000000000</v>
      </c>
      <c r="O209" s="88">
        <v>-10.369387</v>
      </c>
    </row>
    <row r="210" spans="2:15" x14ac:dyDescent="0.25">
      <c r="B210" s="88" t="s">
        <v>21</v>
      </c>
      <c r="N210" s="88" t="s">
        <v>21</v>
      </c>
    </row>
    <row r="213" spans="2:15" x14ac:dyDescent="0.25">
      <c r="B213" s="88" t="s">
        <v>18</v>
      </c>
      <c r="N213" s="88" t="s">
        <v>18</v>
      </c>
    </row>
    <row r="214" spans="2:15" x14ac:dyDescent="0.25">
      <c r="B214" s="88" t="s">
        <v>19</v>
      </c>
      <c r="C214" s="88" t="s">
        <v>273</v>
      </c>
      <c r="N214" s="88" t="s">
        <v>19</v>
      </c>
      <c r="O214" s="88" t="s">
        <v>273</v>
      </c>
    </row>
    <row r="215" spans="2:15" x14ac:dyDescent="0.25">
      <c r="B215" s="88">
        <v>6000000000</v>
      </c>
      <c r="C215" s="88">
        <v>-22.237359999999999</v>
      </c>
      <c r="N215" s="88">
        <v>6000000000</v>
      </c>
      <c r="O215" s="88">
        <v>-16.879904</v>
      </c>
    </row>
    <row r="216" spans="2:15" x14ac:dyDescent="0.25">
      <c r="B216" s="88">
        <v>6195000000</v>
      </c>
      <c r="C216" s="88">
        <v>-22.093271000000001</v>
      </c>
      <c r="N216" s="88">
        <v>6195000000</v>
      </c>
      <c r="O216" s="88">
        <v>-16.845800000000001</v>
      </c>
    </row>
    <row r="217" spans="2:15" x14ac:dyDescent="0.25">
      <c r="B217" s="88">
        <v>6390000000</v>
      </c>
      <c r="C217" s="88">
        <v>-22.028292</v>
      </c>
      <c r="N217" s="88">
        <v>6390000000</v>
      </c>
      <c r="O217" s="88">
        <v>-16.442028000000001</v>
      </c>
    </row>
    <row r="218" spans="2:15" x14ac:dyDescent="0.25">
      <c r="B218" s="88">
        <v>6585000000</v>
      </c>
      <c r="C218" s="88">
        <v>-21.547031</v>
      </c>
      <c r="N218" s="88">
        <v>6585000000</v>
      </c>
      <c r="O218" s="88">
        <v>-16.316386999999999</v>
      </c>
    </row>
    <row r="219" spans="2:15" x14ac:dyDescent="0.25">
      <c r="B219" s="88">
        <v>6780000000</v>
      </c>
      <c r="C219" s="88">
        <v>-21.161622999999999</v>
      </c>
      <c r="N219" s="88">
        <v>6780000000</v>
      </c>
      <c r="O219" s="88">
        <v>-16.249379999999999</v>
      </c>
    </row>
    <row r="220" spans="2:15" x14ac:dyDescent="0.25">
      <c r="B220" s="88">
        <v>6975000000</v>
      </c>
      <c r="C220" s="88">
        <v>-20.544761999999999</v>
      </c>
      <c r="N220" s="88">
        <v>6975000000</v>
      </c>
      <c r="O220" s="88">
        <v>-16.058644999999999</v>
      </c>
    </row>
    <row r="221" spans="2:15" x14ac:dyDescent="0.25">
      <c r="B221" s="88">
        <v>7170000000</v>
      </c>
      <c r="C221" s="88">
        <v>-19.924671</v>
      </c>
      <c r="N221" s="88">
        <v>7170000000</v>
      </c>
      <c r="O221" s="88">
        <v>-15.855043999999999</v>
      </c>
    </row>
    <row r="222" spans="2:15" x14ac:dyDescent="0.25">
      <c r="B222" s="88">
        <v>7365000000</v>
      </c>
      <c r="C222" s="88">
        <v>-19.182773999999998</v>
      </c>
      <c r="N222" s="88">
        <v>7365000000</v>
      </c>
      <c r="O222" s="88">
        <v>-15.396976</v>
      </c>
    </row>
    <row r="223" spans="2:15" x14ac:dyDescent="0.25">
      <c r="B223" s="88">
        <v>7560000000</v>
      </c>
      <c r="C223" s="88">
        <v>-18.192581000000001</v>
      </c>
      <c r="N223" s="88">
        <v>7560000000</v>
      </c>
      <c r="O223" s="88">
        <v>-15.171744</v>
      </c>
    </row>
    <row r="224" spans="2:15" x14ac:dyDescent="0.25">
      <c r="B224" s="88">
        <v>7755000000</v>
      </c>
      <c r="C224" s="88">
        <v>-17.469158</v>
      </c>
      <c r="N224" s="88">
        <v>7755000000</v>
      </c>
      <c r="O224" s="88">
        <v>-14.553471</v>
      </c>
    </row>
    <row r="225" spans="2:15" x14ac:dyDescent="0.25">
      <c r="B225" s="88">
        <v>7950000000</v>
      </c>
      <c r="C225" s="88">
        <v>-16.695785999999998</v>
      </c>
      <c r="N225" s="88">
        <v>7950000000</v>
      </c>
      <c r="O225" s="88">
        <v>-14.078168</v>
      </c>
    </row>
    <row r="226" spans="2:15" x14ac:dyDescent="0.25">
      <c r="B226" s="88">
        <v>8145000000</v>
      </c>
      <c r="C226" s="88">
        <v>-15.525306</v>
      </c>
      <c r="N226" s="88">
        <v>8145000000</v>
      </c>
      <c r="O226" s="88">
        <v>-13.679057</v>
      </c>
    </row>
    <row r="227" spans="2:15" x14ac:dyDescent="0.25">
      <c r="B227" s="88">
        <v>8340000000</v>
      </c>
      <c r="C227" s="88">
        <v>-14.176351</v>
      </c>
      <c r="N227" s="88">
        <v>8340000000</v>
      </c>
      <c r="O227" s="88">
        <v>-13.339306000000001</v>
      </c>
    </row>
    <row r="228" spans="2:15" x14ac:dyDescent="0.25">
      <c r="B228" s="88">
        <v>8535000000</v>
      </c>
      <c r="C228" s="88">
        <v>-13.22528</v>
      </c>
      <c r="N228" s="88">
        <v>8535000000</v>
      </c>
      <c r="O228" s="88">
        <v>-12.914042999999999</v>
      </c>
    </row>
    <row r="229" spans="2:15" x14ac:dyDescent="0.25">
      <c r="B229" s="88">
        <v>8730000000</v>
      </c>
      <c r="C229" s="88">
        <v>-12.287324999999999</v>
      </c>
      <c r="N229" s="88">
        <v>8730000000</v>
      </c>
      <c r="O229" s="88">
        <v>-12.311278</v>
      </c>
    </row>
    <row r="230" spans="2:15" x14ac:dyDescent="0.25">
      <c r="B230" s="88">
        <v>8925000000</v>
      </c>
      <c r="C230" s="88">
        <v>-11.198169</v>
      </c>
      <c r="N230" s="88">
        <v>8925000000</v>
      </c>
      <c r="O230" s="88">
        <v>-11.777514</v>
      </c>
    </row>
    <row r="231" spans="2:15" x14ac:dyDescent="0.25">
      <c r="B231" s="88">
        <v>9120000000</v>
      </c>
      <c r="C231" s="88">
        <v>-10.255799</v>
      </c>
      <c r="N231" s="88">
        <v>9120000000</v>
      </c>
      <c r="O231" s="88">
        <v>-11.29956</v>
      </c>
    </row>
    <row r="232" spans="2:15" x14ac:dyDescent="0.25">
      <c r="B232" s="88">
        <v>9315000000</v>
      </c>
      <c r="C232" s="88">
        <v>-9.3403311000000002</v>
      </c>
      <c r="N232" s="88">
        <v>9315000000</v>
      </c>
      <c r="O232" s="88">
        <v>-10.847624</v>
      </c>
    </row>
    <row r="233" spans="2:15" x14ac:dyDescent="0.25">
      <c r="B233" s="88">
        <v>9510000000</v>
      </c>
      <c r="C233" s="88">
        <v>-8.6521149000000008</v>
      </c>
      <c r="N233" s="88">
        <v>9510000000</v>
      </c>
      <c r="O233" s="88">
        <v>-10.404505</v>
      </c>
    </row>
    <row r="234" spans="2:15" x14ac:dyDescent="0.25">
      <c r="B234" s="88">
        <v>9705000000</v>
      </c>
      <c r="C234" s="88">
        <v>-7.9260682999999998</v>
      </c>
      <c r="N234" s="88">
        <v>9705000000</v>
      </c>
      <c r="O234" s="88">
        <v>-10.051802</v>
      </c>
    </row>
    <row r="235" spans="2:15" x14ac:dyDescent="0.25">
      <c r="B235" s="88">
        <v>9900000000</v>
      </c>
      <c r="C235" s="88">
        <v>-7.4434785999999997</v>
      </c>
      <c r="N235" s="88">
        <v>9900000000</v>
      </c>
      <c r="O235" s="88">
        <v>-9.7512015999999999</v>
      </c>
    </row>
    <row r="236" spans="2:15" x14ac:dyDescent="0.25">
      <c r="B236" s="88">
        <v>10095000000</v>
      </c>
      <c r="C236" s="88">
        <v>-7.0262237000000001</v>
      </c>
      <c r="N236" s="88">
        <v>10095000000</v>
      </c>
      <c r="O236" s="88">
        <v>-9.3477411000000004</v>
      </c>
    </row>
    <row r="237" spans="2:15" x14ac:dyDescent="0.25">
      <c r="B237" s="88">
        <v>10290000000</v>
      </c>
      <c r="C237" s="88">
        <v>-6.7295946999999998</v>
      </c>
      <c r="N237" s="88">
        <v>10290000000</v>
      </c>
      <c r="O237" s="88">
        <v>-9.0200119000000001</v>
      </c>
    </row>
    <row r="238" spans="2:15" x14ac:dyDescent="0.25">
      <c r="B238" s="88">
        <v>10485000000</v>
      </c>
      <c r="C238" s="88">
        <v>-6.5547823999999997</v>
      </c>
      <c r="N238" s="88">
        <v>10485000000</v>
      </c>
      <c r="O238" s="88">
        <v>-8.6857699999999998</v>
      </c>
    </row>
    <row r="239" spans="2:15" x14ac:dyDescent="0.25">
      <c r="B239" s="88">
        <v>10680000000</v>
      </c>
      <c r="C239" s="88">
        <v>-6.4231357999999998</v>
      </c>
      <c r="N239" s="88">
        <v>10680000000</v>
      </c>
      <c r="O239" s="88">
        <v>-8.3686609000000001</v>
      </c>
    </row>
    <row r="240" spans="2:15" x14ac:dyDescent="0.25">
      <c r="B240" s="88">
        <v>10875000000</v>
      </c>
      <c r="C240" s="88">
        <v>-6.3791169999999999</v>
      </c>
      <c r="N240" s="88">
        <v>10875000000</v>
      </c>
      <c r="O240" s="88">
        <v>-8.0861052999999998</v>
      </c>
    </row>
    <row r="241" spans="2:15" x14ac:dyDescent="0.25">
      <c r="B241" s="88">
        <v>11070000000</v>
      </c>
      <c r="C241" s="88">
        <v>-6.3141689000000003</v>
      </c>
      <c r="N241" s="88">
        <v>11070000000</v>
      </c>
      <c r="O241" s="88">
        <v>-7.9074673999999998</v>
      </c>
    </row>
    <row r="242" spans="2:15" x14ac:dyDescent="0.25">
      <c r="B242" s="88">
        <v>11265000000</v>
      </c>
      <c r="C242" s="88">
        <v>-6.3125105000000001</v>
      </c>
      <c r="N242" s="88">
        <v>11265000000</v>
      </c>
      <c r="O242" s="88">
        <v>-7.7454038000000001</v>
      </c>
    </row>
    <row r="243" spans="2:15" x14ac:dyDescent="0.25">
      <c r="B243" s="88">
        <v>11460000000</v>
      </c>
      <c r="C243" s="88">
        <v>-6.4305439</v>
      </c>
      <c r="N243" s="88">
        <v>11460000000</v>
      </c>
      <c r="O243" s="88">
        <v>-7.6108031</v>
      </c>
    </row>
    <row r="244" spans="2:15" x14ac:dyDescent="0.25">
      <c r="B244" s="88">
        <v>11655000000</v>
      </c>
      <c r="C244" s="88">
        <v>-6.4267377999999997</v>
      </c>
      <c r="N244" s="88">
        <v>11655000000</v>
      </c>
      <c r="O244" s="88">
        <v>-7.5447030000000002</v>
      </c>
    </row>
    <row r="245" spans="2:15" x14ac:dyDescent="0.25">
      <c r="B245" s="88">
        <v>11850000000</v>
      </c>
      <c r="C245" s="88">
        <v>-6.5420327</v>
      </c>
      <c r="N245" s="88">
        <v>11850000000</v>
      </c>
      <c r="O245" s="88">
        <v>-7.444674</v>
      </c>
    </row>
    <row r="246" spans="2:15" x14ac:dyDescent="0.25">
      <c r="B246" s="88">
        <v>12045000000</v>
      </c>
      <c r="C246" s="88">
        <v>-6.5884255999999999</v>
      </c>
      <c r="N246" s="88">
        <v>12045000000</v>
      </c>
      <c r="O246" s="88">
        <v>-7.3843116999999996</v>
      </c>
    </row>
    <row r="247" spans="2:15" x14ac:dyDescent="0.25">
      <c r="B247" s="88">
        <v>12240000000</v>
      </c>
      <c r="C247" s="88">
        <v>-6.6780385999999998</v>
      </c>
      <c r="N247" s="88">
        <v>12240000000</v>
      </c>
      <c r="O247" s="88">
        <v>-7.3514495000000002</v>
      </c>
    </row>
    <row r="248" spans="2:15" x14ac:dyDescent="0.25">
      <c r="B248" s="88">
        <v>12435000000</v>
      </c>
      <c r="C248" s="88">
        <v>-6.6905378999999998</v>
      </c>
      <c r="N248" s="88">
        <v>12435000000</v>
      </c>
      <c r="O248" s="88">
        <v>-7.3311310000000001</v>
      </c>
    </row>
    <row r="249" spans="2:15" x14ac:dyDescent="0.25">
      <c r="B249" s="88">
        <v>12630000000</v>
      </c>
      <c r="C249" s="88">
        <v>-6.6757841000000004</v>
      </c>
      <c r="N249" s="88">
        <v>12630000000</v>
      </c>
      <c r="O249" s="88">
        <v>-7.3304276000000002</v>
      </c>
    </row>
    <row r="250" spans="2:15" x14ac:dyDescent="0.25">
      <c r="B250" s="88">
        <v>12825000000</v>
      </c>
      <c r="C250" s="88">
        <v>-6.6628651999999997</v>
      </c>
      <c r="N250" s="88">
        <v>12825000000</v>
      </c>
      <c r="O250" s="88">
        <v>-7.3385543999999996</v>
      </c>
    </row>
    <row r="251" spans="2:15" x14ac:dyDescent="0.25">
      <c r="B251" s="88">
        <v>13020000000</v>
      </c>
      <c r="C251" s="88">
        <v>-6.6523523000000004</v>
      </c>
      <c r="N251" s="88">
        <v>13020000000</v>
      </c>
      <c r="O251" s="88">
        <v>-7.3863263000000003</v>
      </c>
    </row>
    <row r="252" spans="2:15" x14ac:dyDescent="0.25">
      <c r="B252" s="88">
        <v>13215000000</v>
      </c>
      <c r="C252" s="88">
        <v>-6.6219429999999999</v>
      </c>
      <c r="N252" s="88">
        <v>13215000000</v>
      </c>
      <c r="O252" s="88">
        <v>-7.4117598999999998</v>
      </c>
    </row>
    <row r="253" spans="2:15" x14ac:dyDescent="0.25">
      <c r="B253" s="88">
        <v>13410000000</v>
      </c>
      <c r="C253" s="88">
        <v>-6.5832496000000003</v>
      </c>
      <c r="N253" s="88">
        <v>13410000000</v>
      </c>
      <c r="O253" s="88">
        <v>-7.4926728999999996</v>
      </c>
    </row>
    <row r="254" spans="2:15" x14ac:dyDescent="0.25">
      <c r="B254" s="88">
        <v>13605000000</v>
      </c>
      <c r="C254" s="88">
        <v>-6.5565180999999999</v>
      </c>
      <c r="N254" s="88">
        <v>13605000000</v>
      </c>
      <c r="O254" s="88">
        <v>-7.5576530000000002</v>
      </c>
    </row>
    <row r="255" spans="2:15" x14ac:dyDescent="0.25">
      <c r="B255" s="88">
        <v>13800000000</v>
      </c>
      <c r="C255" s="88">
        <v>-6.4917749999999996</v>
      </c>
      <c r="N255" s="88">
        <v>13800000000</v>
      </c>
      <c r="O255" s="88">
        <v>-7.6627507000000001</v>
      </c>
    </row>
    <row r="256" spans="2:15" x14ac:dyDescent="0.25">
      <c r="B256" s="88">
        <v>13995000000</v>
      </c>
      <c r="C256" s="88">
        <v>-6.4405580000000002</v>
      </c>
      <c r="N256" s="88">
        <v>13995000000</v>
      </c>
      <c r="O256" s="88">
        <v>-7.7211337000000002</v>
      </c>
    </row>
    <row r="257" spans="2:15" x14ac:dyDescent="0.25">
      <c r="B257" s="88">
        <v>14190000000</v>
      </c>
      <c r="C257" s="88">
        <v>-6.4034858000000003</v>
      </c>
      <c r="N257" s="88">
        <v>14190000000</v>
      </c>
      <c r="O257" s="88">
        <v>-7.7048677999999997</v>
      </c>
    </row>
    <row r="258" spans="2:15" x14ac:dyDescent="0.25">
      <c r="B258" s="88">
        <v>14385000000</v>
      </c>
      <c r="C258" s="88">
        <v>-6.3731312999999998</v>
      </c>
      <c r="N258" s="88">
        <v>14385000000</v>
      </c>
      <c r="O258" s="88">
        <v>-7.7499275000000001</v>
      </c>
    </row>
    <row r="259" spans="2:15" x14ac:dyDescent="0.25">
      <c r="B259" s="88">
        <v>14580000000</v>
      </c>
      <c r="C259" s="88">
        <v>-6.3674115999999996</v>
      </c>
      <c r="N259" s="88">
        <v>14580000000</v>
      </c>
      <c r="O259" s="88">
        <v>-7.7202187000000002</v>
      </c>
    </row>
    <row r="260" spans="2:15" x14ac:dyDescent="0.25">
      <c r="B260" s="88">
        <v>14775000000</v>
      </c>
      <c r="C260" s="88">
        <v>-6.3696270000000004</v>
      </c>
      <c r="N260" s="88">
        <v>14775000000</v>
      </c>
      <c r="O260" s="88">
        <v>-7.7021927999999997</v>
      </c>
    </row>
    <row r="261" spans="2:15" x14ac:dyDescent="0.25">
      <c r="B261" s="88">
        <v>14970000000</v>
      </c>
      <c r="C261" s="88">
        <v>-6.4116216000000001</v>
      </c>
      <c r="N261" s="88">
        <v>14970000000</v>
      </c>
      <c r="O261" s="88">
        <v>-7.6900535000000003</v>
      </c>
    </row>
    <row r="262" spans="2:15" x14ac:dyDescent="0.25">
      <c r="B262" s="88">
        <v>15165000000</v>
      </c>
      <c r="C262" s="88">
        <v>-6.4208831999999996</v>
      </c>
      <c r="N262" s="88">
        <v>15165000000</v>
      </c>
      <c r="O262" s="88">
        <v>-7.6847363</v>
      </c>
    </row>
    <row r="263" spans="2:15" x14ac:dyDescent="0.25">
      <c r="B263" s="88">
        <v>15360000000</v>
      </c>
      <c r="C263" s="88">
        <v>-6.3944739999999998</v>
      </c>
      <c r="N263" s="88">
        <v>15360000000</v>
      </c>
      <c r="O263" s="88">
        <v>-7.7278070000000003</v>
      </c>
    </row>
    <row r="264" spans="2:15" x14ac:dyDescent="0.25">
      <c r="B264" s="88">
        <v>15555000000</v>
      </c>
      <c r="C264" s="88">
        <v>-6.3707599999999998</v>
      </c>
      <c r="N264" s="88">
        <v>15555000000</v>
      </c>
      <c r="O264" s="88">
        <v>-7.7487531000000001</v>
      </c>
    </row>
    <row r="265" spans="2:15" x14ac:dyDescent="0.25">
      <c r="B265" s="88">
        <v>15750000000</v>
      </c>
      <c r="C265" s="88">
        <v>-6.3572535999999999</v>
      </c>
      <c r="N265" s="88">
        <v>15750000000</v>
      </c>
      <c r="O265" s="88">
        <v>-7.7279353000000004</v>
      </c>
    </row>
    <row r="266" spans="2:15" x14ac:dyDescent="0.25">
      <c r="B266" s="88">
        <v>15945000000</v>
      </c>
      <c r="C266" s="88">
        <v>-6.3594184</v>
      </c>
      <c r="N266" s="88">
        <v>15945000000</v>
      </c>
      <c r="O266" s="88">
        <v>-7.7172127000000001</v>
      </c>
    </row>
    <row r="267" spans="2:15" x14ac:dyDescent="0.25">
      <c r="B267" s="88">
        <v>16140000000</v>
      </c>
      <c r="C267" s="88">
        <v>-6.4218054000000002</v>
      </c>
      <c r="N267" s="88">
        <v>16140000000</v>
      </c>
      <c r="O267" s="88">
        <v>-7.7296180999999997</v>
      </c>
    </row>
    <row r="268" spans="2:15" x14ac:dyDescent="0.25">
      <c r="B268" s="88">
        <v>16335000000</v>
      </c>
      <c r="C268" s="88">
        <v>-6.4530276999999998</v>
      </c>
      <c r="N268" s="88">
        <v>16335000000</v>
      </c>
      <c r="O268" s="88">
        <v>-7.7265663</v>
      </c>
    </row>
    <row r="269" spans="2:15" x14ac:dyDescent="0.25">
      <c r="B269" s="88">
        <v>16530000000</v>
      </c>
      <c r="C269" s="88">
        <v>-6.4861689</v>
      </c>
      <c r="N269" s="88">
        <v>16530000000</v>
      </c>
      <c r="O269" s="88">
        <v>-7.746181</v>
      </c>
    </row>
    <row r="270" spans="2:15" x14ac:dyDescent="0.25">
      <c r="B270" s="88">
        <v>16725000000</v>
      </c>
      <c r="C270" s="88">
        <v>-6.4857034999999996</v>
      </c>
      <c r="N270" s="88">
        <v>16725000000</v>
      </c>
      <c r="O270" s="88">
        <v>-7.7380871999999998</v>
      </c>
    </row>
    <row r="271" spans="2:15" x14ac:dyDescent="0.25">
      <c r="B271" s="88">
        <v>16920000000</v>
      </c>
      <c r="C271" s="88">
        <v>-6.5253587</v>
      </c>
      <c r="N271" s="88">
        <v>16920000000</v>
      </c>
      <c r="O271" s="88">
        <v>-7.7937174000000002</v>
      </c>
    </row>
    <row r="272" spans="2:15" x14ac:dyDescent="0.25">
      <c r="B272" s="88">
        <v>17115000000</v>
      </c>
      <c r="C272" s="88">
        <v>-6.5197944999999997</v>
      </c>
      <c r="N272" s="88">
        <v>17115000000</v>
      </c>
      <c r="O272" s="88">
        <v>-7.8895077999999996</v>
      </c>
    </row>
    <row r="273" spans="2:15" x14ac:dyDescent="0.25">
      <c r="B273" s="88">
        <v>17310000000</v>
      </c>
      <c r="C273" s="88">
        <v>-6.5039391999999996</v>
      </c>
      <c r="N273" s="88">
        <v>17310000000</v>
      </c>
      <c r="O273" s="88">
        <v>-7.9628353000000001</v>
      </c>
    </row>
    <row r="274" spans="2:15" x14ac:dyDescent="0.25">
      <c r="B274" s="88">
        <v>17505000000</v>
      </c>
      <c r="C274" s="88">
        <v>-6.5368795000000004</v>
      </c>
      <c r="N274" s="88">
        <v>17505000000</v>
      </c>
      <c r="O274" s="88">
        <v>-7.9746002999999996</v>
      </c>
    </row>
    <row r="275" spans="2:15" x14ac:dyDescent="0.25">
      <c r="B275" s="88">
        <v>17700000000</v>
      </c>
      <c r="C275" s="88">
        <v>-6.5400299999999998</v>
      </c>
      <c r="N275" s="88">
        <v>17700000000</v>
      </c>
      <c r="O275" s="88">
        <v>-7.9453497000000004</v>
      </c>
    </row>
    <row r="276" spans="2:15" x14ac:dyDescent="0.25">
      <c r="B276" s="88">
        <v>17895000000</v>
      </c>
      <c r="C276" s="88">
        <v>-6.5778289000000001</v>
      </c>
      <c r="N276" s="88">
        <v>17895000000</v>
      </c>
      <c r="O276" s="88">
        <v>-7.9057149999999998</v>
      </c>
    </row>
    <row r="277" spans="2:15" x14ac:dyDescent="0.25">
      <c r="B277" s="88">
        <v>18090000000</v>
      </c>
      <c r="C277" s="88">
        <v>-6.5999683999999998</v>
      </c>
      <c r="N277" s="88">
        <v>18090000000</v>
      </c>
      <c r="O277" s="88">
        <v>-7.8857670000000004</v>
      </c>
    </row>
    <row r="278" spans="2:15" x14ac:dyDescent="0.25">
      <c r="B278" s="88">
        <v>18285000000</v>
      </c>
      <c r="C278" s="88">
        <v>-6.6374588000000001</v>
      </c>
      <c r="N278" s="88">
        <v>18285000000</v>
      </c>
      <c r="O278" s="88">
        <v>-7.9511909000000003</v>
      </c>
    </row>
    <row r="279" spans="2:15" x14ac:dyDescent="0.25">
      <c r="B279" s="88">
        <v>18480000000</v>
      </c>
      <c r="C279" s="88">
        <v>-6.7188696999999999</v>
      </c>
      <c r="N279" s="88">
        <v>18480000000</v>
      </c>
      <c r="O279" s="88">
        <v>-8.0173283000000009</v>
      </c>
    </row>
    <row r="280" spans="2:15" x14ac:dyDescent="0.25">
      <c r="B280" s="88">
        <v>18675000000</v>
      </c>
      <c r="C280" s="88">
        <v>-6.7113709000000004</v>
      </c>
      <c r="N280" s="88">
        <v>18675000000</v>
      </c>
      <c r="O280" s="88">
        <v>-8.1189488999999995</v>
      </c>
    </row>
    <row r="281" spans="2:15" x14ac:dyDescent="0.25">
      <c r="B281" s="88">
        <v>18870000000</v>
      </c>
      <c r="C281" s="88">
        <v>-6.8015961999999996</v>
      </c>
      <c r="N281" s="88">
        <v>18870000000</v>
      </c>
      <c r="O281" s="88">
        <v>-8.2161168999999994</v>
      </c>
    </row>
    <row r="282" spans="2:15" x14ac:dyDescent="0.25">
      <c r="B282" s="88">
        <v>19065000000</v>
      </c>
      <c r="C282" s="88">
        <v>-6.9154872999999997</v>
      </c>
      <c r="N282" s="88">
        <v>19065000000</v>
      </c>
      <c r="O282" s="88">
        <v>-8.2930545999999996</v>
      </c>
    </row>
    <row r="283" spans="2:15" x14ac:dyDescent="0.25">
      <c r="B283" s="88">
        <v>19260000000</v>
      </c>
      <c r="C283" s="88">
        <v>-7.0359669</v>
      </c>
      <c r="N283" s="88">
        <v>19260000000</v>
      </c>
      <c r="O283" s="88">
        <v>-8.2652844999999999</v>
      </c>
    </row>
    <row r="284" spans="2:15" x14ac:dyDescent="0.25">
      <c r="B284" s="88">
        <v>19455000000</v>
      </c>
      <c r="C284" s="88">
        <v>-7.0849209000000002</v>
      </c>
      <c r="N284" s="88">
        <v>19455000000</v>
      </c>
      <c r="O284" s="88">
        <v>-8.2649650999999995</v>
      </c>
    </row>
    <row r="285" spans="2:15" x14ac:dyDescent="0.25">
      <c r="B285" s="88">
        <v>19650000000</v>
      </c>
      <c r="C285" s="88">
        <v>-7.1150494000000002</v>
      </c>
      <c r="N285" s="88">
        <v>19650000000</v>
      </c>
      <c r="O285" s="88">
        <v>-8.2915592</v>
      </c>
    </row>
    <row r="286" spans="2:15" x14ac:dyDescent="0.25">
      <c r="B286" s="88">
        <v>19845000000</v>
      </c>
      <c r="C286" s="88">
        <v>-7.1427097000000002</v>
      </c>
      <c r="N286" s="88">
        <v>19845000000</v>
      </c>
      <c r="O286" s="88">
        <v>-8.2700367000000004</v>
      </c>
    </row>
    <row r="287" spans="2:15" x14ac:dyDescent="0.25">
      <c r="B287" s="88">
        <v>20040000000</v>
      </c>
      <c r="C287" s="88">
        <v>-7.1577014999999999</v>
      </c>
      <c r="N287" s="88">
        <v>20040000000</v>
      </c>
      <c r="O287" s="88">
        <v>-8.2818947000000005</v>
      </c>
    </row>
    <row r="288" spans="2:15" x14ac:dyDescent="0.25">
      <c r="B288" s="88">
        <v>20235000000</v>
      </c>
      <c r="C288" s="88">
        <v>-7.1713924000000002</v>
      </c>
      <c r="N288" s="88">
        <v>20235000000</v>
      </c>
      <c r="O288" s="88">
        <v>-8.2860937000000003</v>
      </c>
    </row>
    <row r="289" spans="2:15" x14ac:dyDescent="0.25">
      <c r="B289" s="88">
        <v>20430000000</v>
      </c>
      <c r="C289" s="88">
        <v>-7.2181310999999999</v>
      </c>
      <c r="N289" s="88">
        <v>20430000000</v>
      </c>
      <c r="O289" s="88">
        <v>-8.2276144000000002</v>
      </c>
    </row>
    <row r="290" spans="2:15" x14ac:dyDescent="0.25">
      <c r="B290" s="88">
        <v>20625000000</v>
      </c>
      <c r="C290" s="88">
        <v>-7.2522421000000001</v>
      </c>
      <c r="N290" s="88">
        <v>20625000000</v>
      </c>
      <c r="O290" s="88">
        <v>-8.2303753000000004</v>
      </c>
    </row>
    <row r="291" spans="2:15" x14ac:dyDescent="0.25">
      <c r="B291" s="88">
        <v>20820000000</v>
      </c>
      <c r="C291" s="88">
        <v>-7.2781152999999996</v>
      </c>
      <c r="N291" s="88">
        <v>20820000000</v>
      </c>
      <c r="O291" s="88">
        <v>-8.2554301999999993</v>
      </c>
    </row>
    <row r="292" spans="2:15" x14ac:dyDescent="0.25">
      <c r="B292" s="88">
        <v>21015000000</v>
      </c>
      <c r="C292" s="88">
        <v>-7.3310231999999997</v>
      </c>
      <c r="N292" s="88">
        <v>21015000000</v>
      </c>
      <c r="O292" s="88">
        <v>-8.2735690999999996</v>
      </c>
    </row>
    <row r="293" spans="2:15" x14ac:dyDescent="0.25">
      <c r="B293" s="88">
        <v>21210000000</v>
      </c>
      <c r="C293" s="88">
        <v>-7.3284922000000003</v>
      </c>
      <c r="N293" s="88">
        <v>21210000000</v>
      </c>
      <c r="O293" s="88">
        <v>-8.3810663000000005</v>
      </c>
    </row>
    <row r="294" spans="2:15" x14ac:dyDescent="0.25">
      <c r="B294" s="88">
        <v>21405000000</v>
      </c>
      <c r="C294" s="88">
        <v>-7.2425714000000001</v>
      </c>
      <c r="N294" s="88">
        <v>21405000000</v>
      </c>
      <c r="O294" s="88">
        <v>-8.2541618000000003</v>
      </c>
    </row>
    <row r="295" spans="2:15" x14ac:dyDescent="0.25">
      <c r="B295" s="88">
        <v>21600000000</v>
      </c>
      <c r="C295" s="88">
        <v>-7.2366843000000003</v>
      </c>
      <c r="N295" s="88">
        <v>21600000000</v>
      </c>
      <c r="O295" s="88">
        <v>-8.2715253999999998</v>
      </c>
    </row>
    <row r="296" spans="2:15" x14ac:dyDescent="0.25">
      <c r="B296" s="88">
        <v>21795000000</v>
      </c>
      <c r="C296" s="88">
        <v>-7.2711205000000003</v>
      </c>
      <c r="N296" s="88">
        <v>21795000000</v>
      </c>
      <c r="O296" s="88">
        <v>-8.2314261999999996</v>
      </c>
    </row>
    <row r="297" spans="2:15" x14ac:dyDescent="0.25">
      <c r="B297" s="88">
        <v>21990000000</v>
      </c>
      <c r="C297" s="88">
        <v>-7.2971472999999998</v>
      </c>
      <c r="N297" s="88">
        <v>21990000000</v>
      </c>
      <c r="O297" s="88">
        <v>-8.1950073000000003</v>
      </c>
    </row>
    <row r="298" spans="2:15" x14ac:dyDescent="0.25">
      <c r="B298" s="88">
        <v>22185000000</v>
      </c>
      <c r="C298" s="88">
        <v>-7.3166384999999998</v>
      </c>
      <c r="N298" s="88">
        <v>22185000000</v>
      </c>
      <c r="O298" s="88">
        <v>-8.1430901999999996</v>
      </c>
    </row>
    <row r="299" spans="2:15" x14ac:dyDescent="0.25">
      <c r="B299" s="88">
        <v>22380000000</v>
      </c>
      <c r="C299" s="88">
        <v>-7.3529204999999997</v>
      </c>
      <c r="N299" s="88">
        <v>22380000000</v>
      </c>
      <c r="O299" s="88">
        <v>-8.0858135000000004</v>
      </c>
    </row>
    <row r="300" spans="2:15" x14ac:dyDescent="0.25">
      <c r="B300" s="88">
        <v>22575000000</v>
      </c>
      <c r="C300" s="88">
        <v>-7.3745779999999996</v>
      </c>
      <c r="N300" s="88">
        <v>22575000000</v>
      </c>
      <c r="O300" s="88">
        <v>-8.0260315000000002</v>
      </c>
    </row>
    <row r="301" spans="2:15" x14ac:dyDescent="0.25">
      <c r="B301" s="88">
        <v>22770000000</v>
      </c>
      <c r="C301" s="88">
        <v>-7.4098825000000001</v>
      </c>
      <c r="N301" s="88">
        <v>22770000000</v>
      </c>
      <c r="O301" s="88">
        <v>-8.0052824000000005</v>
      </c>
    </row>
    <row r="302" spans="2:15" x14ac:dyDescent="0.25">
      <c r="B302" s="88">
        <v>22965000000</v>
      </c>
      <c r="C302" s="88">
        <v>-7.4345207000000002</v>
      </c>
      <c r="N302" s="88">
        <v>22965000000</v>
      </c>
      <c r="O302" s="88">
        <v>-7.9763823</v>
      </c>
    </row>
    <row r="303" spans="2:15" x14ac:dyDescent="0.25">
      <c r="B303" s="88">
        <v>23160000000</v>
      </c>
      <c r="C303" s="88">
        <v>-7.4750819000000002</v>
      </c>
      <c r="N303" s="88">
        <v>23160000000</v>
      </c>
      <c r="O303" s="88">
        <v>-7.9746870999999997</v>
      </c>
    </row>
    <row r="304" spans="2:15" x14ac:dyDescent="0.25">
      <c r="B304" s="88">
        <v>23355000000</v>
      </c>
      <c r="C304" s="88">
        <v>-7.5348462999999999</v>
      </c>
      <c r="N304" s="88">
        <v>23355000000</v>
      </c>
      <c r="O304" s="88">
        <v>-7.9868297999999998</v>
      </c>
    </row>
    <row r="305" spans="2:15" x14ac:dyDescent="0.25">
      <c r="B305" s="88">
        <v>23550000000</v>
      </c>
      <c r="C305" s="88">
        <v>-7.5756062999999996</v>
      </c>
      <c r="N305" s="88">
        <v>23550000000</v>
      </c>
      <c r="O305" s="88">
        <v>-8.0119752999999996</v>
      </c>
    </row>
    <row r="306" spans="2:15" x14ac:dyDescent="0.25">
      <c r="B306" s="88">
        <v>23745000000</v>
      </c>
      <c r="C306" s="88">
        <v>-7.5808591999999999</v>
      </c>
      <c r="N306" s="88">
        <v>23745000000</v>
      </c>
      <c r="O306" s="88">
        <v>-8.0764522999999997</v>
      </c>
    </row>
    <row r="307" spans="2:15" x14ac:dyDescent="0.25">
      <c r="B307" s="88">
        <v>23940000000</v>
      </c>
      <c r="C307" s="88">
        <v>-7.5761795000000003</v>
      </c>
      <c r="N307" s="88">
        <v>23940000000</v>
      </c>
      <c r="O307" s="88">
        <v>-8.1248055000000008</v>
      </c>
    </row>
    <row r="308" spans="2:15" x14ac:dyDescent="0.25">
      <c r="B308" s="88">
        <v>24135000000</v>
      </c>
      <c r="C308" s="88">
        <v>-7.5947193999999998</v>
      </c>
      <c r="N308" s="88">
        <v>24135000000</v>
      </c>
      <c r="O308" s="88">
        <v>-8.2072582000000001</v>
      </c>
    </row>
    <row r="309" spans="2:15" x14ac:dyDescent="0.25">
      <c r="B309" s="88">
        <v>24330000000</v>
      </c>
      <c r="C309" s="88">
        <v>-7.5700345000000002</v>
      </c>
      <c r="N309" s="88">
        <v>24330000000</v>
      </c>
      <c r="O309" s="88">
        <v>-8.2814312000000001</v>
      </c>
    </row>
    <row r="310" spans="2:15" x14ac:dyDescent="0.25">
      <c r="B310" s="88">
        <v>24525000000</v>
      </c>
      <c r="C310" s="88">
        <v>-7.5853824999999997</v>
      </c>
      <c r="N310" s="88">
        <v>24525000000</v>
      </c>
      <c r="O310" s="88">
        <v>-8.3800488000000009</v>
      </c>
    </row>
    <row r="311" spans="2:15" x14ac:dyDescent="0.25">
      <c r="B311" s="88">
        <v>24720000000</v>
      </c>
      <c r="C311" s="88">
        <v>-7.5583653000000002</v>
      </c>
      <c r="N311" s="88">
        <v>24720000000</v>
      </c>
      <c r="O311" s="88">
        <v>-8.4273004999999994</v>
      </c>
    </row>
    <row r="312" spans="2:15" x14ac:dyDescent="0.25">
      <c r="B312" s="88">
        <v>24915000000</v>
      </c>
      <c r="C312" s="88">
        <v>-7.5674801</v>
      </c>
      <c r="N312" s="88">
        <v>24915000000</v>
      </c>
      <c r="O312" s="88">
        <v>-8.4889268999999992</v>
      </c>
    </row>
    <row r="313" spans="2:15" x14ac:dyDescent="0.25">
      <c r="B313" s="88">
        <v>25110000000</v>
      </c>
      <c r="C313" s="88">
        <v>-7.5251408</v>
      </c>
      <c r="N313" s="88">
        <v>25110000000</v>
      </c>
      <c r="O313" s="88">
        <v>-8.5345793000000008</v>
      </c>
    </row>
    <row r="314" spans="2:15" x14ac:dyDescent="0.25">
      <c r="B314" s="88">
        <v>25305000000</v>
      </c>
      <c r="C314" s="88">
        <v>-7.5128651</v>
      </c>
      <c r="N314" s="88">
        <v>25305000000</v>
      </c>
      <c r="O314" s="88">
        <v>-8.5709095000000008</v>
      </c>
    </row>
    <row r="315" spans="2:15" x14ac:dyDescent="0.25">
      <c r="B315" s="88">
        <v>25500000000</v>
      </c>
      <c r="C315" s="88">
        <v>-7.5299152999999999</v>
      </c>
      <c r="N315" s="88">
        <v>25500000000</v>
      </c>
      <c r="O315" s="88">
        <v>-8.6131916000000004</v>
      </c>
    </row>
    <row r="316" spans="2:15" x14ac:dyDescent="0.25">
      <c r="B316" s="88">
        <v>25695000000</v>
      </c>
      <c r="C316" s="88">
        <v>-7.5320349000000002</v>
      </c>
      <c r="N316" s="88">
        <v>25695000000</v>
      </c>
      <c r="O316" s="88">
        <v>-8.6266459999999991</v>
      </c>
    </row>
    <row r="317" spans="2:15" x14ac:dyDescent="0.25">
      <c r="B317" s="88">
        <v>25890000000</v>
      </c>
      <c r="C317" s="88">
        <v>-7.5352483000000001</v>
      </c>
      <c r="N317" s="88">
        <v>25890000000</v>
      </c>
      <c r="O317" s="88">
        <v>-8.6512995000000004</v>
      </c>
    </row>
    <row r="318" spans="2:15" x14ac:dyDescent="0.25">
      <c r="B318" s="88">
        <v>26085000000</v>
      </c>
      <c r="C318" s="88">
        <v>-7.5628500000000001</v>
      </c>
      <c r="N318" s="88">
        <v>26085000000</v>
      </c>
      <c r="O318" s="88">
        <v>-8.6859379000000008</v>
      </c>
    </row>
    <row r="319" spans="2:15" x14ac:dyDescent="0.25">
      <c r="B319" s="88">
        <v>26280000000</v>
      </c>
      <c r="C319" s="88">
        <v>-7.5936298000000004</v>
      </c>
      <c r="N319" s="88">
        <v>26280000000</v>
      </c>
      <c r="O319" s="88">
        <v>-8.6815844000000002</v>
      </c>
    </row>
    <row r="320" spans="2:15" x14ac:dyDescent="0.25">
      <c r="B320" s="88">
        <v>26475000000</v>
      </c>
      <c r="C320" s="88">
        <v>-7.6093345000000001</v>
      </c>
      <c r="N320" s="88">
        <v>26475000000</v>
      </c>
      <c r="O320" s="88">
        <v>-8.6626835</v>
      </c>
    </row>
    <row r="321" spans="2:15" x14ac:dyDescent="0.25">
      <c r="B321" s="88">
        <v>26670000000</v>
      </c>
      <c r="C321" s="88">
        <v>-7.6545376999999997</v>
      </c>
      <c r="N321" s="88">
        <v>26670000000</v>
      </c>
      <c r="O321" s="88">
        <v>-8.6674565999999995</v>
      </c>
    </row>
    <row r="322" spans="2:15" x14ac:dyDescent="0.25">
      <c r="B322" s="88">
        <v>26865000000</v>
      </c>
      <c r="C322" s="88">
        <v>-7.6386371000000004</v>
      </c>
      <c r="N322" s="88">
        <v>26865000000</v>
      </c>
      <c r="O322" s="88">
        <v>-8.6558466000000003</v>
      </c>
    </row>
    <row r="323" spans="2:15" x14ac:dyDescent="0.25">
      <c r="B323" s="88">
        <v>27060000000</v>
      </c>
      <c r="C323" s="88">
        <v>-7.5893763999999999</v>
      </c>
      <c r="N323" s="88">
        <v>27060000000</v>
      </c>
      <c r="O323" s="88">
        <v>-8.6726378999999998</v>
      </c>
    </row>
    <row r="324" spans="2:15" x14ac:dyDescent="0.25">
      <c r="B324" s="88">
        <v>27255000000</v>
      </c>
      <c r="C324" s="88">
        <v>-7.5509310000000003</v>
      </c>
      <c r="N324" s="88">
        <v>27255000000</v>
      </c>
      <c r="O324" s="88">
        <v>-8.7233266999999994</v>
      </c>
    </row>
    <row r="325" spans="2:15" x14ac:dyDescent="0.25">
      <c r="B325" s="88">
        <v>27450000000</v>
      </c>
      <c r="C325" s="88">
        <v>-7.5073514000000001</v>
      </c>
      <c r="N325" s="88">
        <v>27450000000</v>
      </c>
      <c r="O325" s="88">
        <v>-8.7443676000000004</v>
      </c>
    </row>
    <row r="326" spans="2:15" x14ac:dyDescent="0.25">
      <c r="B326" s="88">
        <v>27645000000</v>
      </c>
      <c r="C326" s="88">
        <v>-7.4692664000000004</v>
      </c>
      <c r="N326" s="88">
        <v>27645000000</v>
      </c>
      <c r="O326" s="88">
        <v>-8.7637652999999993</v>
      </c>
    </row>
    <row r="327" spans="2:15" x14ac:dyDescent="0.25">
      <c r="B327" s="88">
        <v>27840000000</v>
      </c>
      <c r="C327" s="88">
        <v>-7.4044622999999996</v>
      </c>
      <c r="N327" s="88">
        <v>27840000000</v>
      </c>
      <c r="O327" s="88">
        <v>-8.8139610000000008</v>
      </c>
    </row>
    <row r="328" spans="2:15" x14ac:dyDescent="0.25">
      <c r="B328" s="88">
        <v>28035000000</v>
      </c>
      <c r="C328" s="88">
        <v>-7.4016923999999999</v>
      </c>
      <c r="N328" s="88">
        <v>28035000000</v>
      </c>
      <c r="O328" s="88">
        <v>-8.8249654999999994</v>
      </c>
    </row>
    <row r="329" spans="2:15" x14ac:dyDescent="0.25">
      <c r="B329" s="88">
        <v>28230000000</v>
      </c>
      <c r="C329" s="88">
        <v>-7.3926629999999998</v>
      </c>
      <c r="N329" s="88">
        <v>28230000000</v>
      </c>
      <c r="O329" s="88">
        <v>-8.8281764999999996</v>
      </c>
    </row>
    <row r="330" spans="2:15" x14ac:dyDescent="0.25">
      <c r="B330" s="88">
        <v>28425000000</v>
      </c>
      <c r="C330" s="88">
        <v>-7.3935895</v>
      </c>
      <c r="N330" s="88">
        <v>28425000000</v>
      </c>
      <c r="O330" s="88">
        <v>-8.8590107000000007</v>
      </c>
    </row>
    <row r="331" spans="2:15" x14ac:dyDescent="0.25">
      <c r="B331" s="88">
        <v>28620000000</v>
      </c>
      <c r="C331" s="88">
        <v>-7.4179044000000003</v>
      </c>
      <c r="N331" s="88">
        <v>28620000000</v>
      </c>
      <c r="O331" s="88">
        <v>-8.8254137000000004</v>
      </c>
    </row>
    <row r="332" spans="2:15" x14ac:dyDescent="0.25">
      <c r="B332" s="88">
        <v>28815000000</v>
      </c>
      <c r="C332" s="88">
        <v>-7.4541978999999996</v>
      </c>
      <c r="N332" s="88">
        <v>28815000000</v>
      </c>
      <c r="O332" s="88">
        <v>-8.8291950000000003</v>
      </c>
    </row>
    <row r="333" spans="2:15" x14ac:dyDescent="0.25">
      <c r="B333" s="88">
        <v>29010000000</v>
      </c>
      <c r="C333" s="88">
        <v>-7.4555892999999998</v>
      </c>
      <c r="N333" s="88">
        <v>29010000000</v>
      </c>
      <c r="O333" s="88">
        <v>-8.8087063000000008</v>
      </c>
    </row>
    <row r="334" spans="2:15" x14ac:dyDescent="0.25">
      <c r="B334" s="88">
        <v>29205000000</v>
      </c>
      <c r="C334" s="88">
        <v>-7.4734696999999999</v>
      </c>
      <c r="N334" s="88">
        <v>29205000000</v>
      </c>
      <c r="O334" s="88">
        <v>-8.8169708</v>
      </c>
    </row>
    <row r="335" spans="2:15" x14ac:dyDescent="0.25">
      <c r="B335" s="88">
        <v>29400000000</v>
      </c>
      <c r="C335" s="88">
        <v>-7.4843044000000001</v>
      </c>
      <c r="N335" s="88">
        <v>29400000000</v>
      </c>
      <c r="O335" s="88">
        <v>-8.8096484999999998</v>
      </c>
    </row>
    <row r="336" spans="2:15" x14ac:dyDescent="0.25">
      <c r="B336" s="88">
        <v>29595000000</v>
      </c>
      <c r="C336" s="88">
        <v>-7.5190592000000001</v>
      </c>
      <c r="N336" s="88">
        <v>29595000000</v>
      </c>
      <c r="O336" s="88">
        <v>-8.8370905000000004</v>
      </c>
    </row>
    <row r="337" spans="2:15" x14ac:dyDescent="0.25">
      <c r="B337" s="88">
        <v>29790000000</v>
      </c>
      <c r="C337" s="88">
        <v>-7.5046301</v>
      </c>
      <c r="N337" s="88">
        <v>29790000000</v>
      </c>
      <c r="O337" s="88">
        <v>-8.8271990000000002</v>
      </c>
    </row>
    <row r="338" spans="2:15" x14ac:dyDescent="0.25">
      <c r="B338" s="88">
        <v>29985000000</v>
      </c>
      <c r="C338" s="88">
        <v>-7.5137137999999997</v>
      </c>
      <c r="N338" s="88">
        <v>29985000000</v>
      </c>
      <c r="O338" s="88">
        <v>-8.8336029000000007</v>
      </c>
    </row>
    <row r="339" spans="2:15" x14ac:dyDescent="0.25">
      <c r="B339" s="88">
        <v>30180000000</v>
      </c>
      <c r="C339" s="88">
        <v>-7.5535369000000001</v>
      </c>
      <c r="N339" s="88">
        <v>30180000000</v>
      </c>
      <c r="O339" s="88">
        <v>-8.8361988</v>
      </c>
    </row>
    <row r="340" spans="2:15" x14ac:dyDescent="0.25">
      <c r="B340" s="88">
        <v>30375000000</v>
      </c>
      <c r="C340" s="88">
        <v>-7.6110538999999999</v>
      </c>
      <c r="N340" s="88">
        <v>30375000000</v>
      </c>
      <c r="O340" s="88">
        <v>-8.8903580000000009</v>
      </c>
    </row>
    <row r="341" spans="2:15" x14ac:dyDescent="0.25">
      <c r="B341" s="88">
        <v>30570000000</v>
      </c>
      <c r="C341" s="88">
        <v>-7.6223302000000004</v>
      </c>
      <c r="N341" s="88">
        <v>30570000000</v>
      </c>
      <c r="O341" s="88">
        <v>-8.9051484999999992</v>
      </c>
    </row>
    <row r="342" spans="2:15" x14ac:dyDescent="0.25">
      <c r="B342" s="88">
        <v>30765000000</v>
      </c>
      <c r="C342" s="88">
        <v>-7.6305484999999997</v>
      </c>
      <c r="N342" s="88">
        <v>30765000000</v>
      </c>
      <c r="O342" s="88">
        <v>-8.8852434000000002</v>
      </c>
    </row>
    <row r="343" spans="2:15" x14ac:dyDescent="0.25">
      <c r="B343" s="88">
        <v>30960000000</v>
      </c>
      <c r="C343" s="88">
        <v>-7.7197722999999998</v>
      </c>
      <c r="N343" s="88">
        <v>30960000000</v>
      </c>
      <c r="O343" s="88">
        <v>-8.9830093000000009</v>
      </c>
    </row>
    <row r="344" spans="2:15" x14ac:dyDescent="0.25">
      <c r="B344" s="88">
        <v>31155000000</v>
      </c>
      <c r="C344" s="88">
        <v>-7.7370533999999997</v>
      </c>
      <c r="N344" s="88">
        <v>31155000000</v>
      </c>
      <c r="O344" s="88">
        <v>-8.9418392000000004</v>
      </c>
    </row>
    <row r="345" spans="2:15" x14ac:dyDescent="0.25">
      <c r="B345" s="88">
        <v>31350000000</v>
      </c>
      <c r="C345" s="88">
        <v>-7.7766652000000001</v>
      </c>
      <c r="N345" s="88">
        <v>31350000000</v>
      </c>
      <c r="O345" s="88">
        <v>-8.9738416999999995</v>
      </c>
    </row>
    <row r="346" spans="2:15" x14ac:dyDescent="0.25">
      <c r="B346" s="88">
        <v>31545000000</v>
      </c>
      <c r="C346" s="88">
        <v>-7.7960910999999999</v>
      </c>
      <c r="N346" s="88">
        <v>31545000000</v>
      </c>
      <c r="O346" s="88">
        <v>-8.9044466</v>
      </c>
    </row>
    <row r="347" spans="2:15" x14ac:dyDescent="0.25">
      <c r="B347" s="88">
        <v>31740000000</v>
      </c>
      <c r="C347" s="88">
        <v>-7.8590964999999997</v>
      </c>
      <c r="N347" s="88">
        <v>31740000000</v>
      </c>
      <c r="O347" s="88">
        <v>-8.9640255</v>
      </c>
    </row>
    <row r="348" spans="2:15" x14ac:dyDescent="0.25">
      <c r="B348" s="88">
        <v>31935000000</v>
      </c>
      <c r="C348" s="88">
        <v>-7.913837</v>
      </c>
      <c r="N348" s="88">
        <v>31935000000</v>
      </c>
      <c r="O348" s="88">
        <v>-8.9597043999999997</v>
      </c>
    </row>
    <row r="349" spans="2:15" x14ac:dyDescent="0.25">
      <c r="B349" s="88">
        <v>32130000000</v>
      </c>
      <c r="C349" s="88">
        <v>-8.0691862000000008</v>
      </c>
      <c r="N349" s="88">
        <v>32130000000</v>
      </c>
      <c r="O349" s="88">
        <v>-9.0184192999999997</v>
      </c>
    </row>
    <row r="350" spans="2:15" x14ac:dyDescent="0.25">
      <c r="B350" s="88">
        <v>32325000000</v>
      </c>
      <c r="C350" s="88">
        <v>-8.2019433999999993</v>
      </c>
      <c r="N350" s="88">
        <v>32325000000</v>
      </c>
      <c r="O350" s="88">
        <v>-9.0493555000000008</v>
      </c>
    </row>
    <row r="351" spans="2:15" x14ac:dyDescent="0.25">
      <c r="B351" s="88">
        <v>32520000000</v>
      </c>
      <c r="C351" s="88">
        <v>-8.2990054999999998</v>
      </c>
      <c r="N351" s="88">
        <v>32520000000</v>
      </c>
      <c r="O351" s="88">
        <v>-9.0519198999999997</v>
      </c>
    </row>
    <row r="352" spans="2:15" x14ac:dyDescent="0.25">
      <c r="B352" s="88">
        <v>32715000000</v>
      </c>
      <c r="C352" s="88">
        <v>-8.3897876999999994</v>
      </c>
      <c r="N352" s="88">
        <v>32715000000</v>
      </c>
      <c r="O352" s="88">
        <v>-8.9805326000000001</v>
      </c>
    </row>
    <row r="353" spans="2:15" x14ac:dyDescent="0.25">
      <c r="B353" s="88">
        <v>32910000000</v>
      </c>
      <c r="C353" s="88">
        <v>-8.4869412999999998</v>
      </c>
      <c r="N353" s="88">
        <v>32910000000</v>
      </c>
      <c r="O353" s="88">
        <v>-8.9431782000000002</v>
      </c>
    </row>
    <row r="354" spans="2:15" x14ac:dyDescent="0.25">
      <c r="B354" s="88">
        <v>33105000000</v>
      </c>
      <c r="C354" s="88">
        <v>-8.6082792000000001</v>
      </c>
      <c r="N354" s="88">
        <v>33105000000</v>
      </c>
      <c r="O354" s="88">
        <v>-8.9391593999999994</v>
      </c>
    </row>
    <row r="355" spans="2:15" x14ac:dyDescent="0.25">
      <c r="B355" s="88">
        <v>33300000000</v>
      </c>
      <c r="C355" s="88">
        <v>-8.7247333999999999</v>
      </c>
      <c r="N355" s="88">
        <v>33300000000</v>
      </c>
      <c r="O355" s="88">
        <v>-8.9045801000000004</v>
      </c>
    </row>
    <row r="356" spans="2:15" x14ac:dyDescent="0.25">
      <c r="B356" s="88">
        <v>33495000000</v>
      </c>
      <c r="C356" s="88">
        <v>-8.8456639999999993</v>
      </c>
      <c r="N356" s="88">
        <v>33495000000</v>
      </c>
      <c r="O356" s="88">
        <v>-8.9065428000000004</v>
      </c>
    </row>
    <row r="357" spans="2:15" x14ac:dyDescent="0.25">
      <c r="B357" s="88">
        <v>33690000000</v>
      </c>
      <c r="C357" s="88">
        <v>-8.9720306000000001</v>
      </c>
      <c r="N357" s="88">
        <v>33690000000</v>
      </c>
      <c r="O357" s="88">
        <v>-8.8281708000000005</v>
      </c>
    </row>
    <row r="358" spans="2:15" x14ac:dyDescent="0.25">
      <c r="B358" s="88">
        <v>33885000000</v>
      </c>
      <c r="C358" s="88">
        <v>-9.0429639999999996</v>
      </c>
      <c r="N358" s="88">
        <v>33885000000</v>
      </c>
      <c r="O358" s="88">
        <v>-8.8624554</v>
      </c>
    </row>
    <row r="359" spans="2:15" x14ac:dyDescent="0.25">
      <c r="B359" s="88">
        <v>34080000000</v>
      </c>
      <c r="C359" s="88">
        <v>-9.1914376999999998</v>
      </c>
      <c r="N359" s="88">
        <v>34080000000</v>
      </c>
      <c r="O359" s="88">
        <v>-8.8415040999999999</v>
      </c>
    </row>
    <row r="360" spans="2:15" x14ac:dyDescent="0.25">
      <c r="B360" s="88">
        <v>34275000000</v>
      </c>
      <c r="C360" s="88">
        <v>-9.3523951000000007</v>
      </c>
      <c r="N360" s="88">
        <v>34275000000</v>
      </c>
      <c r="O360" s="88">
        <v>-8.8924102999999999</v>
      </c>
    </row>
    <row r="361" spans="2:15" x14ac:dyDescent="0.25">
      <c r="B361" s="88">
        <v>34470000000</v>
      </c>
      <c r="C361" s="88">
        <v>-9.4443845999999994</v>
      </c>
      <c r="N361" s="88">
        <v>34470000000</v>
      </c>
      <c r="O361" s="88">
        <v>-8.9138546000000005</v>
      </c>
    </row>
    <row r="362" spans="2:15" x14ac:dyDescent="0.25">
      <c r="B362" s="88">
        <v>34665000000</v>
      </c>
      <c r="C362" s="88">
        <v>-9.5579958000000005</v>
      </c>
      <c r="N362" s="88">
        <v>34665000000</v>
      </c>
      <c r="O362" s="88">
        <v>-8.9579906000000005</v>
      </c>
    </row>
    <row r="363" spans="2:15" x14ac:dyDescent="0.25">
      <c r="B363" s="88">
        <v>34860000000</v>
      </c>
      <c r="C363" s="88">
        <v>-9.6540984999999999</v>
      </c>
      <c r="N363" s="88">
        <v>34860000000</v>
      </c>
      <c r="O363" s="88">
        <v>-9.0281324000000005</v>
      </c>
    </row>
    <row r="364" spans="2:15" x14ac:dyDescent="0.25">
      <c r="B364" s="88">
        <v>35055000000</v>
      </c>
      <c r="C364" s="88">
        <v>-9.7092094000000007</v>
      </c>
      <c r="N364" s="88">
        <v>35055000000</v>
      </c>
      <c r="O364" s="88">
        <v>-9.0794820999999999</v>
      </c>
    </row>
    <row r="365" spans="2:15" x14ac:dyDescent="0.25">
      <c r="B365" s="88">
        <v>35250000000</v>
      </c>
      <c r="C365" s="88">
        <v>-9.7567997000000002</v>
      </c>
      <c r="N365" s="88">
        <v>35250000000</v>
      </c>
      <c r="O365" s="88">
        <v>-9.1445846999999993</v>
      </c>
    </row>
    <row r="366" spans="2:15" x14ac:dyDescent="0.25">
      <c r="B366" s="88">
        <v>35445000000</v>
      </c>
      <c r="C366" s="88">
        <v>-9.8040199000000001</v>
      </c>
      <c r="N366" s="88">
        <v>35445000000</v>
      </c>
      <c r="O366" s="88">
        <v>-9.2330179000000001</v>
      </c>
    </row>
    <row r="367" spans="2:15" x14ac:dyDescent="0.25">
      <c r="B367" s="88">
        <v>35640000000</v>
      </c>
      <c r="C367" s="88">
        <v>-9.8507289999999994</v>
      </c>
      <c r="N367" s="88">
        <v>35640000000</v>
      </c>
      <c r="O367" s="88">
        <v>-9.3115044000000005</v>
      </c>
    </row>
    <row r="368" spans="2:15" x14ac:dyDescent="0.25">
      <c r="B368" s="88">
        <v>35835000000</v>
      </c>
      <c r="C368" s="88">
        <v>-9.8636599</v>
      </c>
      <c r="N368" s="88">
        <v>35835000000</v>
      </c>
      <c r="O368" s="88">
        <v>-9.4206418999999997</v>
      </c>
    </row>
    <row r="369" spans="2:15" x14ac:dyDescent="0.25">
      <c r="B369" s="88">
        <v>36030000000</v>
      </c>
      <c r="C369" s="88">
        <v>-9.8920134999999991</v>
      </c>
      <c r="N369" s="88">
        <v>36030000000</v>
      </c>
      <c r="O369" s="88">
        <v>-9.4814167000000005</v>
      </c>
    </row>
    <row r="370" spans="2:15" x14ac:dyDescent="0.25">
      <c r="B370" s="88">
        <v>36225000000</v>
      </c>
      <c r="C370" s="88">
        <v>-9.9258156</v>
      </c>
      <c r="N370" s="88">
        <v>36225000000</v>
      </c>
      <c r="O370" s="88">
        <v>-9.6024808999999998</v>
      </c>
    </row>
    <row r="371" spans="2:15" x14ac:dyDescent="0.25">
      <c r="B371" s="88">
        <v>36420000000</v>
      </c>
      <c r="C371" s="88">
        <v>-9.9043436000000007</v>
      </c>
      <c r="N371" s="88">
        <v>36420000000</v>
      </c>
      <c r="O371" s="88">
        <v>-9.6815785999999999</v>
      </c>
    </row>
    <row r="372" spans="2:15" x14ac:dyDescent="0.25">
      <c r="B372" s="88">
        <v>36615000000</v>
      </c>
      <c r="C372" s="88">
        <v>-9.9368438999999995</v>
      </c>
      <c r="N372" s="88">
        <v>36615000000</v>
      </c>
      <c r="O372" s="88">
        <v>-9.7575673999999992</v>
      </c>
    </row>
    <row r="373" spans="2:15" x14ac:dyDescent="0.25">
      <c r="B373" s="88">
        <v>36810000000</v>
      </c>
      <c r="C373" s="88">
        <v>-9.8997021000000007</v>
      </c>
      <c r="N373" s="88">
        <v>36810000000</v>
      </c>
      <c r="O373" s="88">
        <v>-9.8447828000000008</v>
      </c>
    </row>
    <row r="374" spans="2:15" x14ac:dyDescent="0.25">
      <c r="B374" s="88">
        <v>37005000000</v>
      </c>
      <c r="C374" s="88">
        <v>-9.8788967000000003</v>
      </c>
      <c r="N374" s="88">
        <v>37005000000</v>
      </c>
      <c r="O374" s="88">
        <v>-9.9149504000000004</v>
      </c>
    </row>
    <row r="375" spans="2:15" x14ac:dyDescent="0.25">
      <c r="B375" s="88">
        <v>37200000000</v>
      </c>
      <c r="C375" s="88">
        <v>-9.8403025</v>
      </c>
      <c r="N375" s="88">
        <v>37200000000</v>
      </c>
      <c r="O375" s="88">
        <v>-9.9785737999999995</v>
      </c>
    </row>
    <row r="376" spans="2:15" x14ac:dyDescent="0.25">
      <c r="B376" s="88">
        <v>37395000000</v>
      </c>
      <c r="C376" s="88">
        <v>-9.7993631000000008</v>
      </c>
      <c r="N376" s="88">
        <v>37395000000</v>
      </c>
      <c r="O376" s="88">
        <v>-10.087294999999999</v>
      </c>
    </row>
    <row r="377" spans="2:15" x14ac:dyDescent="0.25">
      <c r="B377" s="88">
        <v>37590000000</v>
      </c>
      <c r="C377" s="88">
        <v>-9.7423468</v>
      </c>
      <c r="N377" s="88">
        <v>37590000000</v>
      </c>
      <c r="O377" s="88">
        <v>-10.149626</v>
      </c>
    </row>
    <row r="378" spans="2:15" x14ac:dyDescent="0.25">
      <c r="B378" s="88">
        <v>37785000000</v>
      </c>
      <c r="C378" s="88">
        <v>-9.6421393999999996</v>
      </c>
      <c r="N378" s="88">
        <v>37785000000</v>
      </c>
      <c r="O378" s="88">
        <v>-10.179423</v>
      </c>
    </row>
    <row r="379" spans="2:15" x14ac:dyDescent="0.25">
      <c r="B379" s="88">
        <v>37980000000</v>
      </c>
      <c r="C379" s="88">
        <v>-9.5139923</v>
      </c>
      <c r="N379" s="88">
        <v>37980000000</v>
      </c>
      <c r="O379" s="88">
        <v>-10.186709</v>
      </c>
    </row>
    <row r="380" spans="2:15" x14ac:dyDescent="0.25">
      <c r="B380" s="88">
        <v>38175000000</v>
      </c>
      <c r="C380" s="88">
        <v>-9.3774080000000009</v>
      </c>
      <c r="N380" s="88">
        <v>38175000000</v>
      </c>
      <c r="O380" s="88">
        <v>-10.222835</v>
      </c>
    </row>
    <row r="381" spans="2:15" x14ac:dyDescent="0.25">
      <c r="B381" s="88">
        <v>38370000000</v>
      </c>
      <c r="C381" s="88">
        <v>-9.2393885000000004</v>
      </c>
      <c r="N381" s="88">
        <v>38370000000</v>
      </c>
      <c r="O381" s="88">
        <v>-10.187003000000001</v>
      </c>
    </row>
    <row r="382" spans="2:15" x14ac:dyDescent="0.25">
      <c r="B382" s="88">
        <v>38565000000</v>
      </c>
      <c r="C382" s="88">
        <v>-9.1621541999999998</v>
      </c>
      <c r="N382" s="88">
        <v>38565000000</v>
      </c>
      <c r="O382" s="88">
        <v>-10.163194000000001</v>
      </c>
    </row>
    <row r="383" spans="2:15" x14ac:dyDescent="0.25">
      <c r="B383" s="88">
        <v>38760000000</v>
      </c>
      <c r="C383" s="88">
        <v>-9.1057587000000009</v>
      </c>
      <c r="N383" s="88">
        <v>38760000000</v>
      </c>
      <c r="O383" s="88">
        <v>-10.172199000000001</v>
      </c>
    </row>
    <row r="384" spans="2:15" x14ac:dyDescent="0.25">
      <c r="B384" s="88">
        <v>38955000000</v>
      </c>
      <c r="C384" s="88">
        <v>-9.1080904</v>
      </c>
      <c r="N384" s="88">
        <v>38955000000</v>
      </c>
      <c r="O384" s="88">
        <v>-10.211508</v>
      </c>
    </row>
    <row r="385" spans="2:15" x14ac:dyDescent="0.25">
      <c r="B385" s="88">
        <v>39150000000</v>
      </c>
      <c r="C385" s="88">
        <v>-9.0440129999999996</v>
      </c>
      <c r="N385" s="88">
        <v>39150000000</v>
      </c>
      <c r="O385" s="88">
        <v>-10.216383</v>
      </c>
    </row>
    <row r="386" spans="2:15" x14ac:dyDescent="0.25">
      <c r="B386" s="88">
        <v>39345000000</v>
      </c>
      <c r="C386" s="88">
        <v>-8.9713764000000005</v>
      </c>
      <c r="N386" s="88">
        <v>39345000000</v>
      </c>
      <c r="O386" s="88">
        <v>-10.226929999999999</v>
      </c>
    </row>
    <row r="387" spans="2:15" x14ac:dyDescent="0.25">
      <c r="B387" s="88">
        <v>39540000000</v>
      </c>
      <c r="C387" s="88">
        <v>-9.0311508000000007</v>
      </c>
      <c r="N387" s="88">
        <v>39540000000</v>
      </c>
      <c r="O387" s="88">
        <v>-10.266169</v>
      </c>
    </row>
    <row r="388" spans="2:15" x14ac:dyDescent="0.25">
      <c r="B388" s="88">
        <v>39735000000</v>
      </c>
      <c r="C388" s="88">
        <v>-9.0063619999999993</v>
      </c>
      <c r="N388" s="88">
        <v>39735000000</v>
      </c>
      <c r="O388" s="88">
        <v>-10.356918</v>
      </c>
    </row>
    <row r="389" spans="2:15" x14ac:dyDescent="0.25">
      <c r="B389" s="88">
        <v>39930000000</v>
      </c>
      <c r="C389" s="88">
        <v>-9.0721778999999998</v>
      </c>
      <c r="N389" s="88">
        <v>39930000000</v>
      </c>
      <c r="O389" s="88">
        <v>-10.472061999999999</v>
      </c>
    </row>
    <row r="390" spans="2:15" x14ac:dyDescent="0.25">
      <c r="B390" s="88">
        <v>40125000000</v>
      </c>
      <c r="C390" s="88">
        <v>-9.2413111000000008</v>
      </c>
      <c r="N390" s="88">
        <v>40125000000</v>
      </c>
      <c r="O390" s="88">
        <v>-10.611470000000001</v>
      </c>
    </row>
    <row r="391" spans="2:15" x14ac:dyDescent="0.25">
      <c r="B391" s="88">
        <v>40320000000</v>
      </c>
      <c r="C391" s="88">
        <v>-9.3376503</v>
      </c>
      <c r="N391" s="88">
        <v>40320000000</v>
      </c>
      <c r="O391" s="88">
        <v>-10.743694</v>
      </c>
    </row>
    <row r="392" spans="2:15" x14ac:dyDescent="0.25">
      <c r="B392" s="88">
        <v>40515000000</v>
      </c>
      <c r="C392" s="88">
        <v>-9.3905592000000002</v>
      </c>
      <c r="N392" s="88">
        <v>40515000000</v>
      </c>
      <c r="O392" s="88">
        <v>-10.812514999999999</v>
      </c>
    </row>
    <row r="393" spans="2:15" x14ac:dyDescent="0.25">
      <c r="B393" s="88">
        <v>40710000000</v>
      </c>
      <c r="C393" s="88">
        <v>-9.3650474999999993</v>
      </c>
      <c r="N393" s="88">
        <v>40710000000</v>
      </c>
      <c r="O393" s="88">
        <v>-10.945978</v>
      </c>
    </row>
    <row r="394" spans="2:15" x14ac:dyDescent="0.25">
      <c r="B394" s="88">
        <v>40905000000</v>
      </c>
      <c r="C394" s="88">
        <v>-9.4324321999999992</v>
      </c>
      <c r="N394" s="88">
        <v>40905000000</v>
      </c>
      <c r="O394" s="88">
        <v>-11.042092999999999</v>
      </c>
    </row>
    <row r="395" spans="2:15" x14ac:dyDescent="0.25">
      <c r="B395" s="88">
        <v>41100000000</v>
      </c>
      <c r="C395" s="88">
        <v>-9.4906778000000003</v>
      </c>
      <c r="N395" s="88">
        <v>41100000000</v>
      </c>
      <c r="O395" s="88">
        <v>-11.177236000000001</v>
      </c>
    </row>
    <row r="396" spans="2:15" x14ac:dyDescent="0.25">
      <c r="B396" s="88">
        <v>41295000000</v>
      </c>
      <c r="C396" s="88">
        <v>-9.5559568000000006</v>
      </c>
      <c r="N396" s="88">
        <v>41295000000</v>
      </c>
      <c r="O396" s="88">
        <v>-11.316722</v>
      </c>
    </row>
    <row r="397" spans="2:15" x14ac:dyDescent="0.25">
      <c r="B397" s="88">
        <v>41490000000</v>
      </c>
      <c r="C397" s="88">
        <v>-9.6034726999999993</v>
      </c>
      <c r="N397" s="88">
        <v>41490000000</v>
      </c>
      <c r="O397" s="88">
        <v>-11.407164</v>
      </c>
    </row>
    <row r="398" spans="2:15" x14ac:dyDescent="0.25">
      <c r="B398" s="88">
        <v>41685000000</v>
      </c>
      <c r="C398" s="88">
        <v>-9.6556481999999999</v>
      </c>
      <c r="N398" s="88">
        <v>41685000000</v>
      </c>
      <c r="O398" s="88">
        <v>-11.474662</v>
      </c>
    </row>
    <row r="399" spans="2:15" x14ac:dyDescent="0.25">
      <c r="B399" s="88">
        <v>41880000000</v>
      </c>
      <c r="C399" s="88">
        <v>-9.5768155999999998</v>
      </c>
      <c r="N399" s="88">
        <v>41880000000</v>
      </c>
      <c r="O399" s="88">
        <v>-11.515290999999999</v>
      </c>
    </row>
    <row r="400" spans="2:15" x14ac:dyDescent="0.25">
      <c r="B400" s="88">
        <v>42075000000</v>
      </c>
      <c r="C400" s="88">
        <v>-9.5253467999999994</v>
      </c>
      <c r="N400" s="88">
        <v>42075000000</v>
      </c>
      <c r="O400" s="88">
        <v>-11.670768000000001</v>
      </c>
    </row>
    <row r="401" spans="2:15" x14ac:dyDescent="0.25">
      <c r="B401" s="88">
        <v>42270000000</v>
      </c>
      <c r="C401" s="88">
        <v>-9.5414227999999994</v>
      </c>
      <c r="N401" s="88">
        <v>42270000000</v>
      </c>
      <c r="O401" s="88">
        <v>-11.662577000000001</v>
      </c>
    </row>
    <row r="402" spans="2:15" x14ac:dyDescent="0.25">
      <c r="B402" s="88">
        <v>42465000000</v>
      </c>
      <c r="C402" s="88">
        <v>-9.5582571000000005</v>
      </c>
      <c r="N402" s="88">
        <v>42465000000</v>
      </c>
      <c r="O402" s="88">
        <v>-11.518564</v>
      </c>
    </row>
    <row r="403" spans="2:15" x14ac:dyDescent="0.25">
      <c r="B403" s="88">
        <v>42660000000</v>
      </c>
      <c r="C403" s="88">
        <v>-9.6074944000000002</v>
      </c>
      <c r="N403" s="88">
        <v>42660000000</v>
      </c>
      <c r="O403" s="88">
        <v>-11.431806999999999</v>
      </c>
    </row>
    <row r="404" spans="2:15" x14ac:dyDescent="0.25">
      <c r="B404" s="88">
        <v>42855000000</v>
      </c>
      <c r="C404" s="88">
        <v>-9.7731981000000001</v>
      </c>
      <c r="N404" s="88">
        <v>42855000000</v>
      </c>
      <c r="O404" s="88">
        <v>-11.406359</v>
      </c>
    </row>
    <row r="405" spans="2:15" x14ac:dyDescent="0.25">
      <c r="B405" s="88">
        <v>43050000000</v>
      </c>
      <c r="C405" s="88">
        <v>-9.8996677000000002</v>
      </c>
      <c r="N405" s="88">
        <v>43050000000</v>
      </c>
      <c r="O405" s="88">
        <v>-11.317570999999999</v>
      </c>
    </row>
    <row r="406" spans="2:15" x14ac:dyDescent="0.25">
      <c r="B406" s="88">
        <v>43245000000</v>
      </c>
      <c r="C406" s="88">
        <v>-9.9825125000000003</v>
      </c>
      <c r="N406" s="88">
        <v>43245000000</v>
      </c>
      <c r="O406" s="88">
        <v>-11.220542</v>
      </c>
    </row>
    <row r="407" spans="2:15" x14ac:dyDescent="0.25">
      <c r="B407" s="88">
        <v>43440000000</v>
      </c>
      <c r="C407" s="88">
        <v>-10.202071</v>
      </c>
      <c r="N407" s="88">
        <v>43440000000</v>
      </c>
      <c r="O407" s="88">
        <v>-11.217101</v>
      </c>
    </row>
    <row r="408" spans="2:15" x14ac:dyDescent="0.25">
      <c r="B408" s="88">
        <v>43635000000</v>
      </c>
      <c r="C408" s="88">
        <v>-10.434308</v>
      </c>
      <c r="N408" s="88">
        <v>43635000000</v>
      </c>
      <c r="O408" s="88">
        <v>-11.22344</v>
      </c>
    </row>
    <row r="409" spans="2:15" x14ac:dyDescent="0.25">
      <c r="B409" s="88">
        <v>43830000000</v>
      </c>
      <c r="C409" s="88">
        <v>-10.728004</v>
      </c>
      <c r="N409" s="88">
        <v>43830000000</v>
      </c>
      <c r="O409" s="88">
        <v>-11.195437999999999</v>
      </c>
    </row>
    <row r="410" spans="2:15" x14ac:dyDescent="0.25">
      <c r="B410" s="88">
        <v>44025000000</v>
      </c>
      <c r="C410" s="88">
        <v>-10.944668999999999</v>
      </c>
      <c r="N410" s="88">
        <v>44025000000</v>
      </c>
      <c r="O410" s="88">
        <v>-11.11725</v>
      </c>
    </row>
    <row r="411" spans="2:15" x14ac:dyDescent="0.25">
      <c r="B411" s="88">
        <v>44220000000</v>
      </c>
      <c r="C411" s="88">
        <v>-11.175445</v>
      </c>
      <c r="N411" s="88">
        <v>44220000000</v>
      </c>
      <c r="O411" s="88">
        <v>-11.000987</v>
      </c>
    </row>
    <row r="412" spans="2:15" x14ac:dyDescent="0.25">
      <c r="B412" s="88">
        <v>44415000000</v>
      </c>
      <c r="C412" s="88">
        <v>-11.404006000000001</v>
      </c>
      <c r="N412" s="88">
        <v>44415000000</v>
      </c>
      <c r="O412" s="88">
        <v>-10.967731000000001</v>
      </c>
    </row>
    <row r="413" spans="2:15" x14ac:dyDescent="0.25">
      <c r="B413" s="88">
        <v>44610000000</v>
      </c>
      <c r="C413" s="88">
        <v>-11.639835</v>
      </c>
      <c r="N413" s="88">
        <v>44610000000</v>
      </c>
      <c r="O413" s="88">
        <v>-10.87242</v>
      </c>
    </row>
    <row r="414" spans="2:15" x14ac:dyDescent="0.25">
      <c r="B414" s="88">
        <v>44805000000</v>
      </c>
      <c r="C414" s="88">
        <v>-11.833629999999999</v>
      </c>
      <c r="N414" s="88">
        <v>44805000000</v>
      </c>
      <c r="O414" s="88">
        <v>-10.608703</v>
      </c>
    </row>
    <row r="415" spans="2:15" x14ac:dyDescent="0.25">
      <c r="B415" s="88">
        <v>45000000000</v>
      </c>
      <c r="C415" s="88">
        <v>-11.999116000000001</v>
      </c>
      <c r="N415" s="88">
        <v>45000000000</v>
      </c>
      <c r="O415" s="88">
        <v>-10.585240000000001</v>
      </c>
    </row>
    <row r="416" spans="2:15" x14ac:dyDescent="0.25">
      <c r="B416" s="88" t="s">
        <v>21</v>
      </c>
      <c r="N416" s="88" t="s">
        <v>21</v>
      </c>
    </row>
    <row r="419" spans="2:15" x14ac:dyDescent="0.25">
      <c r="B419" s="88" t="s">
        <v>22</v>
      </c>
      <c r="N419" s="88" t="s">
        <v>22</v>
      </c>
    </row>
    <row r="420" spans="2:15" x14ac:dyDescent="0.25">
      <c r="B420" s="88" t="s">
        <v>19</v>
      </c>
      <c r="C420" s="88" t="s">
        <v>274</v>
      </c>
      <c r="N420" s="88" t="s">
        <v>19</v>
      </c>
      <c r="O420" s="88" t="s">
        <v>274</v>
      </c>
    </row>
    <row r="421" spans="2:15" x14ac:dyDescent="0.25">
      <c r="B421" s="88">
        <v>6000000000</v>
      </c>
      <c r="C421" s="88">
        <v>-22.503098000000001</v>
      </c>
      <c r="N421" s="88">
        <v>6000000000</v>
      </c>
      <c r="O421" s="88">
        <v>-17.305690999999999</v>
      </c>
    </row>
    <row r="422" spans="2:15" x14ac:dyDescent="0.25">
      <c r="B422" s="88">
        <v>6195000000</v>
      </c>
      <c r="C422" s="88">
        <v>-22.333347</v>
      </c>
      <c r="N422" s="88">
        <v>6195000000</v>
      </c>
      <c r="O422" s="88">
        <v>-17.224428</v>
      </c>
    </row>
    <row r="423" spans="2:15" x14ac:dyDescent="0.25">
      <c r="B423" s="88">
        <v>6390000000</v>
      </c>
      <c r="C423" s="88">
        <v>-22.300477999999998</v>
      </c>
      <c r="N423" s="88">
        <v>6390000000</v>
      </c>
      <c r="O423" s="88">
        <v>-16.804068000000001</v>
      </c>
    </row>
    <row r="424" spans="2:15" x14ac:dyDescent="0.25">
      <c r="B424" s="88">
        <v>6585000000</v>
      </c>
      <c r="C424" s="88">
        <v>-21.877942999999998</v>
      </c>
      <c r="N424" s="88">
        <v>6585000000</v>
      </c>
      <c r="O424" s="88">
        <v>-16.620438</v>
      </c>
    </row>
    <row r="425" spans="2:15" x14ac:dyDescent="0.25">
      <c r="B425" s="88">
        <v>6780000000</v>
      </c>
      <c r="C425" s="88">
        <v>-21.547315999999999</v>
      </c>
      <c r="N425" s="88">
        <v>6780000000</v>
      </c>
      <c r="O425" s="88">
        <v>-16.564394</v>
      </c>
    </row>
    <row r="426" spans="2:15" x14ac:dyDescent="0.25">
      <c r="B426" s="88">
        <v>6975000000</v>
      </c>
      <c r="C426" s="88">
        <v>-20.985783000000001</v>
      </c>
      <c r="N426" s="88">
        <v>6975000000</v>
      </c>
      <c r="O426" s="88">
        <v>-16.430150999999999</v>
      </c>
    </row>
    <row r="427" spans="2:15" x14ac:dyDescent="0.25">
      <c r="B427" s="88">
        <v>7170000000</v>
      </c>
      <c r="C427" s="88">
        <v>-20.496850999999999</v>
      </c>
      <c r="N427" s="88">
        <v>7170000000</v>
      </c>
      <c r="O427" s="88">
        <v>-16.241645999999999</v>
      </c>
    </row>
    <row r="428" spans="2:15" x14ac:dyDescent="0.25">
      <c r="B428" s="88">
        <v>7365000000</v>
      </c>
      <c r="C428" s="88">
        <v>-19.690628</v>
      </c>
      <c r="N428" s="88">
        <v>7365000000</v>
      </c>
      <c r="O428" s="88">
        <v>-15.767003000000001</v>
      </c>
    </row>
    <row r="429" spans="2:15" x14ac:dyDescent="0.25">
      <c r="B429" s="88">
        <v>7560000000</v>
      </c>
      <c r="C429" s="88">
        <v>-18.707747999999999</v>
      </c>
      <c r="N429" s="88">
        <v>7560000000</v>
      </c>
      <c r="O429" s="88">
        <v>-15.603479999999999</v>
      </c>
    </row>
    <row r="430" spans="2:15" x14ac:dyDescent="0.25">
      <c r="B430" s="88">
        <v>7755000000</v>
      </c>
      <c r="C430" s="88">
        <v>-18.061578999999998</v>
      </c>
      <c r="N430" s="88">
        <v>7755000000</v>
      </c>
      <c r="O430" s="88">
        <v>-14.929003</v>
      </c>
    </row>
    <row r="431" spans="2:15" x14ac:dyDescent="0.25">
      <c r="B431" s="88">
        <v>7950000000</v>
      </c>
      <c r="C431" s="88">
        <v>-17.354016999999999</v>
      </c>
      <c r="N431" s="88">
        <v>7950000000</v>
      </c>
      <c r="O431" s="88">
        <v>-14.410627</v>
      </c>
    </row>
    <row r="432" spans="2:15" x14ac:dyDescent="0.25">
      <c r="B432" s="88">
        <v>8145000000</v>
      </c>
      <c r="C432" s="88">
        <v>-16.089821000000001</v>
      </c>
      <c r="N432" s="88">
        <v>8145000000</v>
      </c>
      <c r="O432" s="88">
        <v>-14.001298999999999</v>
      </c>
    </row>
    <row r="433" spans="2:15" x14ac:dyDescent="0.25">
      <c r="B433" s="88">
        <v>8340000000</v>
      </c>
      <c r="C433" s="88">
        <v>-14.638633</v>
      </c>
      <c r="N433" s="88">
        <v>8340000000</v>
      </c>
      <c r="O433" s="88">
        <v>-13.658618000000001</v>
      </c>
    </row>
    <row r="434" spans="2:15" x14ac:dyDescent="0.25">
      <c r="B434" s="88">
        <v>8535000000</v>
      </c>
      <c r="C434" s="88">
        <v>-13.678072</v>
      </c>
      <c r="N434" s="88">
        <v>8535000000</v>
      </c>
      <c r="O434" s="88">
        <v>-13.235296</v>
      </c>
    </row>
    <row r="435" spans="2:15" x14ac:dyDescent="0.25">
      <c r="B435" s="88">
        <v>8730000000</v>
      </c>
      <c r="C435" s="88">
        <v>-12.706303999999999</v>
      </c>
      <c r="N435" s="88">
        <v>8730000000</v>
      </c>
      <c r="O435" s="88">
        <v>-12.602455000000001</v>
      </c>
    </row>
    <row r="436" spans="2:15" x14ac:dyDescent="0.25">
      <c r="B436" s="88">
        <v>8925000000</v>
      </c>
      <c r="C436" s="88">
        <v>-11.562431999999999</v>
      </c>
      <c r="N436" s="88">
        <v>8925000000</v>
      </c>
      <c r="O436" s="88">
        <v>-12.048679999999999</v>
      </c>
    </row>
    <row r="437" spans="2:15" x14ac:dyDescent="0.25">
      <c r="B437" s="88">
        <v>9120000000</v>
      </c>
      <c r="C437" s="88">
        <v>-10.544681000000001</v>
      </c>
      <c r="N437" s="88">
        <v>9120000000</v>
      </c>
      <c r="O437" s="88">
        <v>-11.588949</v>
      </c>
    </row>
    <row r="438" spans="2:15" x14ac:dyDescent="0.25">
      <c r="B438" s="88">
        <v>9315000000</v>
      </c>
      <c r="C438" s="88">
        <v>-9.5693082999999994</v>
      </c>
      <c r="N438" s="88">
        <v>9315000000</v>
      </c>
      <c r="O438" s="88">
        <v>-11.12781</v>
      </c>
    </row>
    <row r="439" spans="2:15" x14ac:dyDescent="0.25">
      <c r="B439" s="88">
        <v>9510000000</v>
      </c>
      <c r="C439" s="88">
        <v>-8.8698119999999996</v>
      </c>
      <c r="N439" s="88">
        <v>9510000000</v>
      </c>
      <c r="O439" s="88">
        <v>-10.672131</v>
      </c>
    </row>
    <row r="440" spans="2:15" x14ac:dyDescent="0.25">
      <c r="B440" s="88">
        <v>9705000000</v>
      </c>
      <c r="C440" s="88">
        <v>-8.1004933999999995</v>
      </c>
      <c r="N440" s="88">
        <v>9705000000</v>
      </c>
      <c r="O440" s="88">
        <v>-10.304093999999999</v>
      </c>
    </row>
    <row r="441" spans="2:15" x14ac:dyDescent="0.25">
      <c r="B441" s="88">
        <v>9900000000</v>
      </c>
      <c r="C441" s="88">
        <v>-7.5975747</v>
      </c>
      <c r="N441" s="88">
        <v>9900000000</v>
      </c>
      <c r="O441" s="88">
        <v>-9.9939450999999995</v>
      </c>
    </row>
    <row r="442" spans="2:15" x14ac:dyDescent="0.25">
      <c r="B442" s="88">
        <v>10095000000</v>
      </c>
      <c r="C442" s="88">
        <v>-7.1608057000000001</v>
      </c>
      <c r="N442" s="88">
        <v>10095000000</v>
      </c>
      <c r="O442" s="88">
        <v>-9.5920038000000005</v>
      </c>
    </row>
    <row r="443" spans="2:15" x14ac:dyDescent="0.25">
      <c r="B443" s="88">
        <v>10290000000</v>
      </c>
      <c r="C443" s="88">
        <v>-6.8579888000000002</v>
      </c>
      <c r="N443" s="88">
        <v>10290000000</v>
      </c>
      <c r="O443" s="88">
        <v>-9.2351313000000008</v>
      </c>
    </row>
    <row r="444" spans="2:15" x14ac:dyDescent="0.25">
      <c r="B444" s="88">
        <v>10485000000</v>
      </c>
      <c r="C444" s="88">
        <v>-6.6894207000000003</v>
      </c>
      <c r="N444" s="88">
        <v>10485000000</v>
      </c>
      <c r="O444" s="88">
        <v>-8.9058685000000004</v>
      </c>
    </row>
    <row r="445" spans="2:15" x14ac:dyDescent="0.25">
      <c r="B445" s="88">
        <v>10680000000</v>
      </c>
      <c r="C445" s="88">
        <v>-6.5496110999999999</v>
      </c>
      <c r="N445" s="88">
        <v>10680000000</v>
      </c>
      <c r="O445" s="88">
        <v>-8.5472287999999992</v>
      </c>
    </row>
    <row r="446" spans="2:15" x14ac:dyDescent="0.25">
      <c r="B446" s="88">
        <v>10875000000</v>
      </c>
      <c r="C446" s="88">
        <v>-6.5116649000000004</v>
      </c>
      <c r="N446" s="88">
        <v>10875000000</v>
      </c>
      <c r="O446" s="88">
        <v>-8.2591686000000006</v>
      </c>
    </row>
    <row r="447" spans="2:15" x14ac:dyDescent="0.25">
      <c r="B447" s="88">
        <v>11070000000</v>
      </c>
      <c r="C447" s="88">
        <v>-6.4357166000000001</v>
      </c>
      <c r="N447" s="88">
        <v>11070000000</v>
      </c>
      <c r="O447" s="88">
        <v>-8.0829058000000007</v>
      </c>
    </row>
    <row r="448" spans="2:15" x14ac:dyDescent="0.25">
      <c r="B448" s="88">
        <v>11265000000</v>
      </c>
      <c r="C448" s="88">
        <v>-6.4290437999999996</v>
      </c>
      <c r="N448" s="88">
        <v>11265000000</v>
      </c>
      <c r="O448" s="88">
        <v>-7.9149174999999996</v>
      </c>
    </row>
    <row r="449" spans="2:15" x14ac:dyDescent="0.25">
      <c r="B449" s="88">
        <v>11460000000</v>
      </c>
      <c r="C449" s="88">
        <v>-6.5480900000000002</v>
      </c>
      <c r="N449" s="88">
        <v>11460000000</v>
      </c>
      <c r="O449" s="88">
        <v>-7.7616782000000004</v>
      </c>
    </row>
    <row r="450" spans="2:15" x14ac:dyDescent="0.25">
      <c r="B450" s="88">
        <v>11655000000</v>
      </c>
      <c r="C450" s="88">
        <v>-6.5176229000000001</v>
      </c>
      <c r="N450" s="88">
        <v>11655000000</v>
      </c>
      <c r="O450" s="88">
        <v>-7.6744760999999997</v>
      </c>
    </row>
    <row r="451" spans="2:15" x14ac:dyDescent="0.25">
      <c r="B451" s="88">
        <v>11850000000</v>
      </c>
      <c r="C451" s="88">
        <v>-6.6238976000000003</v>
      </c>
      <c r="N451" s="88">
        <v>11850000000</v>
      </c>
      <c r="O451" s="88">
        <v>-7.5567203000000003</v>
      </c>
    </row>
    <row r="452" spans="2:15" x14ac:dyDescent="0.25">
      <c r="B452" s="88">
        <v>12045000000</v>
      </c>
      <c r="C452" s="88">
        <v>-6.6631207000000003</v>
      </c>
      <c r="N452" s="88">
        <v>12045000000</v>
      </c>
      <c r="O452" s="88">
        <v>-7.4816374999999997</v>
      </c>
    </row>
    <row r="453" spans="2:15" x14ac:dyDescent="0.25">
      <c r="B453" s="88">
        <v>12240000000</v>
      </c>
      <c r="C453" s="88">
        <v>-6.7589854999999996</v>
      </c>
      <c r="N453" s="88">
        <v>12240000000</v>
      </c>
      <c r="O453" s="88">
        <v>-7.4286690000000002</v>
      </c>
    </row>
    <row r="454" spans="2:15" x14ac:dyDescent="0.25">
      <c r="B454" s="88">
        <v>12435000000</v>
      </c>
      <c r="C454" s="88">
        <v>-6.7705278</v>
      </c>
      <c r="N454" s="88">
        <v>12435000000</v>
      </c>
      <c r="O454" s="88">
        <v>-7.3993691999999998</v>
      </c>
    </row>
    <row r="455" spans="2:15" x14ac:dyDescent="0.25">
      <c r="B455" s="88">
        <v>12630000000</v>
      </c>
      <c r="C455" s="88">
        <v>-6.7547588000000003</v>
      </c>
      <c r="N455" s="88">
        <v>12630000000</v>
      </c>
      <c r="O455" s="88">
        <v>-7.3852735000000003</v>
      </c>
    </row>
    <row r="456" spans="2:15" x14ac:dyDescent="0.25">
      <c r="B456" s="88">
        <v>12825000000</v>
      </c>
      <c r="C456" s="88">
        <v>-6.7307549</v>
      </c>
      <c r="N456" s="88">
        <v>12825000000</v>
      </c>
      <c r="O456" s="88">
        <v>-7.3866525000000003</v>
      </c>
    </row>
    <row r="457" spans="2:15" x14ac:dyDescent="0.25">
      <c r="B457" s="88">
        <v>13020000000</v>
      </c>
      <c r="C457" s="88">
        <v>-6.7049231999999996</v>
      </c>
      <c r="N457" s="88">
        <v>13020000000</v>
      </c>
      <c r="O457" s="88">
        <v>-7.4338278999999998</v>
      </c>
    </row>
    <row r="458" spans="2:15" x14ac:dyDescent="0.25">
      <c r="B458" s="88">
        <v>13215000000</v>
      </c>
      <c r="C458" s="88">
        <v>-6.6788138999999997</v>
      </c>
      <c r="N458" s="88">
        <v>13215000000</v>
      </c>
      <c r="O458" s="88">
        <v>-7.4555368</v>
      </c>
    </row>
    <row r="459" spans="2:15" x14ac:dyDescent="0.25">
      <c r="B459" s="88">
        <v>13410000000</v>
      </c>
      <c r="C459" s="88">
        <v>-6.6452726999999996</v>
      </c>
      <c r="N459" s="88">
        <v>13410000000</v>
      </c>
      <c r="O459" s="88">
        <v>-7.5240035000000001</v>
      </c>
    </row>
    <row r="460" spans="2:15" x14ac:dyDescent="0.25">
      <c r="B460" s="88">
        <v>13605000000</v>
      </c>
      <c r="C460" s="88">
        <v>-6.6321320999999998</v>
      </c>
      <c r="N460" s="88">
        <v>13605000000</v>
      </c>
      <c r="O460" s="88">
        <v>-7.5666498999999998</v>
      </c>
    </row>
    <row r="461" spans="2:15" x14ac:dyDescent="0.25">
      <c r="B461" s="88">
        <v>13800000000</v>
      </c>
      <c r="C461" s="88">
        <v>-6.5635532999999997</v>
      </c>
      <c r="N461" s="88">
        <v>13800000000</v>
      </c>
      <c r="O461" s="88">
        <v>-7.6486115000000003</v>
      </c>
    </row>
    <row r="462" spans="2:15" x14ac:dyDescent="0.25">
      <c r="B462" s="88">
        <v>13995000000</v>
      </c>
      <c r="C462" s="88">
        <v>-6.4938908</v>
      </c>
      <c r="N462" s="88">
        <v>13995000000</v>
      </c>
      <c r="O462" s="88">
        <v>-7.7076845</v>
      </c>
    </row>
    <row r="463" spans="2:15" x14ac:dyDescent="0.25">
      <c r="B463" s="88">
        <v>14190000000</v>
      </c>
      <c r="C463" s="88">
        <v>-6.4658255999999996</v>
      </c>
      <c r="N463" s="88">
        <v>14190000000</v>
      </c>
      <c r="O463" s="88">
        <v>-7.6777372000000002</v>
      </c>
    </row>
    <row r="464" spans="2:15" x14ac:dyDescent="0.25">
      <c r="B464" s="88">
        <v>14385000000</v>
      </c>
      <c r="C464" s="88">
        <v>-6.4191932999999999</v>
      </c>
      <c r="N464" s="88">
        <v>14385000000</v>
      </c>
      <c r="O464" s="88">
        <v>-7.7106671000000002</v>
      </c>
    </row>
    <row r="465" spans="2:15" x14ac:dyDescent="0.25">
      <c r="B465" s="88">
        <v>14580000000</v>
      </c>
      <c r="C465" s="88">
        <v>-6.4204273000000001</v>
      </c>
      <c r="N465" s="88">
        <v>14580000000</v>
      </c>
      <c r="O465" s="88">
        <v>-7.6759690999999997</v>
      </c>
    </row>
    <row r="466" spans="2:15" x14ac:dyDescent="0.25">
      <c r="B466" s="88">
        <v>14775000000</v>
      </c>
      <c r="C466" s="88">
        <v>-6.4410128999999996</v>
      </c>
      <c r="N466" s="88">
        <v>14775000000</v>
      </c>
      <c r="O466" s="88">
        <v>-7.6280207999999998</v>
      </c>
    </row>
    <row r="467" spans="2:15" x14ac:dyDescent="0.25">
      <c r="B467" s="88">
        <v>14970000000</v>
      </c>
      <c r="C467" s="88">
        <v>-6.4797621000000003</v>
      </c>
      <c r="N467" s="88">
        <v>14970000000</v>
      </c>
      <c r="O467" s="88">
        <v>-7.6117958999999997</v>
      </c>
    </row>
    <row r="468" spans="2:15" x14ac:dyDescent="0.25">
      <c r="B468" s="88">
        <v>15165000000</v>
      </c>
      <c r="C468" s="88">
        <v>-6.4783216000000001</v>
      </c>
      <c r="N468" s="88">
        <v>15165000000</v>
      </c>
      <c r="O468" s="88">
        <v>-7.5952029000000003</v>
      </c>
    </row>
    <row r="469" spans="2:15" x14ac:dyDescent="0.25">
      <c r="B469" s="88">
        <v>15360000000</v>
      </c>
      <c r="C469" s="88">
        <v>-6.4587687999999996</v>
      </c>
      <c r="N469" s="88">
        <v>15360000000</v>
      </c>
      <c r="O469" s="88">
        <v>-7.6419249000000002</v>
      </c>
    </row>
    <row r="470" spans="2:15" x14ac:dyDescent="0.25">
      <c r="B470" s="88">
        <v>15555000000</v>
      </c>
      <c r="C470" s="88">
        <v>-6.4289541000000003</v>
      </c>
      <c r="N470" s="88">
        <v>15555000000</v>
      </c>
      <c r="O470" s="88">
        <v>-7.6654581999999998</v>
      </c>
    </row>
    <row r="471" spans="2:15" x14ac:dyDescent="0.25">
      <c r="B471" s="88">
        <v>15750000000</v>
      </c>
      <c r="C471" s="88">
        <v>-6.4107246</v>
      </c>
      <c r="N471" s="88">
        <v>15750000000</v>
      </c>
      <c r="O471" s="88">
        <v>-7.6671170999999996</v>
      </c>
    </row>
    <row r="472" spans="2:15" x14ac:dyDescent="0.25">
      <c r="B472" s="88">
        <v>15945000000</v>
      </c>
      <c r="C472" s="88">
        <v>-6.4383587999999996</v>
      </c>
      <c r="N472" s="88">
        <v>15945000000</v>
      </c>
      <c r="O472" s="88">
        <v>-7.6692270999999996</v>
      </c>
    </row>
    <row r="473" spans="2:15" x14ac:dyDescent="0.25">
      <c r="B473" s="88">
        <v>16140000000</v>
      </c>
      <c r="C473" s="88">
        <v>-6.5023084000000004</v>
      </c>
      <c r="N473" s="88">
        <v>16140000000</v>
      </c>
      <c r="O473" s="88">
        <v>-7.6942786999999999</v>
      </c>
    </row>
    <row r="474" spans="2:15" x14ac:dyDescent="0.25">
      <c r="B474" s="88">
        <v>16335000000</v>
      </c>
      <c r="C474" s="88">
        <v>-6.5343780999999996</v>
      </c>
      <c r="N474" s="88">
        <v>16335000000</v>
      </c>
      <c r="O474" s="88">
        <v>-7.7140373999999996</v>
      </c>
    </row>
    <row r="475" spans="2:15" x14ac:dyDescent="0.25">
      <c r="B475" s="88">
        <v>16530000000</v>
      </c>
      <c r="C475" s="88">
        <v>-6.5724691999999996</v>
      </c>
      <c r="N475" s="88">
        <v>16530000000</v>
      </c>
      <c r="O475" s="88">
        <v>-7.7435684</v>
      </c>
    </row>
    <row r="476" spans="2:15" x14ac:dyDescent="0.25">
      <c r="B476" s="88">
        <v>16725000000</v>
      </c>
      <c r="C476" s="88">
        <v>-6.5737205000000003</v>
      </c>
      <c r="N476" s="88">
        <v>16725000000</v>
      </c>
      <c r="O476" s="88">
        <v>-7.7468599999999999</v>
      </c>
    </row>
    <row r="477" spans="2:15" x14ac:dyDescent="0.25">
      <c r="B477" s="88">
        <v>16920000000</v>
      </c>
      <c r="C477" s="88">
        <v>-6.6013060000000001</v>
      </c>
      <c r="N477" s="88">
        <v>16920000000</v>
      </c>
      <c r="O477" s="88">
        <v>-7.8411502999999998</v>
      </c>
    </row>
    <row r="478" spans="2:15" x14ac:dyDescent="0.25">
      <c r="B478" s="88">
        <v>17115000000</v>
      </c>
      <c r="C478" s="88">
        <v>-6.6111874999999998</v>
      </c>
      <c r="N478" s="88">
        <v>17115000000</v>
      </c>
      <c r="O478" s="88">
        <v>-7.9523963999999996</v>
      </c>
    </row>
    <row r="479" spans="2:15" x14ac:dyDescent="0.25">
      <c r="B479" s="88">
        <v>17310000000</v>
      </c>
      <c r="C479" s="88">
        <v>-6.5792355999999996</v>
      </c>
      <c r="N479" s="88">
        <v>17310000000</v>
      </c>
      <c r="O479" s="88">
        <v>-8.0316256999999993</v>
      </c>
    </row>
    <row r="480" spans="2:15" x14ac:dyDescent="0.25">
      <c r="B480" s="88">
        <v>17505000000</v>
      </c>
      <c r="C480" s="88">
        <v>-6.619205</v>
      </c>
      <c r="N480" s="88">
        <v>17505000000</v>
      </c>
      <c r="O480" s="88">
        <v>-8.0470656999999992</v>
      </c>
    </row>
    <row r="481" spans="2:15" x14ac:dyDescent="0.25">
      <c r="B481" s="88">
        <v>17700000000</v>
      </c>
      <c r="C481" s="88">
        <v>-6.6042867000000003</v>
      </c>
      <c r="N481" s="88">
        <v>17700000000</v>
      </c>
      <c r="O481" s="88">
        <v>-8.0286139999999993</v>
      </c>
    </row>
    <row r="482" spans="2:15" x14ac:dyDescent="0.25">
      <c r="B482" s="88">
        <v>17895000000</v>
      </c>
      <c r="C482" s="88">
        <v>-6.6597470999999997</v>
      </c>
      <c r="N482" s="88">
        <v>17895000000</v>
      </c>
      <c r="O482" s="88">
        <v>-7.9980197000000004</v>
      </c>
    </row>
    <row r="483" spans="2:15" x14ac:dyDescent="0.25">
      <c r="B483" s="88">
        <v>18090000000</v>
      </c>
      <c r="C483" s="88">
        <v>-6.6886134000000004</v>
      </c>
      <c r="N483" s="88">
        <v>18090000000</v>
      </c>
      <c r="O483" s="88">
        <v>-8.0037193000000002</v>
      </c>
    </row>
    <row r="484" spans="2:15" x14ac:dyDescent="0.25">
      <c r="B484" s="88">
        <v>18285000000</v>
      </c>
      <c r="C484" s="88">
        <v>-6.7375321000000001</v>
      </c>
      <c r="N484" s="88">
        <v>18285000000</v>
      </c>
      <c r="O484" s="88">
        <v>-8.1017866000000005</v>
      </c>
    </row>
    <row r="485" spans="2:15" x14ac:dyDescent="0.25">
      <c r="B485" s="88">
        <v>18480000000</v>
      </c>
      <c r="C485" s="88">
        <v>-6.8288549999999999</v>
      </c>
      <c r="N485" s="88">
        <v>18480000000</v>
      </c>
      <c r="O485" s="88">
        <v>-8.1901588000000007</v>
      </c>
    </row>
    <row r="486" spans="2:15" x14ac:dyDescent="0.25">
      <c r="B486" s="88">
        <v>18675000000</v>
      </c>
      <c r="C486" s="88">
        <v>-6.8201542000000002</v>
      </c>
      <c r="N486" s="88">
        <v>18675000000</v>
      </c>
      <c r="O486" s="88">
        <v>-8.3171549000000002</v>
      </c>
    </row>
    <row r="487" spans="2:15" x14ac:dyDescent="0.25">
      <c r="B487" s="88">
        <v>18870000000</v>
      </c>
      <c r="C487" s="88">
        <v>-6.9337248999999996</v>
      </c>
      <c r="N487" s="88">
        <v>18870000000</v>
      </c>
      <c r="O487" s="88">
        <v>-8.4327334999999994</v>
      </c>
    </row>
    <row r="488" spans="2:15" x14ac:dyDescent="0.25">
      <c r="B488" s="88">
        <v>19065000000</v>
      </c>
      <c r="C488" s="88">
        <v>-7.0809369000000002</v>
      </c>
      <c r="N488" s="88">
        <v>19065000000</v>
      </c>
      <c r="O488" s="88">
        <v>-8.5229625999999996</v>
      </c>
    </row>
    <row r="489" spans="2:15" x14ac:dyDescent="0.25">
      <c r="B489" s="88">
        <v>19260000000</v>
      </c>
      <c r="C489" s="88">
        <v>-7.2302727999999998</v>
      </c>
      <c r="N489" s="88">
        <v>19260000000</v>
      </c>
      <c r="O489" s="88">
        <v>-8.4526433999999995</v>
      </c>
    </row>
    <row r="490" spans="2:15" x14ac:dyDescent="0.25">
      <c r="B490" s="88">
        <v>19455000000</v>
      </c>
      <c r="C490" s="88">
        <v>-7.2750653999999999</v>
      </c>
      <c r="N490" s="88">
        <v>19455000000</v>
      </c>
      <c r="O490" s="88">
        <v>-8.4542655999999994</v>
      </c>
    </row>
    <row r="491" spans="2:15" x14ac:dyDescent="0.25">
      <c r="B491" s="88">
        <v>19650000000</v>
      </c>
      <c r="C491" s="88">
        <v>-7.2750950000000003</v>
      </c>
      <c r="N491" s="88">
        <v>19650000000</v>
      </c>
      <c r="O491" s="88">
        <v>-8.4677801000000006</v>
      </c>
    </row>
    <row r="492" spans="2:15" x14ac:dyDescent="0.25">
      <c r="B492" s="88">
        <v>19845000000</v>
      </c>
      <c r="C492" s="88">
        <v>-7.2967867999999996</v>
      </c>
      <c r="N492" s="88">
        <v>19845000000</v>
      </c>
      <c r="O492" s="88">
        <v>-8.4507627000000003</v>
      </c>
    </row>
    <row r="493" spans="2:15" x14ac:dyDescent="0.25">
      <c r="B493" s="88">
        <v>20040000000</v>
      </c>
      <c r="C493" s="88">
        <v>-7.3162608000000002</v>
      </c>
      <c r="N493" s="88">
        <v>20040000000</v>
      </c>
      <c r="O493" s="88">
        <v>-8.4570550999999998</v>
      </c>
    </row>
    <row r="494" spans="2:15" x14ac:dyDescent="0.25">
      <c r="B494" s="88">
        <v>20235000000</v>
      </c>
      <c r="C494" s="88">
        <v>-7.3245826000000003</v>
      </c>
      <c r="N494" s="88">
        <v>20235000000</v>
      </c>
      <c r="O494" s="88">
        <v>-8.4657859999999996</v>
      </c>
    </row>
    <row r="495" spans="2:15" x14ac:dyDescent="0.25">
      <c r="B495" s="88">
        <v>20430000000</v>
      </c>
      <c r="C495" s="88">
        <v>-7.3712540000000004</v>
      </c>
      <c r="N495" s="88">
        <v>20430000000</v>
      </c>
      <c r="O495" s="88">
        <v>-8.4052209999999992</v>
      </c>
    </row>
    <row r="496" spans="2:15" x14ac:dyDescent="0.25">
      <c r="B496" s="88">
        <v>20625000000</v>
      </c>
      <c r="C496" s="88">
        <v>-7.4103870000000001</v>
      </c>
      <c r="N496" s="88">
        <v>20625000000</v>
      </c>
      <c r="O496" s="88">
        <v>-8.3931284000000002</v>
      </c>
    </row>
    <row r="497" spans="2:15" x14ac:dyDescent="0.25">
      <c r="B497" s="88">
        <v>20820000000</v>
      </c>
      <c r="C497" s="88">
        <v>-7.4067487999999999</v>
      </c>
      <c r="N497" s="88">
        <v>20820000000</v>
      </c>
      <c r="O497" s="88">
        <v>-8.4021167999999999</v>
      </c>
    </row>
    <row r="498" spans="2:15" x14ac:dyDescent="0.25">
      <c r="B498" s="88">
        <v>21015000000</v>
      </c>
      <c r="C498" s="88">
        <v>-7.4573606999999997</v>
      </c>
      <c r="N498" s="88">
        <v>21015000000</v>
      </c>
      <c r="O498" s="88">
        <v>-8.4182109999999994</v>
      </c>
    </row>
    <row r="499" spans="2:15" x14ac:dyDescent="0.25">
      <c r="B499" s="88">
        <v>21210000000</v>
      </c>
      <c r="C499" s="88">
        <v>-7.4502845000000004</v>
      </c>
      <c r="N499" s="88">
        <v>21210000000</v>
      </c>
      <c r="O499" s="88">
        <v>-8.5132761000000006</v>
      </c>
    </row>
    <row r="500" spans="2:15" x14ac:dyDescent="0.25">
      <c r="B500" s="88">
        <v>21405000000</v>
      </c>
      <c r="C500" s="88">
        <v>-7.3366547000000004</v>
      </c>
      <c r="N500" s="88">
        <v>21405000000</v>
      </c>
      <c r="O500" s="88">
        <v>-8.3780011999999999</v>
      </c>
    </row>
    <row r="501" spans="2:15" x14ac:dyDescent="0.25">
      <c r="B501" s="88">
        <v>21600000000</v>
      </c>
      <c r="C501" s="88">
        <v>-7.3462094999999996</v>
      </c>
      <c r="N501" s="88">
        <v>21600000000</v>
      </c>
      <c r="O501" s="88">
        <v>-8.3880567999999993</v>
      </c>
    </row>
    <row r="502" spans="2:15" x14ac:dyDescent="0.25">
      <c r="B502" s="88">
        <v>21795000000</v>
      </c>
      <c r="C502" s="88">
        <v>-7.3678736999999996</v>
      </c>
      <c r="N502" s="88">
        <v>21795000000</v>
      </c>
      <c r="O502" s="88">
        <v>-8.3263806999999996</v>
      </c>
    </row>
    <row r="503" spans="2:15" x14ac:dyDescent="0.25">
      <c r="B503" s="88">
        <v>21990000000</v>
      </c>
      <c r="C503" s="88">
        <v>-7.3826213000000003</v>
      </c>
      <c r="N503" s="88">
        <v>21990000000</v>
      </c>
      <c r="O503" s="88">
        <v>-8.2910041999999997</v>
      </c>
    </row>
    <row r="504" spans="2:15" x14ac:dyDescent="0.25">
      <c r="B504" s="88">
        <v>22185000000</v>
      </c>
      <c r="C504" s="88">
        <v>-7.4095383000000004</v>
      </c>
      <c r="N504" s="88">
        <v>22185000000</v>
      </c>
      <c r="O504" s="88">
        <v>-8.2145367</v>
      </c>
    </row>
    <row r="505" spans="2:15" x14ac:dyDescent="0.25">
      <c r="B505" s="88">
        <v>22380000000</v>
      </c>
      <c r="C505" s="88">
        <v>-7.4088063000000002</v>
      </c>
      <c r="N505" s="88">
        <v>22380000000</v>
      </c>
      <c r="O505" s="88">
        <v>-8.1631450999999995</v>
      </c>
    </row>
    <row r="506" spans="2:15" x14ac:dyDescent="0.25">
      <c r="B506" s="88">
        <v>22575000000</v>
      </c>
      <c r="C506" s="88">
        <v>-7.4624414000000003</v>
      </c>
      <c r="N506" s="88">
        <v>22575000000</v>
      </c>
      <c r="O506" s="88">
        <v>-8.0974559999999993</v>
      </c>
    </row>
    <row r="507" spans="2:15" x14ac:dyDescent="0.25">
      <c r="B507" s="88">
        <v>22770000000</v>
      </c>
      <c r="C507" s="88">
        <v>-7.4890542</v>
      </c>
      <c r="N507" s="88">
        <v>22770000000</v>
      </c>
      <c r="O507" s="88">
        <v>-8.0780419999999999</v>
      </c>
    </row>
    <row r="508" spans="2:15" x14ac:dyDescent="0.25">
      <c r="B508" s="88">
        <v>22965000000</v>
      </c>
      <c r="C508" s="88">
        <v>-7.5311669999999999</v>
      </c>
      <c r="N508" s="88">
        <v>22965000000</v>
      </c>
      <c r="O508" s="88">
        <v>-8.0477772000000005</v>
      </c>
    </row>
    <row r="509" spans="2:15" x14ac:dyDescent="0.25">
      <c r="B509" s="88">
        <v>23160000000</v>
      </c>
      <c r="C509" s="88">
        <v>-7.5944953000000002</v>
      </c>
      <c r="N509" s="88">
        <v>23160000000</v>
      </c>
      <c r="O509" s="88">
        <v>-8.0452261000000007</v>
      </c>
    </row>
    <row r="510" spans="2:15" x14ac:dyDescent="0.25">
      <c r="B510" s="88">
        <v>23355000000</v>
      </c>
      <c r="C510" s="88">
        <v>-7.6552566999999998</v>
      </c>
      <c r="N510" s="88">
        <v>23355000000</v>
      </c>
      <c r="O510" s="88">
        <v>-8.0411891999999998</v>
      </c>
    </row>
    <row r="511" spans="2:15" x14ac:dyDescent="0.25">
      <c r="B511" s="88">
        <v>23550000000</v>
      </c>
      <c r="C511" s="88">
        <v>-7.7259878999999998</v>
      </c>
      <c r="N511" s="88">
        <v>23550000000</v>
      </c>
      <c r="O511" s="88">
        <v>-8.0583524999999998</v>
      </c>
    </row>
    <row r="512" spans="2:15" x14ac:dyDescent="0.25">
      <c r="B512" s="88">
        <v>23745000000</v>
      </c>
      <c r="C512" s="88">
        <v>-7.7103190000000001</v>
      </c>
      <c r="N512" s="88">
        <v>23745000000</v>
      </c>
      <c r="O512" s="88">
        <v>-8.1415185999999995</v>
      </c>
    </row>
    <row r="513" spans="2:15" x14ac:dyDescent="0.25">
      <c r="B513" s="88">
        <v>23940000000</v>
      </c>
      <c r="C513" s="88">
        <v>-7.7011184999999998</v>
      </c>
      <c r="N513" s="88">
        <v>23940000000</v>
      </c>
      <c r="O513" s="88">
        <v>-8.1778002000000001</v>
      </c>
    </row>
    <row r="514" spans="2:15" x14ac:dyDescent="0.25">
      <c r="B514" s="88">
        <v>24135000000</v>
      </c>
      <c r="C514" s="88">
        <v>-7.7207879999999998</v>
      </c>
      <c r="N514" s="88">
        <v>24135000000</v>
      </c>
      <c r="O514" s="88">
        <v>-8.2542647999999996</v>
      </c>
    </row>
    <row r="515" spans="2:15" x14ac:dyDescent="0.25">
      <c r="B515" s="88">
        <v>24330000000</v>
      </c>
      <c r="C515" s="88">
        <v>-7.6850028000000004</v>
      </c>
      <c r="N515" s="88">
        <v>24330000000</v>
      </c>
      <c r="O515" s="88">
        <v>-8.3544158999999993</v>
      </c>
    </row>
    <row r="516" spans="2:15" x14ac:dyDescent="0.25">
      <c r="B516" s="88">
        <v>24525000000</v>
      </c>
      <c r="C516" s="88">
        <v>-7.6948318000000002</v>
      </c>
      <c r="N516" s="88">
        <v>24525000000</v>
      </c>
      <c r="O516" s="88">
        <v>-8.4418124999999993</v>
      </c>
    </row>
    <row r="517" spans="2:15" x14ac:dyDescent="0.25">
      <c r="B517" s="88">
        <v>24720000000</v>
      </c>
      <c r="C517" s="88">
        <v>-7.6652526999999999</v>
      </c>
      <c r="N517" s="88">
        <v>24720000000</v>
      </c>
      <c r="O517" s="88">
        <v>-8.4742078999999997</v>
      </c>
    </row>
    <row r="518" spans="2:15" x14ac:dyDescent="0.25">
      <c r="B518" s="88">
        <v>24915000000</v>
      </c>
      <c r="C518" s="88">
        <v>-7.6552873000000004</v>
      </c>
      <c r="N518" s="88">
        <v>24915000000</v>
      </c>
      <c r="O518" s="88">
        <v>-8.5262022000000002</v>
      </c>
    </row>
    <row r="519" spans="2:15" x14ac:dyDescent="0.25">
      <c r="B519" s="88">
        <v>25110000000</v>
      </c>
      <c r="C519" s="88">
        <v>-7.6125631</v>
      </c>
      <c r="N519" s="88">
        <v>25110000000</v>
      </c>
      <c r="O519" s="88">
        <v>-8.5527371999999993</v>
      </c>
    </row>
    <row r="520" spans="2:15" x14ac:dyDescent="0.25">
      <c r="B520" s="88">
        <v>25305000000</v>
      </c>
      <c r="C520" s="88">
        <v>-7.5840588000000002</v>
      </c>
      <c r="N520" s="88">
        <v>25305000000</v>
      </c>
      <c r="O520" s="88">
        <v>-8.6053247000000006</v>
      </c>
    </row>
    <row r="521" spans="2:15" x14ac:dyDescent="0.25">
      <c r="B521" s="88">
        <v>25500000000</v>
      </c>
      <c r="C521" s="88">
        <v>-7.6015077</v>
      </c>
      <c r="N521" s="88">
        <v>25500000000</v>
      </c>
      <c r="O521" s="88">
        <v>-8.6263427999999998</v>
      </c>
    </row>
    <row r="522" spans="2:15" x14ac:dyDescent="0.25">
      <c r="B522" s="88">
        <v>25695000000</v>
      </c>
      <c r="C522" s="88">
        <v>-7.5950731999999999</v>
      </c>
      <c r="N522" s="88">
        <v>25695000000</v>
      </c>
      <c r="O522" s="88">
        <v>-8.6467676000000004</v>
      </c>
    </row>
    <row r="523" spans="2:15" x14ac:dyDescent="0.25">
      <c r="B523" s="88">
        <v>25890000000</v>
      </c>
      <c r="C523" s="88">
        <v>-7.587707</v>
      </c>
      <c r="N523" s="88">
        <v>25890000000</v>
      </c>
      <c r="O523" s="88">
        <v>-8.6797400000000007</v>
      </c>
    </row>
    <row r="524" spans="2:15" x14ac:dyDescent="0.25">
      <c r="B524" s="88">
        <v>26085000000</v>
      </c>
      <c r="C524" s="88">
        <v>-7.6222266999999997</v>
      </c>
      <c r="N524" s="88">
        <v>26085000000</v>
      </c>
      <c r="O524" s="88">
        <v>-8.6891297999999999</v>
      </c>
    </row>
    <row r="525" spans="2:15" x14ac:dyDescent="0.25">
      <c r="B525" s="88">
        <v>26280000000</v>
      </c>
      <c r="C525" s="88">
        <v>-7.6553091999999996</v>
      </c>
      <c r="N525" s="88">
        <v>26280000000</v>
      </c>
      <c r="O525" s="88">
        <v>-8.6961469999999998</v>
      </c>
    </row>
    <row r="526" spans="2:15" x14ac:dyDescent="0.25">
      <c r="B526" s="88">
        <v>26475000000</v>
      </c>
      <c r="C526" s="88">
        <v>-7.6597767000000001</v>
      </c>
      <c r="N526" s="88">
        <v>26475000000</v>
      </c>
      <c r="O526" s="88">
        <v>-8.6578522000000007</v>
      </c>
    </row>
    <row r="527" spans="2:15" x14ac:dyDescent="0.25">
      <c r="B527" s="88">
        <v>26670000000</v>
      </c>
      <c r="C527" s="88">
        <v>-7.6810188000000004</v>
      </c>
      <c r="N527" s="88">
        <v>26670000000</v>
      </c>
      <c r="O527" s="88">
        <v>-8.6775227000000008</v>
      </c>
    </row>
    <row r="528" spans="2:15" x14ac:dyDescent="0.25">
      <c r="B528" s="88">
        <v>26865000000</v>
      </c>
      <c r="C528" s="88">
        <v>-7.6447267999999999</v>
      </c>
      <c r="N528" s="88">
        <v>26865000000</v>
      </c>
      <c r="O528" s="88">
        <v>-8.6682701000000009</v>
      </c>
    </row>
    <row r="529" spans="2:15" x14ac:dyDescent="0.25">
      <c r="B529" s="88">
        <v>27060000000</v>
      </c>
      <c r="C529" s="88">
        <v>-7.5821424000000004</v>
      </c>
      <c r="N529" s="88">
        <v>27060000000</v>
      </c>
      <c r="O529" s="88">
        <v>-8.6758460999999993</v>
      </c>
    </row>
    <row r="530" spans="2:15" x14ac:dyDescent="0.25">
      <c r="B530" s="88">
        <v>27255000000</v>
      </c>
      <c r="C530" s="88">
        <v>-7.5592499000000002</v>
      </c>
      <c r="N530" s="88">
        <v>27255000000</v>
      </c>
      <c r="O530" s="88">
        <v>-8.7166823999999998</v>
      </c>
    </row>
    <row r="531" spans="2:15" x14ac:dyDescent="0.25">
      <c r="B531" s="88">
        <v>27450000000</v>
      </c>
      <c r="C531" s="88">
        <v>-7.5158896000000004</v>
      </c>
      <c r="N531" s="88">
        <v>27450000000</v>
      </c>
      <c r="O531" s="88">
        <v>-8.7394180000000006</v>
      </c>
    </row>
    <row r="532" spans="2:15" x14ac:dyDescent="0.25">
      <c r="B532" s="88">
        <v>27645000000</v>
      </c>
      <c r="C532" s="88">
        <v>-7.4923887000000002</v>
      </c>
      <c r="N532" s="88">
        <v>27645000000</v>
      </c>
      <c r="O532" s="88">
        <v>-8.7502870999999995</v>
      </c>
    </row>
    <row r="533" spans="2:15" x14ac:dyDescent="0.25">
      <c r="B533" s="88">
        <v>27840000000</v>
      </c>
      <c r="C533" s="88">
        <v>-7.4693356</v>
      </c>
      <c r="N533" s="88">
        <v>27840000000</v>
      </c>
      <c r="O533" s="88">
        <v>-8.7784224000000002</v>
      </c>
    </row>
    <row r="534" spans="2:15" x14ac:dyDescent="0.25">
      <c r="B534" s="88">
        <v>28035000000</v>
      </c>
      <c r="C534" s="88">
        <v>-7.4726901000000003</v>
      </c>
      <c r="N534" s="88">
        <v>28035000000</v>
      </c>
      <c r="O534" s="88">
        <v>-8.8104019000000005</v>
      </c>
    </row>
    <row r="535" spans="2:15" x14ac:dyDescent="0.25">
      <c r="B535" s="88">
        <v>28230000000</v>
      </c>
      <c r="C535" s="88">
        <v>-7.4562035</v>
      </c>
      <c r="N535" s="88">
        <v>28230000000</v>
      </c>
      <c r="O535" s="88">
        <v>-8.8217677999999999</v>
      </c>
    </row>
    <row r="536" spans="2:15" x14ac:dyDescent="0.25">
      <c r="B536" s="88">
        <v>28425000000</v>
      </c>
      <c r="C536" s="88">
        <v>-7.4870204999999999</v>
      </c>
      <c r="N536" s="88">
        <v>28425000000</v>
      </c>
      <c r="O536" s="88">
        <v>-8.8460674000000008</v>
      </c>
    </row>
    <row r="537" spans="2:15" x14ac:dyDescent="0.25">
      <c r="B537" s="88">
        <v>28620000000</v>
      </c>
      <c r="C537" s="88">
        <v>-7.4957761999999999</v>
      </c>
      <c r="N537" s="88">
        <v>28620000000</v>
      </c>
      <c r="O537" s="88">
        <v>-8.8504763000000004</v>
      </c>
    </row>
    <row r="538" spans="2:15" x14ac:dyDescent="0.25">
      <c r="B538" s="88">
        <v>28815000000</v>
      </c>
      <c r="C538" s="88">
        <v>-7.5177750999999997</v>
      </c>
      <c r="N538" s="88">
        <v>28815000000</v>
      </c>
      <c r="O538" s="88">
        <v>-8.8772593000000004</v>
      </c>
    </row>
    <row r="539" spans="2:15" x14ac:dyDescent="0.25">
      <c r="B539" s="88">
        <v>29010000000</v>
      </c>
      <c r="C539" s="88">
        <v>-7.5150714000000001</v>
      </c>
      <c r="N539" s="88">
        <v>29010000000</v>
      </c>
      <c r="O539" s="88">
        <v>-8.8888063000000006</v>
      </c>
    </row>
    <row r="540" spans="2:15" x14ac:dyDescent="0.25">
      <c r="B540" s="88">
        <v>29205000000</v>
      </c>
      <c r="C540" s="88">
        <v>-7.5260629999999997</v>
      </c>
      <c r="N540" s="88">
        <v>29205000000</v>
      </c>
      <c r="O540" s="88">
        <v>-8.8792276000000001</v>
      </c>
    </row>
    <row r="541" spans="2:15" x14ac:dyDescent="0.25">
      <c r="B541" s="88">
        <v>29400000000</v>
      </c>
      <c r="C541" s="88">
        <v>-7.5363373999999999</v>
      </c>
      <c r="N541" s="88">
        <v>29400000000</v>
      </c>
      <c r="O541" s="88">
        <v>-8.8795233000000007</v>
      </c>
    </row>
    <row r="542" spans="2:15" x14ac:dyDescent="0.25">
      <c r="B542" s="88">
        <v>29595000000</v>
      </c>
      <c r="C542" s="88">
        <v>-7.5703811999999999</v>
      </c>
      <c r="N542" s="88">
        <v>29595000000</v>
      </c>
      <c r="O542" s="88">
        <v>-8.9070634999999996</v>
      </c>
    </row>
    <row r="543" spans="2:15" x14ac:dyDescent="0.25">
      <c r="B543" s="88">
        <v>29790000000</v>
      </c>
      <c r="C543" s="88">
        <v>-7.5698600000000003</v>
      </c>
      <c r="N543" s="88">
        <v>29790000000</v>
      </c>
      <c r="O543" s="88">
        <v>-8.9014053000000004</v>
      </c>
    </row>
    <row r="544" spans="2:15" x14ac:dyDescent="0.25">
      <c r="B544" s="88">
        <v>29985000000</v>
      </c>
      <c r="C544" s="88">
        <v>-7.5645661000000004</v>
      </c>
      <c r="N544" s="88">
        <v>29985000000</v>
      </c>
      <c r="O544" s="88">
        <v>-8.8866338999999996</v>
      </c>
    </row>
    <row r="545" spans="2:15" x14ac:dyDescent="0.25">
      <c r="B545" s="88">
        <v>30180000000</v>
      </c>
      <c r="C545" s="88">
        <v>-7.6109843000000001</v>
      </c>
      <c r="N545" s="88">
        <v>30180000000</v>
      </c>
      <c r="O545" s="88">
        <v>-8.8999051999999992</v>
      </c>
    </row>
    <row r="546" spans="2:15" x14ac:dyDescent="0.25">
      <c r="B546" s="88">
        <v>30375000000</v>
      </c>
      <c r="C546" s="88">
        <v>-7.6601195000000004</v>
      </c>
      <c r="N546" s="88">
        <v>30375000000</v>
      </c>
      <c r="O546" s="88">
        <v>-8.9714612999999996</v>
      </c>
    </row>
    <row r="547" spans="2:15" x14ac:dyDescent="0.25">
      <c r="B547" s="88">
        <v>30570000000</v>
      </c>
      <c r="C547" s="88">
        <v>-7.6755690999999997</v>
      </c>
      <c r="N547" s="88">
        <v>30570000000</v>
      </c>
      <c r="O547" s="88">
        <v>-8.9971466000000007</v>
      </c>
    </row>
    <row r="548" spans="2:15" x14ac:dyDescent="0.25">
      <c r="B548" s="88">
        <v>30765000000</v>
      </c>
      <c r="C548" s="88">
        <v>-7.6811012999999999</v>
      </c>
      <c r="N548" s="88">
        <v>30765000000</v>
      </c>
      <c r="O548" s="88">
        <v>-8.9889382999999992</v>
      </c>
    </row>
    <row r="549" spans="2:15" x14ac:dyDescent="0.25">
      <c r="B549" s="88">
        <v>30960000000</v>
      </c>
      <c r="C549" s="88">
        <v>-7.7617402000000002</v>
      </c>
      <c r="N549" s="88">
        <v>30960000000</v>
      </c>
      <c r="O549" s="88">
        <v>-9.0837698000000007</v>
      </c>
    </row>
    <row r="550" spans="2:15" x14ac:dyDescent="0.25">
      <c r="B550" s="88">
        <v>31155000000</v>
      </c>
      <c r="C550" s="88">
        <v>-7.7795711000000001</v>
      </c>
      <c r="N550" s="88">
        <v>31155000000</v>
      </c>
      <c r="O550" s="88">
        <v>-9.0272387999999992</v>
      </c>
    </row>
    <row r="551" spans="2:15" x14ac:dyDescent="0.25">
      <c r="B551" s="88">
        <v>31350000000</v>
      </c>
      <c r="C551" s="88">
        <v>-7.8079405</v>
      </c>
      <c r="N551" s="88">
        <v>31350000000</v>
      </c>
      <c r="O551" s="88">
        <v>-9.0607634000000008</v>
      </c>
    </row>
    <row r="552" spans="2:15" x14ac:dyDescent="0.25">
      <c r="B552" s="88">
        <v>31545000000</v>
      </c>
      <c r="C552" s="88">
        <v>-7.8254824000000003</v>
      </c>
      <c r="N552" s="88">
        <v>31545000000</v>
      </c>
      <c r="O552" s="88">
        <v>-8.9877442999999992</v>
      </c>
    </row>
    <row r="553" spans="2:15" x14ac:dyDescent="0.25">
      <c r="B553" s="88">
        <v>31740000000</v>
      </c>
      <c r="C553" s="88">
        <v>-7.8816905000000004</v>
      </c>
      <c r="N553" s="88">
        <v>31740000000</v>
      </c>
      <c r="O553" s="88">
        <v>-9.0592222000000007</v>
      </c>
    </row>
    <row r="554" spans="2:15" x14ac:dyDescent="0.25">
      <c r="B554" s="88">
        <v>31935000000</v>
      </c>
      <c r="C554" s="88">
        <v>-7.9600705999999999</v>
      </c>
      <c r="N554" s="88">
        <v>31935000000</v>
      </c>
      <c r="O554" s="88">
        <v>-9.0902910000000006</v>
      </c>
    </row>
    <row r="555" spans="2:15" x14ac:dyDescent="0.25">
      <c r="B555" s="88">
        <v>32130000000</v>
      </c>
      <c r="C555" s="88">
        <v>-8.1019238999999992</v>
      </c>
      <c r="N555" s="88">
        <v>32130000000</v>
      </c>
      <c r="O555" s="88">
        <v>-9.1448212000000009</v>
      </c>
    </row>
    <row r="556" spans="2:15" x14ac:dyDescent="0.25">
      <c r="B556" s="88">
        <v>32325000000</v>
      </c>
      <c r="C556" s="88">
        <v>-8.2383050999999998</v>
      </c>
      <c r="N556" s="88">
        <v>32325000000</v>
      </c>
      <c r="O556" s="88">
        <v>-9.1638173999999992</v>
      </c>
    </row>
    <row r="557" spans="2:15" x14ac:dyDescent="0.25">
      <c r="B557" s="88">
        <v>32520000000</v>
      </c>
      <c r="C557" s="88">
        <v>-8.3287934999999997</v>
      </c>
      <c r="N557" s="88">
        <v>32520000000</v>
      </c>
      <c r="O557" s="88">
        <v>-9.1719293999999998</v>
      </c>
    </row>
    <row r="558" spans="2:15" x14ac:dyDescent="0.25">
      <c r="B558" s="88">
        <v>32715000000</v>
      </c>
      <c r="C558" s="88">
        <v>-8.4352626999999991</v>
      </c>
      <c r="N558" s="88">
        <v>32715000000</v>
      </c>
      <c r="O558" s="88">
        <v>-9.1138505999999992</v>
      </c>
    </row>
    <row r="559" spans="2:15" x14ac:dyDescent="0.25">
      <c r="B559" s="88">
        <v>32910000000</v>
      </c>
      <c r="C559" s="88">
        <v>-8.5584115999999995</v>
      </c>
      <c r="N559" s="88">
        <v>32910000000</v>
      </c>
      <c r="O559" s="88">
        <v>-9.1171684000000006</v>
      </c>
    </row>
    <row r="560" spans="2:15" x14ac:dyDescent="0.25">
      <c r="B560" s="88">
        <v>33105000000</v>
      </c>
      <c r="C560" s="88">
        <v>-8.6483478999999992</v>
      </c>
      <c r="N560" s="88">
        <v>33105000000</v>
      </c>
      <c r="O560" s="88">
        <v>-9.0768804999999997</v>
      </c>
    </row>
    <row r="561" spans="2:15" x14ac:dyDescent="0.25">
      <c r="B561" s="88">
        <v>33300000000</v>
      </c>
      <c r="C561" s="88">
        <v>-8.7580861999999993</v>
      </c>
      <c r="N561" s="88">
        <v>33300000000</v>
      </c>
      <c r="O561" s="88">
        <v>-9.0529355999999996</v>
      </c>
    </row>
    <row r="562" spans="2:15" x14ac:dyDescent="0.25">
      <c r="B562" s="88">
        <v>33495000000</v>
      </c>
      <c r="C562" s="88">
        <v>-8.9136591000000003</v>
      </c>
      <c r="N562" s="88">
        <v>33495000000</v>
      </c>
      <c r="O562" s="88">
        <v>-9.0733566000000003</v>
      </c>
    </row>
    <row r="563" spans="2:15" x14ac:dyDescent="0.25">
      <c r="B563" s="88">
        <v>33690000000</v>
      </c>
      <c r="C563" s="88">
        <v>-9.0304832000000008</v>
      </c>
      <c r="N563" s="88">
        <v>33690000000</v>
      </c>
      <c r="O563" s="88">
        <v>-9.0158129000000002</v>
      </c>
    </row>
    <row r="564" spans="2:15" x14ac:dyDescent="0.25">
      <c r="B564" s="88">
        <v>33885000000</v>
      </c>
      <c r="C564" s="88">
        <v>-9.1268454000000006</v>
      </c>
      <c r="N564" s="88">
        <v>33885000000</v>
      </c>
      <c r="O564" s="88">
        <v>-9.0038786000000002</v>
      </c>
    </row>
    <row r="565" spans="2:15" x14ac:dyDescent="0.25">
      <c r="B565" s="88">
        <v>34080000000</v>
      </c>
      <c r="C565" s="88">
        <v>-9.2683190999999994</v>
      </c>
      <c r="N565" s="88">
        <v>34080000000</v>
      </c>
      <c r="O565" s="88">
        <v>-8.9801464000000006</v>
      </c>
    </row>
    <row r="566" spans="2:15" x14ac:dyDescent="0.25">
      <c r="B566" s="88">
        <v>34275000000</v>
      </c>
      <c r="C566" s="88">
        <v>-9.4190254000000007</v>
      </c>
      <c r="N566" s="88">
        <v>34275000000</v>
      </c>
      <c r="O566" s="88">
        <v>-9.0313128999999996</v>
      </c>
    </row>
    <row r="567" spans="2:15" x14ac:dyDescent="0.25">
      <c r="B567" s="88">
        <v>34470000000</v>
      </c>
      <c r="C567" s="88">
        <v>-9.5387582999999996</v>
      </c>
      <c r="N567" s="88">
        <v>34470000000</v>
      </c>
      <c r="O567" s="88">
        <v>-9.0226869999999995</v>
      </c>
    </row>
    <row r="568" spans="2:15" x14ac:dyDescent="0.25">
      <c r="B568" s="88">
        <v>34665000000</v>
      </c>
      <c r="C568" s="88">
        <v>-9.6588945000000006</v>
      </c>
      <c r="N568" s="88">
        <v>34665000000</v>
      </c>
      <c r="O568" s="88">
        <v>-9.0499115000000003</v>
      </c>
    </row>
    <row r="569" spans="2:15" x14ac:dyDescent="0.25">
      <c r="B569" s="88">
        <v>34860000000</v>
      </c>
      <c r="C569" s="88">
        <v>-9.7489547999999999</v>
      </c>
      <c r="N569" s="88">
        <v>34860000000</v>
      </c>
      <c r="O569" s="88">
        <v>-9.1048449999999992</v>
      </c>
    </row>
    <row r="570" spans="2:15" x14ac:dyDescent="0.25">
      <c r="B570" s="88">
        <v>35055000000</v>
      </c>
      <c r="C570" s="88">
        <v>-9.811204</v>
      </c>
      <c r="N570" s="88">
        <v>35055000000</v>
      </c>
      <c r="O570" s="88">
        <v>-9.1485119000000008</v>
      </c>
    </row>
    <row r="571" spans="2:15" x14ac:dyDescent="0.25">
      <c r="B571" s="88">
        <v>35250000000</v>
      </c>
      <c r="C571" s="88">
        <v>-9.8420038000000005</v>
      </c>
      <c r="N571" s="88">
        <v>35250000000</v>
      </c>
      <c r="O571" s="88">
        <v>-9.1742314999999994</v>
      </c>
    </row>
    <row r="572" spans="2:15" x14ac:dyDescent="0.25">
      <c r="B572" s="88">
        <v>35445000000</v>
      </c>
      <c r="C572" s="88">
        <v>-9.8829556000000007</v>
      </c>
      <c r="N572" s="88">
        <v>35445000000</v>
      </c>
      <c r="O572" s="88">
        <v>-9.2404823</v>
      </c>
    </row>
    <row r="573" spans="2:15" x14ac:dyDescent="0.25">
      <c r="B573" s="88">
        <v>35640000000</v>
      </c>
      <c r="C573" s="88">
        <v>-9.9736937999999995</v>
      </c>
      <c r="N573" s="88">
        <v>35640000000</v>
      </c>
      <c r="O573" s="88">
        <v>-9.3141307999999992</v>
      </c>
    </row>
    <row r="574" spans="2:15" x14ac:dyDescent="0.25">
      <c r="B574" s="88">
        <v>35835000000</v>
      </c>
      <c r="C574" s="88">
        <v>-9.9813899999999993</v>
      </c>
      <c r="N574" s="88">
        <v>35835000000</v>
      </c>
      <c r="O574" s="88">
        <v>-9.3684148999999994</v>
      </c>
    </row>
    <row r="575" spans="2:15" x14ac:dyDescent="0.25">
      <c r="B575" s="88">
        <v>36030000000</v>
      </c>
      <c r="C575" s="88">
        <v>-9.9973822000000006</v>
      </c>
      <c r="N575" s="88">
        <v>36030000000</v>
      </c>
      <c r="O575" s="88">
        <v>-9.461544</v>
      </c>
    </row>
    <row r="576" spans="2:15" x14ac:dyDescent="0.25">
      <c r="B576" s="88">
        <v>36225000000</v>
      </c>
      <c r="C576" s="88">
        <v>-10.002871000000001</v>
      </c>
      <c r="N576" s="88">
        <v>36225000000</v>
      </c>
      <c r="O576" s="88">
        <v>-9.5332574999999995</v>
      </c>
    </row>
    <row r="577" spans="2:15" x14ac:dyDescent="0.25">
      <c r="B577" s="88">
        <v>36420000000</v>
      </c>
      <c r="C577" s="88">
        <v>-10.018763999999999</v>
      </c>
      <c r="N577" s="88">
        <v>36420000000</v>
      </c>
      <c r="O577" s="88">
        <v>-9.5871428999999999</v>
      </c>
    </row>
    <row r="578" spans="2:15" x14ac:dyDescent="0.25">
      <c r="B578" s="88">
        <v>36615000000</v>
      </c>
      <c r="C578" s="88">
        <v>-10.048410000000001</v>
      </c>
      <c r="N578" s="88">
        <v>36615000000</v>
      </c>
      <c r="O578" s="88">
        <v>-9.6700534999999999</v>
      </c>
    </row>
    <row r="579" spans="2:15" x14ac:dyDescent="0.25">
      <c r="B579" s="88">
        <v>36810000000</v>
      </c>
      <c r="C579" s="88">
        <v>-9.9876652000000004</v>
      </c>
      <c r="N579" s="88">
        <v>36810000000</v>
      </c>
      <c r="O579" s="88">
        <v>-9.7417029999999993</v>
      </c>
    </row>
    <row r="580" spans="2:15" x14ac:dyDescent="0.25">
      <c r="B580" s="88">
        <v>37005000000</v>
      </c>
      <c r="C580" s="88">
        <v>-9.9718245999999997</v>
      </c>
      <c r="N580" s="88">
        <v>37005000000</v>
      </c>
      <c r="O580" s="88">
        <v>-9.8102646</v>
      </c>
    </row>
    <row r="581" spans="2:15" x14ac:dyDescent="0.25">
      <c r="B581" s="88">
        <v>37200000000</v>
      </c>
      <c r="C581" s="88">
        <v>-9.9616136999999991</v>
      </c>
      <c r="N581" s="88">
        <v>37200000000</v>
      </c>
      <c r="O581" s="88">
        <v>-9.8571595999999992</v>
      </c>
    </row>
    <row r="582" spans="2:15" x14ac:dyDescent="0.25">
      <c r="B582" s="88">
        <v>37395000000</v>
      </c>
      <c r="C582" s="88">
        <v>-9.9242352999999994</v>
      </c>
      <c r="N582" s="88">
        <v>37395000000</v>
      </c>
      <c r="O582" s="88">
        <v>-9.9557628999999999</v>
      </c>
    </row>
    <row r="583" spans="2:15" x14ac:dyDescent="0.25">
      <c r="B583" s="88">
        <v>37590000000</v>
      </c>
      <c r="C583" s="88">
        <v>-9.8100594999999995</v>
      </c>
      <c r="N583" s="88">
        <v>37590000000</v>
      </c>
      <c r="O583" s="88">
        <v>-10.010649000000001</v>
      </c>
    </row>
    <row r="584" spans="2:15" x14ac:dyDescent="0.25">
      <c r="B584" s="88">
        <v>37785000000</v>
      </c>
      <c r="C584" s="88">
        <v>-9.7163658000000002</v>
      </c>
      <c r="N584" s="88">
        <v>37785000000</v>
      </c>
      <c r="O584" s="88">
        <v>-10.014987</v>
      </c>
    </row>
    <row r="585" spans="2:15" x14ac:dyDescent="0.25">
      <c r="B585" s="88">
        <v>37980000000</v>
      </c>
      <c r="C585" s="88">
        <v>-9.5853251999999998</v>
      </c>
      <c r="N585" s="88">
        <v>37980000000</v>
      </c>
      <c r="O585" s="88">
        <v>-10.031122999999999</v>
      </c>
    </row>
    <row r="586" spans="2:15" x14ac:dyDescent="0.25">
      <c r="B586" s="88">
        <v>38175000000</v>
      </c>
      <c r="C586" s="88">
        <v>-9.4796285999999998</v>
      </c>
      <c r="N586" s="88">
        <v>38175000000</v>
      </c>
      <c r="O586" s="88">
        <v>-10.040838000000001</v>
      </c>
    </row>
    <row r="587" spans="2:15" x14ac:dyDescent="0.25">
      <c r="B587" s="88">
        <v>38370000000</v>
      </c>
      <c r="C587" s="88">
        <v>-9.344182</v>
      </c>
      <c r="N587" s="88">
        <v>38370000000</v>
      </c>
      <c r="O587" s="88">
        <v>-10.050333</v>
      </c>
    </row>
    <row r="588" spans="2:15" x14ac:dyDescent="0.25">
      <c r="B588" s="88">
        <v>38565000000</v>
      </c>
      <c r="C588" s="88">
        <v>-9.2605313999999996</v>
      </c>
      <c r="N588" s="88">
        <v>38565000000</v>
      </c>
      <c r="O588" s="88">
        <v>-10.072687999999999</v>
      </c>
    </row>
    <row r="589" spans="2:15" x14ac:dyDescent="0.25">
      <c r="B589" s="88">
        <v>38760000000</v>
      </c>
      <c r="C589" s="88">
        <v>-9.2622757</v>
      </c>
      <c r="N589" s="88">
        <v>38760000000</v>
      </c>
      <c r="O589" s="88">
        <v>-10.095273000000001</v>
      </c>
    </row>
    <row r="590" spans="2:15" x14ac:dyDescent="0.25">
      <c r="B590" s="88">
        <v>38955000000</v>
      </c>
      <c r="C590" s="88">
        <v>-9.2938957000000002</v>
      </c>
      <c r="N590" s="88">
        <v>38955000000</v>
      </c>
      <c r="O590" s="88">
        <v>-10.162976</v>
      </c>
    </row>
    <row r="591" spans="2:15" x14ac:dyDescent="0.25">
      <c r="B591" s="88">
        <v>39150000000</v>
      </c>
      <c r="C591" s="88">
        <v>-9.2372074000000008</v>
      </c>
      <c r="N591" s="88">
        <v>39150000000</v>
      </c>
      <c r="O591" s="88">
        <v>-10.163577</v>
      </c>
    </row>
    <row r="592" spans="2:15" x14ac:dyDescent="0.25">
      <c r="B592" s="88">
        <v>39345000000</v>
      </c>
      <c r="C592" s="88">
        <v>-9.1478186000000008</v>
      </c>
      <c r="N592" s="88">
        <v>39345000000</v>
      </c>
      <c r="O592" s="88">
        <v>-10.246961000000001</v>
      </c>
    </row>
    <row r="593" spans="2:15" x14ac:dyDescent="0.25">
      <c r="B593" s="88">
        <v>39540000000</v>
      </c>
      <c r="C593" s="88">
        <v>-9.2316684999999996</v>
      </c>
      <c r="N593" s="88">
        <v>39540000000</v>
      </c>
      <c r="O593" s="88">
        <v>-10.327204</v>
      </c>
    </row>
    <row r="594" spans="2:15" x14ac:dyDescent="0.25">
      <c r="B594" s="88">
        <v>39735000000</v>
      </c>
      <c r="C594" s="88">
        <v>-9.2994719000000003</v>
      </c>
      <c r="N594" s="88">
        <v>39735000000</v>
      </c>
      <c r="O594" s="88">
        <v>-10.417213</v>
      </c>
    </row>
    <row r="595" spans="2:15" x14ac:dyDescent="0.25">
      <c r="B595" s="88">
        <v>39930000000</v>
      </c>
      <c r="C595" s="88">
        <v>-9.3375959000000002</v>
      </c>
      <c r="N595" s="88">
        <v>39930000000</v>
      </c>
      <c r="O595" s="88">
        <v>-10.588666</v>
      </c>
    </row>
    <row r="596" spans="2:15" x14ac:dyDescent="0.25">
      <c r="B596" s="88">
        <v>40125000000</v>
      </c>
      <c r="C596" s="88">
        <v>-9.4921980000000001</v>
      </c>
      <c r="N596" s="88">
        <v>40125000000</v>
      </c>
      <c r="O596" s="88">
        <v>-10.724</v>
      </c>
    </row>
    <row r="597" spans="2:15" x14ac:dyDescent="0.25">
      <c r="B597" s="88">
        <v>40320000000</v>
      </c>
      <c r="C597" s="88">
        <v>-9.6150894000000005</v>
      </c>
      <c r="N597" s="88">
        <v>40320000000</v>
      </c>
      <c r="O597" s="88">
        <v>-10.829165</v>
      </c>
    </row>
    <row r="598" spans="2:15" x14ac:dyDescent="0.25">
      <c r="B598" s="88">
        <v>40515000000</v>
      </c>
      <c r="C598" s="88">
        <v>-9.6250590999999996</v>
      </c>
      <c r="N598" s="88">
        <v>40515000000</v>
      </c>
      <c r="O598" s="88">
        <v>-10.915148</v>
      </c>
    </row>
    <row r="599" spans="2:15" x14ac:dyDescent="0.25">
      <c r="B599" s="88">
        <v>40710000000</v>
      </c>
      <c r="C599" s="88">
        <v>-9.5525064000000004</v>
      </c>
      <c r="N599" s="88">
        <v>40710000000</v>
      </c>
      <c r="O599" s="88">
        <v>-11.068180999999999</v>
      </c>
    </row>
    <row r="600" spans="2:15" x14ac:dyDescent="0.25">
      <c r="B600" s="88">
        <v>40905000000</v>
      </c>
      <c r="C600" s="88">
        <v>-9.6026343999999995</v>
      </c>
      <c r="N600" s="88">
        <v>40905000000</v>
      </c>
      <c r="O600" s="88">
        <v>-11.205518</v>
      </c>
    </row>
    <row r="601" spans="2:15" x14ac:dyDescent="0.25">
      <c r="B601" s="88">
        <v>41100000000</v>
      </c>
      <c r="C601" s="88">
        <v>-9.6795950000000008</v>
      </c>
      <c r="N601" s="88">
        <v>41100000000</v>
      </c>
      <c r="O601" s="88">
        <v>-11.317382</v>
      </c>
    </row>
    <row r="602" spans="2:15" x14ac:dyDescent="0.25">
      <c r="B602" s="88">
        <v>41295000000</v>
      </c>
      <c r="C602" s="88">
        <v>-9.6820182999999993</v>
      </c>
      <c r="N602" s="88">
        <v>41295000000</v>
      </c>
      <c r="O602" s="88">
        <v>-11.444613</v>
      </c>
    </row>
    <row r="603" spans="2:15" x14ac:dyDescent="0.25">
      <c r="B603" s="88">
        <v>41490000000</v>
      </c>
      <c r="C603" s="88">
        <v>-9.7313852000000001</v>
      </c>
      <c r="N603" s="88">
        <v>41490000000</v>
      </c>
      <c r="O603" s="88">
        <v>-11.561481000000001</v>
      </c>
    </row>
    <row r="604" spans="2:15" x14ac:dyDescent="0.25">
      <c r="B604" s="88">
        <v>41685000000</v>
      </c>
      <c r="C604" s="88">
        <v>-9.7499684999999996</v>
      </c>
      <c r="N604" s="88">
        <v>41685000000</v>
      </c>
      <c r="O604" s="88">
        <v>-11.639661</v>
      </c>
    </row>
    <row r="605" spans="2:15" x14ac:dyDescent="0.25">
      <c r="B605" s="88">
        <v>41880000000</v>
      </c>
      <c r="C605" s="88">
        <v>-9.6978512000000006</v>
      </c>
      <c r="N605" s="88">
        <v>41880000000</v>
      </c>
      <c r="O605" s="88">
        <v>-11.6883</v>
      </c>
    </row>
    <row r="606" spans="2:15" x14ac:dyDescent="0.25">
      <c r="B606" s="88">
        <v>42075000000</v>
      </c>
      <c r="C606" s="88">
        <v>-9.5679654999999997</v>
      </c>
      <c r="N606" s="88">
        <v>42075000000</v>
      </c>
      <c r="O606" s="88">
        <v>-11.847151999999999</v>
      </c>
    </row>
    <row r="607" spans="2:15" x14ac:dyDescent="0.25">
      <c r="B607" s="88">
        <v>42270000000</v>
      </c>
      <c r="C607" s="88">
        <v>-9.5561237000000006</v>
      </c>
      <c r="N607" s="88">
        <v>42270000000</v>
      </c>
      <c r="O607" s="88">
        <v>-11.856835999999999</v>
      </c>
    </row>
    <row r="608" spans="2:15" x14ac:dyDescent="0.25">
      <c r="B608" s="88">
        <v>42465000000</v>
      </c>
      <c r="C608" s="88">
        <v>-9.6236753000000004</v>
      </c>
      <c r="N608" s="88">
        <v>42465000000</v>
      </c>
      <c r="O608" s="88">
        <v>-11.710872</v>
      </c>
    </row>
    <row r="609" spans="2:15" x14ac:dyDescent="0.25">
      <c r="B609" s="88">
        <v>42660000000</v>
      </c>
      <c r="C609" s="88">
        <v>-9.6799288000000008</v>
      </c>
      <c r="N609" s="88">
        <v>42660000000</v>
      </c>
      <c r="O609" s="88">
        <v>-11.630025</v>
      </c>
    </row>
    <row r="610" spans="2:15" x14ac:dyDescent="0.25">
      <c r="B610" s="88">
        <v>42855000000</v>
      </c>
      <c r="C610" s="88">
        <v>-9.7420197000000002</v>
      </c>
      <c r="N610" s="88">
        <v>42855000000</v>
      </c>
      <c r="O610" s="88">
        <v>-11.636153</v>
      </c>
    </row>
    <row r="611" spans="2:15" x14ac:dyDescent="0.25">
      <c r="B611" s="88">
        <v>43050000000</v>
      </c>
      <c r="C611" s="88">
        <v>-9.8803616000000005</v>
      </c>
      <c r="N611" s="88">
        <v>43050000000</v>
      </c>
      <c r="O611" s="88">
        <v>-11.586368</v>
      </c>
    </row>
    <row r="612" spans="2:15" x14ac:dyDescent="0.25">
      <c r="B612" s="88">
        <v>43245000000</v>
      </c>
      <c r="C612" s="88">
        <v>-9.9434632999999994</v>
      </c>
      <c r="N612" s="88">
        <v>43245000000</v>
      </c>
      <c r="O612" s="88">
        <v>-11.522852</v>
      </c>
    </row>
    <row r="613" spans="2:15" x14ac:dyDescent="0.25">
      <c r="B613" s="88">
        <v>43440000000</v>
      </c>
      <c r="C613" s="88">
        <v>-10.173652000000001</v>
      </c>
      <c r="N613" s="88">
        <v>43440000000</v>
      </c>
      <c r="O613" s="88">
        <v>-11.534685</v>
      </c>
    </row>
    <row r="614" spans="2:15" x14ac:dyDescent="0.25">
      <c r="B614" s="88">
        <v>43635000000</v>
      </c>
      <c r="C614" s="88">
        <v>-10.398375</v>
      </c>
      <c r="N614" s="88">
        <v>43635000000</v>
      </c>
      <c r="O614" s="88">
        <v>-11.610806</v>
      </c>
    </row>
    <row r="615" spans="2:15" x14ac:dyDescent="0.25">
      <c r="B615" s="88">
        <v>43830000000</v>
      </c>
      <c r="C615" s="88">
        <v>-10.643412</v>
      </c>
      <c r="N615" s="88">
        <v>43830000000</v>
      </c>
      <c r="O615" s="88">
        <v>-11.624959</v>
      </c>
    </row>
    <row r="616" spans="2:15" x14ac:dyDescent="0.25">
      <c r="B616" s="88">
        <v>44025000000</v>
      </c>
      <c r="C616" s="88">
        <v>-10.837432</v>
      </c>
      <c r="N616" s="88">
        <v>44025000000</v>
      </c>
      <c r="O616" s="88">
        <v>-11.545116999999999</v>
      </c>
    </row>
    <row r="617" spans="2:15" x14ac:dyDescent="0.25">
      <c r="B617" s="88">
        <v>44220000000</v>
      </c>
      <c r="C617" s="88">
        <v>-11.067679</v>
      </c>
      <c r="N617" s="88">
        <v>44220000000</v>
      </c>
      <c r="O617" s="88">
        <v>-11.490038999999999</v>
      </c>
    </row>
    <row r="618" spans="2:15" x14ac:dyDescent="0.25">
      <c r="B618" s="88">
        <v>44415000000</v>
      </c>
      <c r="C618" s="88">
        <v>-11.310225000000001</v>
      </c>
      <c r="N618" s="88">
        <v>44415000000</v>
      </c>
      <c r="O618" s="88">
        <v>-11.501927</v>
      </c>
    </row>
    <row r="619" spans="2:15" x14ac:dyDescent="0.25">
      <c r="B619" s="88">
        <v>44610000000</v>
      </c>
      <c r="C619" s="88">
        <v>-11.488137</v>
      </c>
      <c r="N619" s="88">
        <v>44610000000</v>
      </c>
      <c r="O619" s="88">
        <v>-11.409266000000001</v>
      </c>
    </row>
    <row r="620" spans="2:15" x14ac:dyDescent="0.25">
      <c r="B620" s="88">
        <v>44805000000</v>
      </c>
      <c r="C620" s="88">
        <v>-11.701385</v>
      </c>
      <c r="N620" s="88">
        <v>44805000000</v>
      </c>
      <c r="O620" s="88">
        <v>-11.051538000000001</v>
      </c>
    </row>
    <row r="621" spans="2:15" x14ac:dyDescent="0.25">
      <c r="B621" s="88">
        <v>45000000000</v>
      </c>
      <c r="C621" s="88">
        <v>-11.905381999999999</v>
      </c>
      <c r="N621" s="88">
        <v>45000000000</v>
      </c>
      <c r="O621" s="88">
        <v>-11.106375999999999</v>
      </c>
    </row>
    <row r="622" spans="2:15" x14ac:dyDescent="0.25">
      <c r="B622" s="88" t="s">
        <v>21</v>
      </c>
      <c r="N622" s="88" t="s">
        <v>21</v>
      </c>
    </row>
    <row r="625" spans="2:15" x14ac:dyDescent="0.25">
      <c r="B625" s="88" t="s">
        <v>23</v>
      </c>
      <c r="N625" s="88" t="s">
        <v>23</v>
      </c>
    </row>
    <row r="626" spans="2:15" x14ac:dyDescent="0.25">
      <c r="B626" s="88" t="s">
        <v>19</v>
      </c>
      <c r="C626" s="88" t="s">
        <v>275</v>
      </c>
      <c r="N626" s="88" t="s">
        <v>19</v>
      </c>
      <c r="O626" s="88" t="s">
        <v>275</v>
      </c>
    </row>
    <row r="627" spans="2:15" x14ac:dyDescent="0.25">
      <c r="B627" s="88">
        <v>6000000000</v>
      </c>
      <c r="C627" s="88">
        <v>-23.148937</v>
      </c>
      <c r="N627" s="88">
        <v>6000000000</v>
      </c>
      <c r="O627" s="88">
        <v>-18.103076999999999</v>
      </c>
    </row>
    <row r="628" spans="2:15" x14ac:dyDescent="0.25">
      <c r="B628" s="88">
        <v>6195000000</v>
      </c>
      <c r="C628" s="88">
        <v>-22.763864999999999</v>
      </c>
      <c r="N628" s="88">
        <v>6195000000</v>
      </c>
      <c r="O628" s="88">
        <v>-17.953848000000001</v>
      </c>
    </row>
    <row r="629" spans="2:15" x14ac:dyDescent="0.25">
      <c r="B629" s="88">
        <v>6390000000</v>
      </c>
      <c r="C629" s="88">
        <v>-22.64105</v>
      </c>
      <c r="N629" s="88">
        <v>6390000000</v>
      </c>
      <c r="O629" s="88">
        <v>-17.388262000000001</v>
      </c>
    </row>
    <row r="630" spans="2:15" x14ac:dyDescent="0.25">
      <c r="B630" s="88">
        <v>6585000000</v>
      </c>
      <c r="C630" s="88">
        <v>-22.275687999999999</v>
      </c>
      <c r="N630" s="88">
        <v>6585000000</v>
      </c>
      <c r="O630" s="88">
        <v>-17.101928999999998</v>
      </c>
    </row>
    <row r="631" spans="2:15" x14ac:dyDescent="0.25">
      <c r="B631" s="88">
        <v>6780000000</v>
      </c>
      <c r="C631" s="88">
        <v>-22.061567</v>
      </c>
      <c r="N631" s="88">
        <v>6780000000</v>
      </c>
      <c r="O631" s="88">
        <v>-17.070388999999999</v>
      </c>
    </row>
    <row r="632" spans="2:15" x14ac:dyDescent="0.25">
      <c r="B632" s="88">
        <v>6975000000</v>
      </c>
      <c r="C632" s="88">
        <v>-21.611844999999999</v>
      </c>
      <c r="N632" s="88">
        <v>6975000000</v>
      </c>
      <c r="O632" s="88">
        <v>-16.964973000000001</v>
      </c>
    </row>
    <row r="633" spans="2:15" x14ac:dyDescent="0.25">
      <c r="B633" s="88">
        <v>7170000000</v>
      </c>
      <c r="C633" s="88">
        <v>-21.278089999999999</v>
      </c>
      <c r="N633" s="88">
        <v>7170000000</v>
      </c>
      <c r="O633" s="88">
        <v>-16.756149000000001</v>
      </c>
    </row>
    <row r="634" spans="2:15" x14ac:dyDescent="0.25">
      <c r="B634" s="88">
        <v>7365000000</v>
      </c>
      <c r="C634" s="88">
        <v>-20.438566000000002</v>
      </c>
      <c r="N634" s="88">
        <v>7365000000</v>
      </c>
      <c r="O634" s="88">
        <v>-16.290859000000001</v>
      </c>
    </row>
    <row r="635" spans="2:15" x14ac:dyDescent="0.25">
      <c r="B635" s="88">
        <v>7560000000</v>
      </c>
      <c r="C635" s="88">
        <v>-19.448924999999999</v>
      </c>
      <c r="N635" s="88">
        <v>7560000000</v>
      </c>
      <c r="O635" s="88">
        <v>-16.153279999999999</v>
      </c>
    </row>
    <row r="636" spans="2:15" x14ac:dyDescent="0.25">
      <c r="B636" s="88">
        <v>7755000000</v>
      </c>
      <c r="C636" s="88">
        <v>-18.834275999999999</v>
      </c>
      <c r="N636" s="88">
        <v>7755000000</v>
      </c>
      <c r="O636" s="88">
        <v>-15.430504000000001</v>
      </c>
    </row>
    <row r="637" spans="2:15" x14ac:dyDescent="0.25">
      <c r="B637" s="88">
        <v>7950000000</v>
      </c>
      <c r="C637" s="88">
        <v>-18.156033000000001</v>
      </c>
      <c r="N637" s="88">
        <v>7950000000</v>
      </c>
      <c r="O637" s="88">
        <v>-14.856673000000001</v>
      </c>
    </row>
    <row r="638" spans="2:15" x14ac:dyDescent="0.25">
      <c r="B638" s="88">
        <v>8145000000</v>
      </c>
      <c r="C638" s="88">
        <v>-16.803488000000002</v>
      </c>
      <c r="N638" s="88">
        <v>8145000000</v>
      </c>
      <c r="O638" s="88">
        <v>-14.406974</v>
      </c>
    </row>
    <row r="639" spans="2:15" x14ac:dyDescent="0.25">
      <c r="B639" s="88">
        <v>8340000000</v>
      </c>
      <c r="C639" s="88">
        <v>-15.264934</v>
      </c>
      <c r="N639" s="88">
        <v>8340000000</v>
      </c>
      <c r="O639" s="88">
        <v>-14.108435</v>
      </c>
    </row>
    <row r="640" spans="2:15" x14ac:dyDescent="0.25">
      <c r="B640" s="88">
        <v>8535000000</v>
      </c>
      <c r="C640" s="88">
        <v>-14.24471</v>
      </c>
      <c r="N640" s="88">
        <v>8535000000</v>
      </c>
      <c r="O640" s="88">
        <v>-13.641966999999999</v>
      </c>
    </row>
    <row r="641" spans="2:15" x14ac:dyDescent="0.25">
      <c r="B641" s="88">
        <v>8730000000</v>
      </c>
      <c r="C641" s="88">
        <v>-13.214646</v>
      </c>
      <c r="N641" s="88">
        <v>8730000000</v>
      </c>
      <c r="O641" s="88">
        <v>-12.973369</v>
      </c>
    </row>
    <row r="642" spans="2:15" x14ac:dyDescent="0.25">
      <c r="B642" s="88">
        <v>8925000000</v>
      </c>
      <c r="C642" s="88">
        <v>-11.978927000000001</v>
      </c>
      <c r="N642" s="88">
        <v>8925000000</v>
      </c>
      <c r="O642" s="88">
        <v>-12.382258</v>
      </c>
    </row>
    <row r="643" spans="2:15" x14ac:dyDescent="0.25">
      <c r="B643" s="88">
        <v>9120000000</v>
      </c>
      <c r="C643" s="88">
        <v>-10.903942000000001</v>
      </c>
      <c r="N643" s="88">
        <v>9120000000</v>
      </c>
      <c r="O643" s="88">
        <v>-11.937772000000001</v>
      </c>
    </row>
    <row r="644" spans="2:15" x14ac:dyDescent="0.25">
      <c r="B644" s="88">
        <v>9315000000</v>
      </c>
      <c r="C644" s="88">
        <v>-9.8630809999999993</v>
      </c>
      <c r="N644" s="88">
        <v>9315000000</v>
      </c>
      <c r="O644" s="88">
        <v>-11.463037</v>
      </c>
    </row>
    <row r="645" spans="2:15" x14ac:dyDescent="0.25">
      <c r="B645" s="88">
        <v>9510000000</v>
      </c>
      <c r="C645" s="88">
        <v>-9.1556519999999999</v>
      </c>
      <c r="N645" s="88">
        <v>9510000000</v>
      </c>
      <c r="O645" s="88">
        <v>-10.994774</v>
      </c>
    </row>
    <row r="646" spans="2:15" x14ac:dyDescent="0.25">
      <c r="B646" s="88">
        <v>9705000000</v>
      </c>
      <c r="C646" s="88">
        <v>-8.3432703000000004</v>
      </c>
      <c r="N646" s="88">
        <v>9705000000</v>
      </c>
      <c r="O646" s="88">
        <v>-10.608616</v>
      </c>
    </row>
    <row r="647" spans="2:15" x14ac:dyDescent="0.25">
      <c r="B647" s="88">
        <v>9900000000</v>
      </c>
      <c r="C647" s="88">
        <v>-7.8160242999999996</v>
      </c>
      <c r="N647" s="88">
        <v>9900000000</v>
      </c>
      <c r="O647" s="88">
        <v>-10.291235</v>
      </c>
    </row>
    <row r="648" spans="2:15" x14ac:dyDescent="0.25">
      <c r="B648" s="88">
        <v>10095000000</v>
      </c>
      <c r="C648" s="88">
        <v>-7.3482709000000002</v>
      </c>
      <c r="N648" s="88">
        <v>10095000000</v>
      </c>
      <c r="O648" s="88">
        <v>-9.8769436000000006</v>
      </c>
    </row>
    <row r="649" spans="2:15" x14ac:dyDescent="0.25">
      <c r="B649" s="88">
        <v>10290000000</v>
      </c>
      <c r="C649" s="88">
        <v>-7.0411782000000001</v>
      </c>
      <c r="N649" s="88">
        <v>10290000000</v>
      </c>
      <c r="O649" s="88">
        <v>-9.4951868000000008</v>
      </c>
    </row>
    <row r="650" spans="2:15" x14ac:dyDescent="0.25">
      <c r="B650" s="88">
        <v>10485000000</v>
      </c>
      <c r="C650" s="88">
        <v>-6.8756323000000004</v>
      </c>
      <c r="N650" s="88">
        <v>10485000000</v>
      </c>
      <c r="O650" s="88">
        <v>-9.1694154999999995</v>
      </c>
    </row>
    <row r="651" spans="2:15" x14ac:dyDescent="0.25">
      <c r="B651" s="88">
        <v>10680000000</v>
      </c>
      <c r="C651" s="88">
        <v>-6.7239757000000004</v>
      </c>
      <c r="N651" s="88">
        <v>10680000000</v>
      </c>
      <c r="O651" s="88">
        <v>-8.7847489999999997</v>
      </c>
    </row>
    <row r="652" spans="2:15" x14ac:dyDescent="0.25">
      <c r="B652" s="88">
        <v>10875000000</v>
      </c>
      <c r="C652" s="88">
        <v>-6.6776419000000002</v>
      </c>
      <c r="N652" s="88">
        <v>10875000000</v>
      </c>
      <c r="O652" s="88">
        <v>-8.4806737999999999</v>
      </c>
    </row>
    <row r="653" spans="2:15" x14ac:dyDescent="0.25">
      <c r="B653" s="88">
        <v>11070000000</v>
      </c>
      <c r="C653" s="88">
        <v>-6.5782122999999997</v>
      </c>
      <c r="N653" s="88">
        <v>11070000000</v>
      </c>
      <c r="O653" s="88">
        <v>-8.3039235999999992</v>
      </c>
    </row>
    <row r="654" spans="2:15" x14ac:dyDescent="0.25">
      <c r="B654" s="88">
        <v>11265000000</v>
      </c>
      <c r="C654" s="88">
        <v>-6.561172</v>
      </c>
      <c r="N654" s="88">
        <v>11265000000</v>
      </c>
      <c r="O654" s="88">
        <v>-8.1272611999999995</v>
      </c>
    </row>
    <row r="655" spans="2:15" x14ac:dyDescent="0.25">
      <c r="B655" s="88">
        <v>11460000000</v>
      </c>
      <c r="C655" s="88">
        <v>-6.6652718000000002</v>
      </c>
      <c r="N655" s="88">
        <v>11460000000</v>
      </c>
      <c r="O655" s="88">
        <v>-7.9505792</v>
      </c>
    </row>
    <row r="656" spans="2:15" x14ac:dyDescent="0.25">
      <c r="B656" s="88">
        <v>11655000000</v>
      </c>
      <c r="C656" s="88">
        <v>-6.6081586000000003</v>
      </c>
      <c r="N656" s="88">
        <v>11655000000</v>
      </c>
      <c r="O656" s="88">
        <v>-7.8518423999999998</v>
      </c>
    </row>
    <row r="657" spans="2:15" x14ac:dyDescent="0.25">
      <c r="B657" s="88">
        <v>11850000000</v>
      </c>
      <c r="C657" s="88">
        <v>-6.7198238000000003</v>
      </c>
      <c r="N657" s="88">
        <v>11850000000</v>
      </c>
      <c r="O657" s="88">
        <v>-7.7161603000000003</v>
      </c>
    </row>
    <row r="658" spans="2:15" x14ac:dyDescent="0.25">
      <c r="B658" s="88">
        <v>12045000000</v>
      </c>
      <c r="C658" s="88">
        <v>-6.7545257000000003</v>
      </c>
      <c r="N658" s="88">
        <v>12045000000</v>
      </c>
      <c r="O658" s="88">
        <v>-7.6180329000000002</v>
      </c>
    </row>
    <row r="659" spans="2:15" x14ac:dyDescent="0.25">
      <c r="B659" s="88">
        <v>12240000000</v>
      </c>
      <c r="C659" s="88">
        <v>-6.8589563</v>
      </c>
      <c r="N659" s="88">
        <v>12240000000</v>
      </c>
      <c r="O659" s="88">
        <v>-7.5432692000000001</v>
      </c>
    </row>
    <row r="660" spans="2:15" x14ac:dyDescent="0.25">
      <c r="B660" s="88">
        <v>12435000000</v>
      </c>
      <c r="C660" s="88">
        <v>-6.8656316000000004</v>
      </c>
      <c r="N660" s="88">
        <v>12435000000</v>
      </c>
      <c r="O660" s="88">
        <v>-7.4964876</v>
      </c>
    </row>
    <row r="661" spans="2:15" x14ac:dyDescent="0.25">
      <c r="B661" s="88">
        <v>12630000000</v>
      </c>
      <c r="C661" s="88">
        <v>-6.8505311000000004</v>
      </c>
      <c r="N661" s="88">
        <v>12630000000</v>
      </c>
      <c r="O661" s="88">
        <v>-7.4816383999999996</v>
      </c>
    </row>
    <row r="662" spans="2:15" x14ac:dyDescent="0.25">
      <c r="B662" s="88">
        <v>12825000000</v>
      </c>
      <c r="C662" s="88">
        <v>-6.8331213000000002</v>
      </c>
      <c r="N662" s="88">
        <v>12825000000</v>
      </c>
      <c r="O662" s="88">
        <v>-7.4703884</v>
      </c>
    </row>
    <row r="663" spans="2:15" x14ac:dyDescent="0.25">
      <c r="B663" s="88">
        <v>13020000000</v>
      </c>
      <c r="C663" s="88">
        <v>-6.7968887999999996</v>
      </c>
      <c r="N663" s="88">
        <v>13020000000</v>
      </c>
      <c r="O663" s="88">
        <v>-7.5198302000000004</v>
      </c>
    </row>
    <row r="664" spans="2:15" x14ac:dyDescent="0.25">
      <c r="B664" s="88">
        <v>13215000000</v>
      </c>
      <c r="C664" s="88">
        <v>-6.7647243000000001</v>
      </c>
      <c r="N664" s="88">
        <v>13215000000</v>
      </c>
      <c r="O664" s="88">
        <v>-7.5219177999999998</v>
      </c>
    </row>
    <row r="665" spans="2:15" x14ac:dyDescent="0.25">
      <c r="B665" s="88">
        <v>13410000000</v>
      </c>
      <c r="C665" s="88">
        <v>-6.7617836000000002</v>
      </c>
      <c r="N665" s="88">
        <v>13410000000</v>
      </c>
      <c r="O665" s="88">
        <v>-7.5648780000000002</v>
      </c>
    </row>
    <row r="666" spans="2:15" x14ac:dyDescent="0.25">
      <c r="B666" s="88">
        <v>13605000000</v>
      </c>
      <c r="C666" s="88">
        <v>-6.7338060999999998</v>
      </c>
      <c r="N666" s="88">
        <v>13605000000</v>
      </c>
      <c r="O666" s="88">
        <v>-7.6031747000000003</v>
      </c>
    </row>
    <row r="667" spans="2:15" x14ac:dyDescent="0.25">
      <c r="B667" s="88">
        <v>13800000000</v>
      </c>
      <c r="C667" s="88">
        <v>-6.6815556999999997</v>
      </c>
      <c r="N667" s="88">
        <v>13800000000</v>
      </c>
      <c r="O667" s="88">
        <v>-7.6541237999999998</v>
      </c>
    </row>
    <row r="668" spans="2:15" x14ac:dyDescent="0.25">
      <c r="B668" s="88">
        <v>13995000000</v>
      </c>
      <c r="C668" s="88">
        <v>-6.6127367000000001</v>
      </c>
      <c r="N668" s="88">
        <v>13995000000</v>
      </c>
      <c r="O668" s="88">
        <v>-7.7022157</v>
      </c>
    </row>
    <row r="669" spans="2:15" x14ac:dyDescent="0.25">
      <c r="B669" s="88">
        <v>14190000000</v>
      </c>
      <c r="C669" s="88">
        <v>-6.59694</v>
      </c>
      <c r="N669" s="88">
        <v>14190000000</v>
      </c>
      <c r="O669" s="88">
        <v>-7.6512456000000002</v>
      </c>
    </row>
    <row r="670" spans="2:15" x14ac:dyDescent="0.25">
      <c r="B670" s="88">
        <v>14385000000</v>
      </c>
      <c r="C670" s="88">
        <v>-6.5186539000000003</v>
      </c>
      <c r="N670" s="88">
        <v>14385000000</v>
      </c>
      <c r="O670" s="88">
        <v>-7.6858601999999996</v>
      </c>
    </row>
    <row r="671" spans="2:15" x14ac:dyDescent="0.25">
      <c r="B671" s="88">
        <v>14580000000</v>
      </c>
      <c r="C671" s="88">
        <v>-6.5379585999999996</v>
      </c>
      <c r="N671" s="88">
        <v>14580000000</v>
      </c>
      <c r="O671" s="88">
        <v>-7.6496472000000004</v>
      </c>
    </row>
    <row r="672" spans="2:15" x14ac:dyDescent="0.25">
      <c r="B672" s="88">
        <v>14775000000</v>
      </c>
      <c r="C672" s="88">
        <v>-6.5774612000000001</v>
      </c>
      <c r="N672" s="88">
        <v>14775000000</v>
      </c>
      <c r="O672" s="88">
        <v>-7.5868267999999999</v>
      </c>
    </row>
    <row r="673" spans="2:15" x14ac:dyDescent="0.25">
      <c r="B673" s="88">
        <v>14970000000</v>
      </c>
      <c r="C673" s="88">
        <v>-6.6035747999999996</v>
      </c>
      <c r="N673" s="88">
        <v>14970000000</v>
      </c>
      <c r="O673" s="88">
        <v>-7.5703300999999996</v>
      </c>
    </row>
    <row r="674" spans="2:15" x14ac:dyDescent="0.25">
      <c r="B674" s="88">
        <v>15165000000</v>
      </c>
      <c r="C674" s="88">
        <v>-6.6046886000000002</v>
      </c>
      <c r="N674" s="88">
        <v>15165000000</v>
      </c>
      <c r="O674" s="88">
        <v>-7.5520949000000002</v>
      </c>
    </row>
    <row r="675" spans="2:15" x14ac:dyDescent="0.25">
      <c r="B675" s="88">
        <v>15360000000</v>
      </c>
      <c r="C675" s="88">
        <v>-6.6073865999999999</v>
      </c>
      <c r="N675" s="88">
        <v>15360000000</v>
      </c>
      <c r="O675" s="88">
        <v>-7.5848985000000004</v>
      </c>
    </row>
    <row r="676" spans="2:15" x14ac:dyDescent="0.25">
      <c r="B676" s="88">
        <v>15555000000</v>
      </c>
      <c r="C676" s="88">
        <v>-6.5703278000000003</v>
      </c>
      <c r="N676" s="88">
        <v>15555000000</v>
      </c>
      <c r="O676" s="88">
        <v>-7.6344789999999998</v>
      </c>
    </row>
    <row r="677" spans="2:15" x14ac:dyDescent="0.25">
      <c r="B677" s="88">
        <v>15750000000</v>
      </c>
      <c r="C677" s="88">
        <v>-6.5510330000000003</v>
      </c>
      <c r="N677" s="88">
        <v>15750000000</v>
      </c>
      <c r="O677" s="88">
        <v>-7.6649003000000002</v>
      </c>
    </row>
    <row r="678" spans="2:15" x14ac:dyDescent="0.25">
      <c r="B678" s="88">
        <v>15945000000</v>
      </c>
      <c r="C678" s="88">
        <v>-6.5861454000000004</v>
      </c>
      <c r="N678" s="88">
        <v>15945000000</v>
      </c>
      <c r="O678" s="88">
        <v>-7.6858329999999997</v>
      </c>
    </row>
    <row r="679" spans="2:15" x14ac:dyDescent="0.25">
      <c r="B679" s="88">
        <v>16140000000</v>
      </c>
      <c r="C679" s="88">
        <v>-6.6629180999999997</v>
      </c>
      <c r="N679" s="88">
        <v>16140000000</v>
      </c>
      <c r="O679" s="88">
        <v>-7.7375192999999998</v>
      </c>
    </row>
    <row r="680" spans="2:15" x14ac:dyDescent="0.25">
      <c r="B680" s="88">
        <v>16335000000</v>
      </c>
      <c r="C680" s="88">
        <v>-6.6950269000000002</v>
      </c>
      <c r="N680" s="88">
        <v>16335000000</v>
      </c>
      <c r="O680" s="88">
        <v>-7.7720212999999996</v>
      </c>
    </row>
    <row r="681" spans="2:15" x14ac:dyDescent="0.25">
      <c r="B681" s="88">
        <v>16530000000</v>
      </c>
      <c r="C681" s="88">
        <v>-6.7358855999999996</v>
      </c>
      <c r="N681" s="88">
        <v>16530000000</v>
      </c>
      <c r="O681" s="88">
        <v>-7.8292570000000001</v>
      </c>
    </row>
    <row r="682" spans="2:15" x14ac:dyDescent="0.25">
      <c r="B682" s="88">
        <v>16725000000</v>
      </c>
      <c r="C682" s="88">
        <v>-6.7337550999999998</v>
      </c>
      <c r="N682" s="88">
        <v>16725000000</v>
      </c>
      <c r="O682" s="88">
        <v>-7.8189874000000001</v>
      </c>
    </row>
    <row r="683" spans="2:15" x14ac:dyDescent="0.25">
      <c r="B683" s="88">
        <v>16920000000</v>
      </c>
      <c r="C683" s="88">
        <v>-6.7623490999999998</v>
      </c>
      <c r="N683" s="88">
        <v>16920000000</v>
      </c>
      <c r="O683" s="88">
        <v>-7.9467955000000003</v>
      </c>
    </row>
    <row r="684" spans="2:15" x14ac:dyDescent="0.25">
      <c r="B684" s="88">
        <v>17115000000</v>
      </c>
      <c r="C684" s="88">
        <v>-6.7691397999999996</v>
      </c>
      <c r="N684" s="88">
        <v>17115000000</v>
      </c>
      <c r="O684" s="88">
        <v>-8.0749826000000002</v>
      </c>
    </row>
    <row r="685" spans="2:15" x14ac:dyDescent="0.25">
      <c r="B685" s="88">
        <v>17310000000</v>
      </c>
      <c r="C685" s="88">
        <v>-6.7334895000000001</v>
      </c>
      <c r="N685" s="88">
        <v>17310000000</v>
      </c>
      <c r="O685" s="88">
        <v>-8.1661815999999998</v>
      </c>
    </row>
    <row r="686" spans="2:15" x14ac:dyDescent="0.25">
      <c r="B686" s="88">
        <v>17505000000</v>
      </c>
      <c r="C686" s="88">
        <v>-6.7719893000000004</v>
      </c>
      <c r="N686" s="88">
        <v>17505000000</v>
      </c>
      <c r="O686" s="88">
        <v>-8.2005681999999993</v>
      </c>
    </row>
    <row r="687" spans="2:15" x14ac:dyDescent="0.25">
      <c r="B687" s="88">
        <v>17700000000</v>
      </c>
      <c r="C687" s="88">
        <v>-6.7606864</v>
      </c>
      <c r="N687" s="88">
        <v>17700000000</v>
      </c>
      <c r="O687" s="88">
        <v>-8.1915282999999999</v>
      </c>
    </row>
    <row r="688" spans="2:15" x14ac:dyDescent="0.25">
      <c r="B688" s="88">
        <v>17895000000</v>
      </c>
      <c r="C688" s="88">
        <v>-6.8179902999999999</v>
      </c>
      <c r="N688" s="88">
        <v>17895000000</v>
      </c>
      <c r="O688" s="88">
        <v>-8.1672744999999995</v>
      </c>
    </row>
    <row r="689" spans="2:15" x14ac:dyDescent="0.25">
      <c r="B689" s="88">
        <v>18090000000</v>
      </c>
      <c r="C689" s="88">
        <v>-6.8692254999999998</v>
      </c>
      <c r="N689" s="88">
        <v>18090000000</v>
      </c>
      <c r="O689" s="88">
        <v>-8.2278050999999994</v>
      </c>
    </row>
    <row r="690" spans="2:15" x14ac:dyDescent="0.25">
      <c r="B690" s="88">
        <v>18285000000</v>
      </c>
      <c r="C690" s="88">
        <v>-6.9090042</v>
      </c>
      <c r="N690" s="88">
        <v>18285000000</v>
      </c>
      <c r="O690" s="88">
        <v>-8.3453654999999998</v>
      </c>
    </row>
    <row r="691" spans="2:15" x14ac:dyDescent="0.25">
      <c r="B691" s="88">
        <v>18480000000</v>
      </c>
      <c r="C691" s="88">
        <v>-7.0486975000000003</v>
      </c>
      <c r="N691" s="88">
        <v>18480000000</v>
      </c>
      <c r="O691" s="88">
        <v>-8.4403933999999996</v>
      </c>
    </row>
    <row r="692" spans="2:15" x14ac:dyDescent="0.25">
      <c r="B692" s="88">
        <v>18675000000</v>
      </c>
      <c r="C692" s="88">
        <v>-7.0112952999999996</v>
      </c>
      <c r="N692" s="88">
        <v>18675000000</v>
      </c>
      <c r="O692" s="88">
        <v>-8.6051740999999993</v>
      </c>
    </row>
    <row r="693" spans="2:15" x14ac:dyDescent="0.25">
      <c r="B693" s="88">
        <v>18870000000</v>
      </c>
      <c r="C693" s="88">
        <v>-7.1841172999999996</v>
      </c>
      <c r="N693" s="88">
        <v>18870000000</v>
      </c>
      <c r="O693" s="88">
        <v>-8.7289791000000001</v>
      </c>
    </row>
    <row r="694" spans="2:15" x14ac:dyDescent="0.25">
      <c r="B694" s="88">
        <v>19065000000</v>
      </c>
      <c r="C694" s="88">
        <v>-7.3511199999999999</v>
      </c>
      <c r="N694" s="88">
        <v>19065000000</v>
      </c>
      <c r="O694" s="88">
        <v>-8.8114776999999993</v>
      </c>
    </row>
    <row r="695" spans="2:15" x14ac:dyDescent="0.25">
      <c r="B695" s="88">
        <v>19260000000</v>
      </c>
      <c r="C695" s="88">
        <v>-7.5133424</v>
      </c>
      <c r="N695" s="88">
        <v>19260000000</v>
      </c>
      <c r="O695" s="88">
        <v>-8.7207594000000004</v>
      </c>
    </row>
    <row r="696" spans="2:15" x14ac:dyDescent="0.25">
      <c r="B696" s="88">
        <v>19455000000</v>
      </c>
      <c r="C696" s="88">
        <v>-7.5291914999999996</v>
      </c>
      <c r="N696" s="88">
        <v>19455000000</v>
      </c>
      <c r="O696" s="88">
        <v>-8.7026710999999999</v>
      </c>
    </row>
    <row r="697" spans="2:15" x14ac:dyDescent="0.25">
      <c r="B697" s="88">
        <v>19650000000</v>
      </c>
      <c r="C697" s="88">
        <v>-7.5243826</v>
      </c>
      <c r="N697" s="88">
        <v>19650000000</v>
      </c>
      <c r="O697" s="88">
        <v>-8.7032966999999992</v>
      </c>
    </row>
    <row r="698" spans="2:15" x14ac:dyDescent="0.25">
      <c r="B698" s="88">
        <v>19845000000</v>
      </c>
      <c r="C698" s="88">
        <v>-7.5446019</v>
      </c>
      <c r="N698" s="88">
        <v>19845000000</v>
      </c>
      <c r="O698" s="88">
        <v>-8.6789904</v>
      </c>
    </row>
    <row r="699" spans="2:15" x14ac:dyDescent="0.25">
      <c r="B699" s="88">
        <v>20040000000</v>
      </c>
      <c r="C699" s="88">
        <v>-7.5283337000000001</v>
      </c>
      <c r="N699" s="88">
        <v>20040000000</v>
      </c>
      <c r="O699" s="88">
        <v>-8.7022352000000005</v>
      </c>
    </row>
    <row r="700" spans="2:15" x14ac:dyDescent="0.25">
      <c r="B700" s="88">
        <v>20235000000</v>
      </c>
      <c r="C700" s="88">
        <v>-7.5439258000000002</v>
      </c>
      <c r="N700" s="88">
        <v>20235000000</v>
      </c>
      <c r="O700" s="88">
        <v>-8.7272967999999995</v>
      </c>
    </row>
    <row r="701" spans="2:15" x14ac:dyDescent="0.25">
      <c r="B701" s="88">
        <v>20430000000</v>
      </c>
      <c r="C701" s="88">
        <v>-7.5966177000000004</v>
      </c>
      <c r="N701" s="88">
        <v>20430000000</v>
      </c>
      <c r="O701" s="88">
        <v>-8.6416863999999993</v>
      </c>
    </row>
    <row r="702" spans="2:15" x14ac:dyDescent="0.25">
      <c r="B702" s="88">
        <v>20625000000</v>
      </c>
      <c r="C702" s="88">
        <v>-7.6230267999999999</v>
      </c>
      <c r="N702" s="88">
        <v>20625000000</v>
      </c>
      <c r="O702" s="88">
        <v>-8.6190052000000001</v>
      </c>
    </row>
    <row r="703" spans="2:15" x14ac:dyDescent="0.25">
      <c r="B703" s="88">
        <v>20820000000</v>
      </c>
      <c r="C703" s="88">
        <v>-7.5985950999999998</v>
      </c>
      <c r="N703" s="88">
        <v>20820000000</v>
      </c>
      <c r="O703" s="88">
        <v>-8.6171026000000008</v>
      </c>
    </row>
    <row r="704" spans="2:15" x14ac:dyDescent="0.25">
      <c r="B704" s="88">
        <v>21015000000</v>
      </c>
      <c r="C704" s="88">
        <v>-7.6388445000000003</v>
      </c>
      <c r="N704" s="88">
        <v>21015000000</v>
      </c>
      <c r="O704" s="88">
        <v>-8.6166801</v>
      </c>
    </row>
    <row r="705" spans="2:15" x14ac:dyDescent="0.25">
      <c r="B705" s="88">
        <v>21210000000</v>
      </c>
      <c r="C705" s="88">
        <v>-7.6230549999999999</v>
      </c>
      <c r="N705" s="88">
        <v>21210000000</v>
      </c>
      <c r="O705" s="88">
        <v>-8.7070532000000007</v>
      </c>
    </row>
    <row r="706" spans="2:15" x14ac:dyDescent="0.25">
      <c r="B706" s="88">
        <v>21405000000</v>
      </c>
      <c r="C706" s="88">
        <v>-7.4996160999999999</v>
      </c>
      <c r="N706" s="88">
        <v>21405000000</v>
      </c>
      <c r="O706" s="88">
        <v>-8.5514097000000007</v>
      </c>
    </row>
    <row r="707" spans="2:15" x14ac:dyDescent="0.25">
      <c r="B707" s="88">
        <v>21600000000</v>
      </c>
      <c r="C707" s="88">
        <v>-7.4960402999999998</v>
      </c>
      <c r="N707" s="88">
        <v>21600000000</v>
      </c>
      <c r="O707" s="88">
        <v>-8.5473280000000003</v>
      </c>
    </row>
    <row r="708" spans="2:15" x14ac:dyDescent="0.25">
      <c r="B708" s="88">
        <v>21795000000</v>
      </c>
      <c r="C708" s="88">
        <v>-7.5380969000000002</v>
      </c>
      <c r="N708" s="88">
        <v>21795000000</v>
      </c>
      <c r="O708" s="88">
        <v>-8.4690589999999997</v>
      </c>
    </row>
    <row r="709" spans="2:15" x14ac:dyDescent="0.25">
      <c r="B709" s="88">
        <v>21990000000</v>
      </c>
      <c r="C709" s="88">
        <v>-7.5299639999999997</v>
      </c>
      <c r="N709" s="88">
        <v>21990000000</v>
      </c>
      <c r="O709" s="88">
        <v>-8.4297819</v>
      </c>
    </row>
    <row r="710" spans="2:15" x14ac:dyDescent="0.25">
      <c r="B710" s="88">
        <v>22185000000</v>
      </c>
      <c r="C710" s="88">
        <v>-7.5563554999999996</v>
      </c>
      <c r="N710" s="88">
        <v>22185000000</v>
      </c>
      <c r="O710" s="88">
        <v>-8.3295641000000007</v>
      </c>
    </row>
    <row r="711" spans="2:15" x14ac:dyDescent="0.25">
      <c r="B711" s="88">
        <v>22380000000</v>
      </c>
      <c r="C711" s="88">
        <v>-7.5697464999999999</v>
      </c>
      <c r="N711" s="88">
        <v>22380000000</v>
      </c>
      <c r="O711" s="88">
        <v>-8.2739209999999996</v>
      </c>
    </row>
    <row r="712" spans="2:15" x14ac:dyDescent="0.25">
      <c r="B712" s="88">
        <v>22575000000</v>
      </c>
      <c r="C712" s="88">
        <v>-7.6265016000000001</v>
      </c>
      <c r="N712" s="88">
        <v>22575000000</v>
      </c>
      <c r="O712" s="88">
        <v>-8.2308415999999998</v>
      </c>
    </row>
    <row r="713" spans="2:15" x14ac:dyDescent="0.25">
      <c r="B713" s="88">
        <v>22770000000</v>
      </c>
      <c r="C713" s="88">
        <v>-7.6584792000000004</v>
      </c>
      <c r="N713" s="88">
        <v>22770000000</v>
      </c>
      <c r="O713" s="88">
        <v>-8.2054328999999999</v>
      </c>
    </row>
    <row r="714" spans="2:15" x14ac:dyDescent="0.25">
      <c r="B714" s="88">
        <v>22965000000</v>
      </c>
      <c r="C714" s="88">
        <v>-7.7158113000000004</v>
      </c>
      <c r="N714" s="88">
        <v>22965000000</v>
      </c>
      <c r="O714" s="88">
        <v>-8.1766261999999994</v>
      </c>
    </row>
    <row r="715" spans="2:15" x14ac:dyDescent="0.25">
      <c r="B715" s="88">
        <v>23160000000</v>
      </c>
      <c r="C715" s="88">
        <v>-7.7893094999999999</v>
      </c>
      <c r="N715" s="88">
        <v>23160000000</v>
      </c>
      <c r="O715" s="88">
        <v>-8.1753158999999993</v>
      </c>
    </row>
    <row r="716" spans="2:15" x14ac:dyDescent="0.25">
      <c r="B716" s="88">
        <v>23355000000</v>
      </c>
      <c r="C716" s="88">
        <v>-7.8656601999999998</v>
      </c>
      <c r="N716" s="88">
        <v>23355000000</v>
      </c>
      <c r="O716" s="88">
        <v>-8.1688957000000002</v>
      </c>
    </row>
    <row r="717" spans="2:15" x14ac:dyDescent="0.25">
      <c r="B717" s="88">
        <v>23550000000</v>
      </c>
      <c r="C717" s="88">
        <v>-7.9516977999999998</v>
      </c>
      <c r="N717" s="88">
        <v>23550000000</v>
      </c>
      <c r="O717" s="88">
        <v>-8.1723508999999996</v>
      </c>
    </row>
    <row r="718" spans="2:15" x14ac:dyDescent="0.25">
      <c r="B718" s="88">
        <v>23745000000</v>
      </c>
      <c r="C718" s="88">
        <v>-7.9132752000000002</v>
      </c>
      <c r="N718" s="88">
        <v>23745000000</v>
      </c>
      <c r="O718" s="88">
        <v>-8.2532043000000002</v>
      </c>
    </row>
    <row r="719" spans="2:15" x14ac:dyDescent="0.25">
      <c r="B719" s="88">
        <v>23940000000</v>
      </c>
      <c r="C719" s="88">
        <v>-7.8921789999999996</v>
      </c>
      <c r="N719" s="88">
        <v>23940000000</v>
      </c>
      <c r="O719" s="88">
        <v>-8.2885989999999996</v>
      </c>
    </row>
    <row r="720" spans="2:15" x14ac:dyDescent="0.25">
      <c r="B720" s="88">
        <v>24135000000</v>
      </c>
      <c r="C720" s="88">
        <v>-7.9137244000000004</v>
      </c>
      <c r="N720" s="88">
        <v>24135000000</v>
      </c>
      <c r="O720" s="88">
        <v>-8.3587494000000007</v>
      </c>
    </row>
    <row r="721" spans="2:15" x14ac:dyDescent="0.25">
      <c r="B721" s="88">
        <v>24330000000</v>
      </c>
      <c r="C721" s="88">
        <v>-7.8807631000000002</v>
      </c>
      <c r="N721" s="88">
        <v>24330000000</v>
      </c>
      <c r="O721" s="88">
        <v>-8.4740704999999998</v>
      </c>
    </row>
    <row r="722" spans="2:15" x14ac:dyDescent="0.25">
      <c r="B722" s="88">
        <v>24525000000</v>
      </c>
      <c r="C722" s="88">
        <v>-7.8690275999999999</v>
      </c>
      <c r="N722" s="88">
        <v>24525000000</v>
      </c>
      <c r="O722" s="88">
        <v>-8.5633259000000006</v>
      </c>
    </row>
    <row r="723" spans="2:15" x14ac:dyDescent="0.25">
      <c r="B723" s="88">
        <v>24720000000</v>
      </c>
      <c r="C723" s="88">
        <v>-7.8235111000000002</v>
      </c>
      <c r="N723" s="88">
        <v>24720000000</v>
      </c>
      <c r="O723" s="88">
        <v>-8.5931835000000003</v>
      </c>
    </row>
    <row r="724" spans="2:15" x14ac:dyDescent="0.25">
      <c r="B724" s="88">
        <v>24915000000</v>
      </c>
      <c r="C724" s="88">
        <v>-7.8075584999999998</v>
      </c>
      <c r="N724" s="88">
        <v>24915000000</v>
      </c>
      <c r="O724" s="88">
        <v>-8.6182032</v>
      </c>
    </row>
    <row r="725" spans="2:15" x14ac:dyDescent="0.25">
      <c r="B725" s="88">
        <v>25110000000</v>
      </c>
      <c r="C725" s="88">
        <v>-7.7678623</v>
      </c>
      <c r="N725" s="88">
        <v>25110000000</v>
      </c>
      <c r="O725" s="88">
        <v>-8.6481399999999997</v>
      </c>
    </row>
    <row r="726" spans="2:15" x14ac:dyDescent="0.25">
      <c r="B726" s="88">
        <v>25305000000</v>
      </c>
      <c r="C726" s="88">
        <v>-7.7112498</v>
      </c>
      <c r="N726" s="88">
        <v>25305000000</v>
      </c>
      <c r="O726" s="88">
        <v>-8.6935739999999999</v>
      </c>
    </row>
    <row r="727" spans="2:15" x14ac:dyDescent="0.25">
      <c r="B727" s="88">
        <v>25500000000</v>
      </c>
      <c r="C727" s="88">
        <v>-7.7220124999999999</v>
      </c>
      <c r="N727" s="88">
        <v>25500000000</v>
      </c>
      <c r="O727" s="88">
        <v>-8.7155771000000009</v>
      </c>
    </row>
    <row r="728" spans="2:15" x14ac:dyDescent="0.25">
      <c r="B728" s="88">
        <v>25695000000</v>
      </c>
      <c r="C728" s="88">
        <v>-7.7138090000000004</v>
      </c>
      <c r="N728" s="88">
        <v>25695000000</v>
      </c>
      <c r="O728" s="88">
        <v>-8.7423181999999997</v>
      </c>
    </row>
    <row r="729" spans="2:15" x14ac:dyDescent="0.25">
      <c r="B729" s="88">
        <v>25890000000</v>
      </c>
      <c r="C729" s="88">
        <v>-7.7045893999999997</v>
      </c>
      <c r="N729" s="88">
        <v>25890000000</v>
      </c>
      <c r="O729" s="88">
        <v>-8.7701873999999993</v>
      </c>
    </row>
    <row r="730" spans="2:15" x14ac:dyDescent="0.25">
      <c r="B730" s="88">
        <v>26085000000</v>
      </c>
      <c r="C730" s="88">
        <v>-7.7471189000000003</v>
      </c>
      <c r="N730" s="88">
        <v>26085000000</v>
      </c>
      <c r="O730" s="88">
        <v>-8.7632837000000006</v>
      </c>
    </row>
    <row r="731" spans="2:15" x14ac:dyDescent="0.25">
      <c r="B731" s="88">
        <v>26280000000</v>
      </c>
      <c r="C731" s="88">
        <v>-7.7844376999999998</v>
      </c>
      <c r="N731" s="88">
        <v>26280000000</v>
      </c>
      <c r="O731" s="88">
        <v>-8.7661637999999993</v>
      </c>
    </row>
    <row r="732" spans="2:15" x14ac:dyDescent="0.25">
      <c r="B732" s="88">
        <v>26475000000</v>
      </c>
      <c r="C732" s="88">
        <v>-7.7811064999999999</v>
      </c>
      <c r="N732" s="88">
        <v>26475000000</v>
      </c>
      <c r="O732" s="88">
        <v>-8.7345580999999992</v>
      </c>
    </row>
    <row r="733" spans="2:15" x14ac:dyDescent="0.25">
      <c r="B733" s="88">
        <v>26670000000</v>
      </c>
      <c r="C733" s="88">
        <v>-7.7542191000000003</v>
      </c>
      <c r="N733" s="88">
        <v>26670000000</v>
      </c>
      <c r="O733" s="88">
        <v>-8.7657261000000002</v>
      </c>
    </row>
    <row r="734" spans="2:15" x14ac:dyDescent="0.25">
      <c r="B734" s="88">
        <v>26865000000</v>
      </c>
      <c r="C734" s="88">
        <v>-7.6917762999999999</v>
      </c>
      <c r="N734" s="88">
        <v>26865000000</v>
      </c>
      <c r="O734" s="88">
        <v>-8.7640332999999995</v>
      </c>
    </row>
    <row r="735" spans="2:15" x14ac:dyDescent="0.25">
      <c r="B735" s="88">
        <v>27060000000</v>
      </c>
      <c r="C735" s="88">
        <v>-7.6469502</v>
      </c>
      <c r="N735" s="88">
        <v>27060000000</v>
      </c>
      <c r="O735" s="88">
        <v>-8.7492532999999995</v>
      </c>
    </row>
    <row r="736" spans="2:15" x14ac:dyDescent="0.25">
      <c r="B736" s="88">
        <v>27255000000</v>
      </c>
      <c r="C736" s="88">
        <v>-7.6464815000000002</v>
      </c>
      <c r="N736" s="88">
        <v>27255000000</v>
      </c>
      <c r="O736" s="88">
        <v>-8.7916164000000006</v>
      </c>
    </row>
    <row r="737" spans="2:15" x14ac:dyDescent="0.25">
      <c r="B737" s="88">
        <v>27450000000</v>
      </c>
      <c r="C737" s="88">
        <v>-7.6343727000000001</v>
      </c>
      <c r="N737" s="88">
        <v>27450000000</v>
      </c>
      <c r="O737" s="88">
        <v>-8.7916612999999995</v>
      </c>
    </row>
    <row r="738" spans="2:15" x14ac:dyDescent="0.25">
      <c r="B738" s="88">
        <v>27645000000</v>
      </c>
      <c r="C738" s="88">
        <v>-7.6281466</v>
      </c>
      <c r="N738" s="88">
        <v>27645000000</v>
      </c>
      <c r="O738" s="88">
        <v>-8.8208265000000008</v>
      </c>
    </row>
    <row r="739" spans="2:15" x14ac:dyDescent="0.25">
      <c r="B739" s="88">
        <v>27840000000</v>
      </c>
      <c r="C739" s="88">
        <v>-7.6290383000000004</v>
      </c>
      <c r="N739" s="88">
        <v>27840000000</v>
      </c>
      <c r="O739" s="88">
        <v>-8.8262558000000002</v>
      </c>
    </row>
    <row r="740" spans="2:15" x14ac:dyDescent="0.25">
      <c r="B740" s="88">
        <v>28035000000</v>
      </c>
      <c r="C740" s="88">
        <v>-7.6625218000000004</v>
      </c>
      <c r="N740" s="88">
        <v>28035000000</v>
      </c>
      <c r="O740" s="88">
        <v>-8.8581904999999992</v>
      </c>
    </row>
    <row r="741" spans="2:15" x14ac:dyDescent="0.25">
      <c r="B741" s="88">
        <v>28230000000</v>
      </c>
      <c r="C741" s="88">
        <v>-7.6415404999999996</v>
      </c>
      <c r="N741" s="88">
        <v>28230000000</v>
      </c>
      <c r="O741" s="88">
        <v>-8.8991690000000006</v>
      </c>
    </row>
    <row r="742" spans="2:15" x14ac:dyDescent="0.25">
      <c r="B742" s="88">
        <v>28425000000</v>
      </c>
      <c r="C742" s="88">
        <v>-7.6835541999999997</v>
      </c>
      <c r="N742" s="88">
        <v>28425000000</v>
      </c>
      <c r="O742" s="88">
        <v>-8.9354981999999996</v>
      </c>
    </row>
    <row r="743" spans="2:15" x14ac:dyDescent="0.25">
      <c r="B743" s="88">
        <v>28620000000</v>
      </c>
      <c r="C743" s="88">
        <v>-7.6911735999999999</v>
      </c>
      <c r="N743" s="88">
        <v>28620000000</v>
      </c>
      <c r="O743" s="88">
        <v>-8.9642172000000002</v>
      </c>
    </row>
    <row r="744" spans="2:15" x14ac:dyDescent="0.25">
      <c r="B744" s="88">
        <v>28815000000</v>
      </c>
      <c r="C744" s="88">
        <v>-7.7106441999999999</v>
      </c>
      <c r="N744" s="88">
        <v>28815000000</v>
      </c>
      <c r="O744" s="88">
        <v>-8.9968281000000001</v>
      </c>
    </row>
    <row r="745" spans="2:15" x14ac:dyDescent="0.25">
      <c r="B745" s="88">
        <v>29010000000</v>
      </c>
      <c r="C745" s="88">
        <v>-7.6654840000000002</v>
      </c>
      <c r="N745" s="88">
        <v>29010000000</v>
      </c>
      <c r="O745" s="88">
        <v>-9.0379237999999997</v>
      </c>
    </row>
    <row r="746" spans="2:15" x14ac:dyDescent="0.25">
      <c r="B746" s="88">
        <v>29205000000</v>
      </c>
      <c r="C746" s="88">
        <v>-7.6648097000000002</v>
      </c>
      <c r="N746" s="88">
        <v>29205000000</v>
      </c>
      <c r="O746" s="88">
        <v>-9.0211220000000001</v>
      </c>
    </row>
    <row r="747" spans="2:15" x14ac:dyDescent="0.25">
      <c r="B747" s="88">
        <v>29400000000</v>
      </c>
      <c r="C747" s="88">
        <v>-7.7018928999999998</v>
      </c>
      <c r="N747" s="88">
        <v>29400000000</v>
      </c>
      <c r="O747" s="88">
        <v>-9.0289640000000002</v>
      </c>
    </row>
    <row r="748" spans="2:15" x14ac:dyDescent="0.25">
      <c r="B748" s="88">
        <v>29595000000</v>
      </c>
      <c r="C748" s="88">
        <v>-7.7236475999999996</v>
      </c>
      <c r="N748" s="88">
        <v>29595000000</v>
      </c>
      <c r="O748" s="88">
        <v>-9.0484571000000003</v>
      </c>
    </row>
    <row r="749" spans="2:15" x14ac:dyDescent="0.25">
      <c r="B749" s="88">
        <v>29790000000</v>
      </c>
      <c r="C749" s="88">
        <v>-7.7133244999999997</v>
      </c>
      <c r="N749" s="88">
        <v>29790000000</v>
      </c>
      <c r="O749" s="88">
        <v>-9.0333872</v>
      </c>
    </row>
    <row r="750" spans="2:15" x14ac:dyDescent="0.25">
      <c r="B750" s="88">
        <v>29985000000</v>
      </c>
      <c r="C750" s="88">
        <v>-7.7008739000000004</v>
      </c>
      <c r="N750" s="88">
        <v>29985000000</v>
      </c>
      <c r="O750" s="88">
        <v>-9.0376940000000001</v>
      </c>
    </row>
    <row r="751" spans="2:15" x14ac:dyDescent="0.25">
      <c r="B751" s="88">
        <v>30180000000</v>
      </c>
      <c r="C751" s="88">
        <v>-7.7790245999999996</v>
      </c>
      <c r="N751" s="88">
        <v>30180000000</v>
      </c>
      <c r="O751" s="88">
        <v>-9.0293541000000008</v>
      </c>
    </row>
    <row r="752" spans="2:15" x14ac:dyDescent="0.25">
      <c r="B752" s="88">
        <v>30375000000</v>
      </c>
      <c r="C752" s="88">
        <v>-7.8039240999999997</v>
      </c>
      <c r="N752" s="88">
        <v>30375000000</v>
      </c>
      <c r="O752" s="88">
        <v>-9.1226797000000008</v>
      </c>
    </row>
    <row r="753" spans="2:15" x14ac:dyDescent="0.25">
      <c r="B753" s="88">
        <v>30570000000</v>
      </c>
      <c r="C753" s="88">
        <v>-7.8107853</v>
      </c>
      <c r="N753" s="88">
        <v>30570000000</v>
      </c>
      <c r="O753" s="88">
        <v>-9.1554021999999993</v>
      </c>
    </row>
    <row r="754" spans="2:15" x14ac:dyDescent="0.25">
      <c r="B754" s="88">
        <v>30765000000</v>
      </c>
      <c r="C754" s="88">
        <v>-7.8278245999999996</v>
      </c>
      <c r="N754" s="88">
        <v>30765000000</v>
      </c>
      <c r="O754" s="88">
        <v>-9.1319733000000003</v>
      </c>
    </row>
    <row r="755" spans="2:15" x14ac:dyDescent="0.25">
      <c r="B755" s="88">
        <v>30960000000</v>
      </c>
      <c r="C755" s="88">
        <v>-7.8873496000000003</v>
      </c>
      <c r="N755" s="88">
        <v>30960000000</v>
      </c>
      <c r="O755" s="88">
        <v>-9.2565384000000002</v>
      </c>
    </row>
    <row r="756" spans="2:15" x14ac:dyDescent="0.25">
      <c r="B756" s="88">
        <v>31155000000</v>
      </c>
      <c r="C756" s="88">
        <v>-7.9059929999999996</v>
      </c>
      <c r="N756" s="88">
        <v>31155000000</v>
      </c>
      <c r="O756" s="88">
        <v>-9.2001085000000007</v>
      </c>
    </row>
    <row r="757" spans="2:15" x14ac:dyDescent="0.25">
      <c r="B757" s="88">
        <v>31350000000</v>
      </c>
      <c r="C757" s="88">
        <v>-7.9366459999999996</v>
      </c>
      <c r="N757" s="88">
        <v>31350000000</v>
      </c>
      <c r="O757" s="88">
        <v>-9.2380791000000002</v>
      </c>
    </row>
    <row r="758" spans="2:15" x14ac:dyDescent="0.25">
      <c r="B758" s="88">
        <v>31545000000</v>
      </c>
      <c r="C758" s="88">
        <v>-7.9419079000000004</v>
      </c>
      <c r="N758" s="88">
        <v>31545000000</v>
      </c>
      <c r="O758" s="88">
        <v>-9.1653880999999995</v>
      </c>
    </row>
    <row r="759" spans="2:15" x14ac:dyDescent="0.25">
      <c r="B759" s="88">
        <v>31740000000</v>
      </c>
      <c r="C759" s="88">
        <v>-8.0211238999999992</v>
      </c>
      <c r="N759" s="88">
        <v>31740000000</v>
      </c>
      <c r="O759" s="88">
        <v>-9.2653952000000004</v>
      </c>
    </row>
    <row r="760" spans="2:15" x14ac:dyDescent="0.25">
      <c r="B760" s="88">
        <v>31935000000</v>
      </c>
      <c r="C760" s="88">
        <v>-8.0915727999999998</v>
      </c>
      <c r="N760" s="88">
        <v>31935000000</v>
      </c>
      <c r="O760" s="88">
        <v>-9.3009272000000003</v>
      </c>
    </row>
    <row r="761" spans="2:15" x14ac:dyDescent="0.25">
      <c r="B761" s="88">
        <v>32130000000</v>
      </c>
      <c r="C761" s="88">
        <v>-8.2545815000000005</v>
      </c>
      <c r="N761" s="88">
        <v>32130000000</v>
      </c>
      <c r="O761" s="88">
        <v>-9.3488053999999998</v>
      </c>
    </row>
    <row r="762" spans="2:15" x14ac:dyDescent="0.25">
      <c r="B762" s="88">
        <v>32325000000</v>
      </c>
      <c r="C762" s="88">
        <v>-8.3725824000000006</v>
      </c>
      <c r="N762" s="88">
        <v>32325000000</v>
      </c>
      <c r="O762" s="88">
        <v>-9.4074220999999998</v>
      </c>
    </row>
    <row r="763" spans="2:15" x14ac:dyDescent="0.25">
      <c r="B763" s="88">
        <v>32520000000</v>
      </c>
      <c r="C763" s="88">
        <v>-8.4844436999999999</v>
      </c>
      <c r="N763" s="88">
        <v>32520000000</v>
      </c>
      <c r="O763" s="88">
        <v>-9.3782949000000002</v>
      </c>
    </row>
    <row r="764" spans="2:15" x14ac:dyDescent="0.25">
      <c r="B764" s="88">
        <v>32715000000</v>
      </c>
      <c r="C764" s="88">
        <v>-8.5680122000000001</v>
      </c>
      <c r="N764" s="88">
        <v>32715000000</v>
      </c>
      <c r="O764" s="88">
        <v>-9.3116579000000002</v>
      </c>
    </row>
    <row r="765" spans="2:15" x14ac:dyDescent="0.25">
      <c r="B765" s="88">
        <v>32910000000</v>
      </c>
      <c r="C765" s="88">
        <v>-8.6830157999999997</v>
      </c>
      <c r="N765" s="88">
        <v>32910000000</v>
      </c>
      <c r="O765" s="88">
        <v>-9.3604611999999996</v>
      </c>
    </row>
    <row r="766" spans="2:15" x14ac:dyDescent="0.25">
      <c r="B766" s="88">
        <v>33105000000</v>
      </c>
      <c r="C766" s="88">
        <v>-8.7789803000000006</v>
      </c>
      <c r="N766" s="88">
        <v>33105000000</v>
      </c>
      <c r="O766" s="88">
        <v>-9.3025885000000006</v>
      </c>
    </row>
    <row r="767" spans="2:15" x14ac:dyDescent="0.25">
      <c r="B767" s="88">
        <v>33300000000</v>
      </c>
      <c r="C767" s="88">
        <v>-8.9455413999999998</v>
      </c>
      <c r="N767" s="88">
        <v>33300000000</v>
      </c>
      <c r="O767" s="88">
        <v>-9.3576306999999996</v>
      </c>
    </row>
    <row r="768" spans="2:15" x14ac:dyDescent="0.25">
      <c r="B768" s="88">
        <v>33495000000</v>
      </c>
      <c r="C768" s="88">
        <v>-9.0419254000000002</v>
      </c>
      <c r="N768" s="88">
        <v>33495000000</v>
      </c>
      <c r="O768" s="88">
        <v>-9.3598490000000005</v>
      </c>
    </row>
    <row r="769" spans="2:15" x14ac:dyDescent="0.25">
      <c r="B769" s="88">
        <v>33690000000</v>
      </c>
      <c r="C769" s="88">
        <v>-9.1984271999999994</v>
      </c>
      <c r="N769" s="88">
        <v>33690000000</v>
      </c>
      <c r="O769" s="88">
        <v>-9.2795390999999992</v>
      </c>
    </row>
    <row r="770" spans="2:15" x14ac:dyDescent="0.25">
      <c r="B770" s="88">
        <v>33885000000</v>
      </c>
      <c r="C770" s="88">
        <v>-9.3155785000000009</v>
      </c>
      <c r="N770" s="88">
        <v>33885000000</v>
      </c>
      <c r="O770" s="88">
        <v>-9.2613277000000007</v>
      </c>
    </row>
    <row r="771" spans="2:15" x14ac:dyDescent="0.25">
      <c r="B771" s="88">
        <v>34080000000</v>
      </c>
      <c r="C771" s="88">
        <v>-9.4424542999999996</v>
      </c>
      <c r="N771" s="88">
        <v>34080000000</v>
      </c>
      <c r="O771" s="88">
        <v>-9.1954966000000002</v>
      </c>
    </row>
    <row r="772" spans="2:15" x14ac:dyDescent="0.25">
      <c r="B772" s="88">
        <v>34275000000</v>
      </c>
      <c r="C772" s="88">
        <v>-9.6065216000000007</v>
      </c>
      <c r="N772" s="88">
        <v>34275000000</v>
      </c>
      <c r="O772" s="88">
        <v>-9.2766894999999998</v>
      </c>
    </row>
    <row r="773" spans="2:15" x14ac:dyDescent="0.25">
      <c r="B773" s="88">
        <v>34470000000</v>
      </c>
      <c r="C773" s="88">
        <v>-9.6875315000000004</v>
      </c>
      <c r="N773" s="88">
        <v>34470000000</v>
      </c>
      <c r="O773" s="88">
        <v>-9.1885747999999996</v>
      </c>
    </row>
    <row r="774" spans="2:15" x14ac:dyDescent="0.25">
      <c r="B774" s="88">
        <v>34665000000</v>
      </c>
      <c r="C774" s="88">
        <v>-9.8015947000000008</v>
      </c>
      <c r="N774" s="88">
        <v>34665000000</v>
      </c>
      <c r="O774" s="88">
        <v>-9.1958827999999997</v>
      </c>
    </row>
    <row r="775" spans="2:15" x14ac:dyDescent="0.25">
      <c r="B775" s="88">
        <v>34860000000</v>
      </c>
      <c r="C775" s="88">
        <v>-9.8904753000000003</v>
      </c>
      <c r="N775" s="88">
        <v>34860000000</v>
      </c>
      <c r="O775" s="88">
        <v>-9.2506217999999993</v>
      </c>
    </row>
    <row r="776" spans="2:15" x14ac:dyDescent="0.25">
      <c r="B776" s="88">
        <v>35055000000</v>
      </c>
      <c r="C776" s="88">
        <v>-9.9590931000000005</v>
      </c>
      <c r="N776" s="88">
        <v>35055000000</v>
      </c>
      <c r="O776" s="88">
        <v>-9.2947778999999997</v>
      </c>
    </row>
    <row r="777" spans="2:15" x14ac:dyDescent="0.25">
      <c r="B777" s="88">
        <v>35250000000</v>
      </c>
      <c r="C777" s="88">
        <v>-10.024300999999999</v>
      </c>
      <c r="N777" s="88">
        <v>35250000000</v>
      </c>
      <c r="O777" s="88">
        <v>-9.3171215000000007</v>
      </c>
    </row>
    <row r="778" spans="2:15" x14ac:dyDescent="0.25">
      <c r="B778" s="88">
        <v>35445000000</v>
      </c>
      <c r="C778" s="88">
        <v>-10.046275</v>
      </c>
      <c r="N778" s="88">
        <v>35445000000</v>
      </c>
      <c r="O778" s="88">
        <v>-9.3402204999999991</v>
      </c>
    </row>
    <row r="779" spans="2:15" x14ac:dyDescent="0.25">
      <c r="B779" s="88">
        <v>35640000000</v>
      </c>
      <c r="C779" s="88">
        <v>-10.153383</v>
      </c>
      <c r="N779" s="88">
        <v>35640000000</v>
      </c>
      <c r="O779" s="88">
        <v>-9.4527959999999993</v>
      </c>
    </row>
    <row r="780" spans="2:15" x14ac:dyDescent="0.25">
      <c r="B780" s="88">
        <v>35835000000</v>
      </c>
      <c r="C780" s="88">
        <v>-10.146720999999999</v>
      </c>
      <c r="N780" s="88">
        <v>35835000000</v>
      </c>
      <c r="O780" s="88">
        <v>-9.4746980999999995</v>
      </c>
    </row>
    <row r="781" spans="2:15" x14ac:dyDescent="0.25">
      <c r="B781" s="88">
        <v>36030000000</v>
      </c>
      <c r="C781" s="88">
        <v>-10.168126000000001</v>
      </c>
      <c r="N781" s="88">
        <v>36030000000</v>
      </c>
      <c r="O781" s="88">
        <v>-9.5554065999999995</v>
      </c>
    </row>
    <row r="782" spans="2:15" x14ac:dyDescent="0.25">
      <c r="B782" s="88">
        <v>36225000000</v>
      </c>
      <c r="C782" s="88">
        <v>-10.164434</v>
      </c>
      <c r="N782" s="88">
        <v>36225000000</v>
      </c>
      <c r="O782" s="88">
        <v>-9.5659293999999999</v>
      </c>
    </row>
    <row r="783" spans="2:15" x14ac:dyDescent="0.25">
      <c r="B783" s="88">
        <v>36420000000</v>
      </c>
      <c r="C783" s="88">
        <v>-10.18609</v>
      </c>
      <c r="N783" s="88">
        <v>36420000000</v>
      </c>
      <c r="O783" s="88">
        <v>-9.6334952999999999</v>
      </c>
    </row>
    <row r="784" spans="2:15" x14ac:dyDescent="0.25">
      <c r="B784" s="88">
        <v>36615000000</v>
      </c>
      <c r="C784" s="88">
        <v>-10.221434</v>
      </c>
      <c r="N784" s="88">
        <v>36615000000</v>
      </c>
      <c r="O784" s="88">
        <v>-9.7116079000000006</v>
      </c>
    </row>
    <row r="785" spans="2:15" x14ac:dyDescent="0.25">
      <c r="B785" s="88">
        <v>36810000000</v>
      </c>
      <c r="C785" s="88">
        <v>-10.177625000000001</v>
      </c>
      <c r="N785" s="88">
        <v>36810000000</v>
      </c>
      <c r="O785" s="88">
        <v>-9.7725191000000002</v>
      </c>
    </row>
    <row r="786" spans="2:15" x14ac:dyDescent="0.25">
      <c r="B786" s="88">
        <v>37005000000</v>
      </c>
      <c r="C786" s="88">
        <v>-10.134729</v>
      </c>
      <c r="N786" s="88">
        <v>37005000000</v>
      </c>
      <c r="O786" s="88">
        <v>-9.8219156000000005</v>
      </c>
    </row>
    <row r="787" spans="2:15" x14ac:dyDescent="0.25">
      <c r="B787" s="88">
        <v>37200000000</v>
      </c>
      <c r="C787" s="88">
        <v>-10.153803</v>
      </c>
      <c r="N787" s="88">
        <v>37200000000</v>
      </c>
      <c r="O787" s="88">
        <v>-9.8803815999999998</v>
      </c>
    </row>
    <row r="788" spans="2:15" x14ac:dyDescent="0.25">
      <c r="B788" s="88">
        <v>37395000000</v>
      </c>
      <c r="C788" s="88">
        <v>-10.127183</v>
      </c>
      <c r="N788" s="88">
        <v>37395000000</v>
      </c>
      <c r="O788" s="88">
        <v>-9.9760761000000002</v>
      </c>
    </row>
    <row r="789" spans="2:15" x14ac:dyDescent="0.25">
      <c r="B789" s="88">
        <v>37590000000</v>
      </c>
      <c r="C789" s="88">
        <v>-10.010242</v>
      </c>
      <c r="N789" s="88">
        <v>37590000000</v>
      </c>
      <c r="O789" s="88">
        <v>-10.003835</v>
      </c>
    </row>
    <row r="790" spans="2:15" x14ac:dyDescent="0.25">
      <c r="B790" s="88">
        <v>37785000000</v>
      </c>
      <c r="C790" s="88">
        <v>-9.9195738000000002</v>
      </c>
      <c r="N790" s="88">
        <v>37785000000</v>
      </c>
      <c r="O790" s="88">
        <v>-10.041307</v>
      </c>
    </row>
    <row r="791" spans="2:15" x14ac:dyDescent="0.25">
      <c r="B791" s="88">
        <v>37980000000</v>
      </c>
      <c r="C791" s="88">
        <v>-9.8798055999999992</v>
      </c>
      <c r="N791" s="88">
        <v>37980000000</v>
      </c>
      <c r="O791" s="88">
        <v>-10.018390999999999</v>
      </c>
    </row>
    <row r="792" spans="2:15" x14ac:dyDescent="0.25">
      <c r="B792" s="88">
        <v>38175000000</v>
      </c>
      <c r="C792" s="88">
        <v>-9.7580890999999994</v>
      </c>
      <c r="N792" s="88">
        <v>38175000000</v>
      </c>
      <c r="O792" s="88">
        <v>-10.064692000000001</v>
      </c>
    </row>
    <row r="793" spans="2:15" x14ac:dyDescent="0.25">
      <c r="B793" s="88">
        <v>38370000000</v>
      </c>
      <c r="C793" s="88">
        <v>-9.6787890999999995</v>
      </c>
      <c r="N793" s="88">
        <v>38370000000</v>
      </c>
      <c r="O793" s="88">
        <v>-10.073198</v>
      </c>
    </row>
    <row r="794" spans="2:15" x14ac:dyDescent="0.25">
      <c r="B794" s="88">
        <v>38565000000</v>
      </c>
      <c r="C794" s="88">
        <v>-9.5775871000000006</v>
      </c>
      <c r="N794" s="88">
        <v>38565000000</v>
      </c>
      <c r="O794" s="88">
        <v>-10.135031</v>
      </c>
    </row>
    <row r="795" spans="2:15" x14ac:dyDescent="0.25">
      <c r="B795" s="88">
        <v>38760000000</v>
      </c>
      <c r="C795" s="88">
        <v>-9.6593475000000009</v>
      </c>
      <c r="N795" s="88">
        <v>38760000000</v>
      </c>
      <c r="O795" s="88">
        <v>-10.19009</v>
      </c>
    </row>
    <row r="796" spans="2:15" x14ac:dyDescent="0.25">
      <c r="B796" s="88">
        <v>38955000000</v>
      </c>
      <c r="C796" s="88">
        <v>-9.6964568999999994</v>
      </c>
      <c r="N796" s="88">
        <v>38955000000</v>
      </c>
      <c r="O796" s="88">
        <v>-10.260344999999999</v>
      </c>
    </row>
    <row r="797" spans="2:15" x14ac:dyDescent="0.25">
      <c r="B797" s="88">
        <v>39150000000</v>
      </c>
      <c r="C797" s="88">
        <v>-9.6539879000000006</v>
      </c>
      <c r="N797" s="88">
        <v>39150000000</v>
      </c>
      <c r="O797" s="88">
        <v>-10.325701</v>
      </c>
    </row>
    <row r="798" spans="2:15" x14ac:dyDescent="0.25">
      <c r="B798" s="88">
        <v>39345000000</v>
      </c>
      <c r="C798" s="88">
        <v>-9.5421104000000003</v>
      </c>
      <c r="N798" s="88">
        <v>39345000000</v>
      </c>
      <c r="O798" s="88">
        <v>-10.417759999999999</v>
      </c>
    </row>
    <row r="799" spans="2:15" x14ac:dyDescent="0.25">
      <c r="B799" s="88">
        <v>39540000000</v>
      </c>
      <c r="C799" s="88">
        <v>-9.6492319000000002</v>
      </c>
      <c r="N799" s="88">
        <v>39540000000</v>
      </c>
      <c r="O799" s="88">
        <v>-10.528853</v>
      </c>
    </row>
    <row r="800" spans="2:15" x14ac:dyDescent="0.25">
      <c r="B800" s="88">
        <v>39735000000</v>
      </c>
      <c r="C800" s="88">
        <v>-9.7687559000000004</v>
      </c>
      <c r="N800" s="88">
        <v>39735000000</v>
      </c>
      <c r="O800" s="88">
        <v>-10.609382</v>
      </c>
    </row>
    <row r="801" spans="2:15" x14ac:dyDescent="0.25">
      <c r="B801" s="88">
        <v>39930000000</v>
      </c>
      <c r="C801" s="88">
        <v>-9.7651795999999997</v>
      </c>
      <c r="N801" s="88">
        <v>39930000000</v>
      </c>
      <c r="O801" s="88">
        <v>-10.805448</v>
      </c>
    </row>
    <row r="802" spans="2:15" x14ac:dyDescent="0.25">
      <c r="B802" s="88">
        <v>40125000000</v>
      </c>
      <c r="C802" s="88">
        <v>-9.9498633999999999</v>
      </c>
      <c r="N802" s="88">
        <v>40125000000</v>
      </c>
      <c r="O802" s="88">
        <v>-10.946887</v>
      </c>
    </row>
    <row r="803" spans="2:15" x14ac:dyDescent="0.25">
      <c r="B803" s="88">
        <v>40320000000</v>
      </c>
      <c r="C803" s="88">
        <v>-10.068552</v>
      </c>
      <c r="N803" s="88">
        <v>40320000000</v>
      </c>
      <c r="O803" s="88">
        <v>-11.078118</v>
      </c>
    </row>
    <row r="804" spans="2:15" x14ac:dyDescent="0.25">
      <c r="B804" s="88">
        <v>40515000000</v>
      </c>
      <c r="C804" s="88">
        <v>-10.019883999999999</v>
      </c>
      <c r="N804" s="88">
        <v>40515000000</v>
      </c>
      <c r="O804" s="88">
        <v>-11.142758000000001</v>
      </c>
    </row>
    <row r="805" spans="2:15" x14ac:dyDescent="0.25">
      <c r="B805" s="88">
        <v>40710000000</v>
      </c>
      <c r="C805" s="88">
        <v>-9.8741207000000006</v>
      </c>
      <c r="N805" s="88">
        <v>40710000000</v>
      </c>
      <c r="O805" s="88">
        <v>-11.30095</v>
      </c>
    </row>
    <row r="806" spans="2:15" x14ac:dyDescent="0.25">
      <c r="B806" s="88">
        <v>40905000000</v>
      </c>
      <c r="C806" s="88">
        <v>-9.8936995999999997</v>
      </c>
      <c r="N806" s="88">
        <v>40905000000</v>
      </c>
      <c r="O806" s="88">
        <v>-11.459955000000001</v>
      </c>
    </row>
    <row r="807" spans="2:15" x14ac:dyDescent="0.25">
      <c r="B807" s="88">
        <v>41100000000</v>
      </c>
      <c r="C807" s="88">
        <v>-9.9510155000000005</v>
      </c>
      <c r="N807" s="88">
        <v>41100000000</v>
      </c>
      <c r="O807" s="88">
        <v>-11.583522</v>
      </c>
    </row>
    <row r="808" spans="2:15" x14ac:dyDescent="0.25">
      <c r="B808" s="88">
        <v>41295000000</v>
      </c>
      <c r="C808" s="88">
        <v>-9.9411401999999995</v>
      </c>
      <c r="N808" s="88">
        <v>41295000000</v>
      </c>
      <c r="O808" s="88">
        <v>-11.686996000000001</v>
      </c>
    </row>
    <row r="809" spans="2:15" x14ac:dyDescent="0.25">
      <c r="B809" s="88">
        <v>41490000000</v>
      </c>
      <c r="C809" s="88">
        <v>-9.9257592999999993</v>
      </c>
      <c r="N809" s="88">
        <v>41490000000</v>
      </c>
      <c r="O809" s="88">
        <v>-11.847170999999999</v>
      </c>
    </row>
    <row r="810" spans="2:15" x14ac:dyDescent="0.25">
      <c r="B810" s="88">
        <v>41685000000</v>
      </c>
      <c r="C810" s="88">
        <v>-9.9201002000000003</v>
      </c>
      <c r="N810" s="88">
        <v>41685000000</v>
      </c>
      <c r="O810" s="88">
        <v>-11.931385000000001</v>
      </c>
    </row>
    <row r="811" spans="2:15" x14ac:dyDescent="0.25">
      <c r="B811" s="88">
        <v>41880000000</v>
      </c>
      <c r="C811" s="88">
        <v>-9.9212054999999992</v>
      </c>
      <c r="N811" s="88">
        <v>41880000000</v>
      </c>
      <c r="O811" s="88">
        <v>-11.991077000000001</v>
      </c>
    </row>
    <row r="812" spans="2:15" x14ac:dyDescent="0.25">
      <c r="B812" s="88">
        <v>42075000000</v>
      </c>
      <c r="C812" s="88">
        <v>-9.7206440000000001</v>
      </c>
      <c r="N812" s="88">
        <v>42075000000</v>
      </c>
      <c r="O812" s="88">
        <v>-12.164289</v>
      </c>
    </row>
    <row r="813" spans="2:15" x14ac:dyDescent="0.25">
      <c r="B813" s="88">
        <v>42270000000</v>
      </c>
      <c r="C813" s="88">
        <v>-9.6531486999999991</v>
      </c>
      <c r="N813" s="88">
        <v>42270000000</v>
      </c>
      <c r="O813" s="88">
        <v>-12.21083</v>
      </c>
    </row>
    <row r="814" spans="2:15" x14ac:dyDescent="0.25">
      <c r="B814" s="88">
        <v>42465000000</v>
      </c>
      <c r="C814" s="88">
        <v>-9.8087453999999994</v>
      </c>
      <c r="N814" s="88">
        <v>42465000000</v>
      </c>
      <c r="O814" s="88">
        <v>-12.117372</v>
      </c>
    </row>
    <row r="815" spans="2:15" x14ac:dyDescent="0.25">
      <c r="B815" s="88">
        <v>42660000000</v>
      </c>
      <c r="C815" s="88">
        <v>-9.8622893999999999</v>
      </c>
      <c r="N815" s="88">
        <v>42660000000</v>
      </c>
      <c r="O815" s="88">
        <v>-11.99696</v>
      </c>
    </row>
    <row r="816" spans="2:15" x14ac:dyDescent="0.25">
      <c r="B816" s="88">
        <v>42855000000</v>
      </c>
      <c r="C816" s="88">
        <v>-9.8908194999999992</v>
      </c>
      <c r="N816" s="88">
        <v>42855000000</v>
      </c>
      <c r="O816" s="88">
        <v>-12.077987</v>
      </c>
    </row>
    <row r="817" spans="2:15" x14ac:dyDescent="0.25">
      <c r="B817" s="88">
        <v>43050000000</v>
      </c>
      <c r="C817" s="88">
        <v>-9.9755629999999993</v>
      </c>
      <c r="N817" s="88">
        <v>43050000000</v>
      </c>
      <c r="O817" s="88">
        <v>-12.088747</v>
      </c>
    </row>
    <row r="818" spans="2:15" x14ac:dyDescent="0.25">
      <c r="B818" s="88">
        <v>43245000000</v>
      </c>
      <c r="C818" s="88">
        <v>-10.058495000000001</v>
      </c>
      <c r="N818" s="88">
        <v>43245000000</v>
      </c>
      <c r="O818" s="88">
        <v>-12.047370000000001</v>
      </c>
    </row>
    <row r="819" spans="2:15" x14ac:dyDescent="0.25">
      <c r="B819" s="88">
        <v>43440000000</v>
      </c>
      <c r="C819" s="88">
        <v>-10.254080999999999</v>
      </c>
      <c r="N819" s="88">
        <v>43440000000</v>
      </c>
      <c r="O819" s="88">
        <v>-12.127929</v>
      </c>
    </row>
    <row r="820" spans="2:15" x14ac:dyDescent="0.25">
      <c r="B820" s="88">
        <v>43635000000</v>
      </c>
      <c r="C820" s="88">
        <v>-10.472795</v>
      </c>
      <c r="N820" s="88">
        <v>43635000000</v>
      </c>
      <c r="O820" s="88">
        <v>-12.346056000000001</v>
      </c>
    </row>
    <row r="821" spans="2:15" x14ac:dyDescent="0.25">
      <c r="B821" s="88">
        <v>43830000000</v>
      </c>
      <c r="C821" s="88">
        <v>-10.714024999999999</v>
      </c>
      <c r="N821" s="88">
        <v>43830000000</v>
      </c>
      <c r="O821" s="88">
        <v>-12.405110000000001</v>
      </c>
    </row>
    <row r="822" spans="2:15" x14ac:dyDescent="0.25">
      <c r="B822" s="88">
        <v>44025000000</v>
      </c>
      <c r="C822" s="88">
        <v>-10.97453</v>
      </c>
      <c r="N822" s="88">
        <v>44025000000</v>
      </c>
      <c r="O822" s="88">
        <v>-12.329063</v>
      </c>
    </row>
    <row r="823" spans="2:15" x14ac:dyDescent="0.25">
      <c r="B823" s="88">
        <v>44220000000</v>
      </c>
      <c r="C823" s="88">
        <v>-11.140511</v>
      </c>
      <c r="N823" s="88">
        <v>44220000000</v>
      </c>
      <c r="O823" s="88">
        <v>-12.391792000000001</v>
      </c>
    </row>
    <row r="824" spans="2:15" x14ac:dyDescent="0.25">
      <c r="B824" s="88">
        <v>44415000000</v>
      </c>
      <c r="C824" s="88">
        <v>-11.359719999999999</v>
      </c>
      <c r="N824" s="88">
        <v>44415000000</v>
      </c>
      <c r="O824" s="88">
        <v>-12.528656</v>
      </c>
    </row>
    <row r="825" spans="2:15" x14ac:dyDescent="0.25">
      <c r="B825" s="88">
        <v>44610000000</v>
      </c>
      <c r="C825" s="88">
        <v>-11.546248</v>
      </c>
      <c r="N825" s="88">
        <v>44610000000</v>
      </c>
      <c r="O825" s="88">
        <v>-12.602180000000001</v>
      </c>
    </row>
    <row r="826" spans="2:15" x14ac:dyDescent="0.25">
      <c r="B826" s="88">
        <v>44805000000</v>
      </c>
      <c r="C826" s="88">
        <v>-11.720046999999999</v>
      </c>
      <c r="N826" s="88">
        <v>44805000000</v>
      </c>
      <c r="O826" s="88">
        <v>-12.015402999999999</v>
      </c>
    </row>
    <row r="827" spans="2:15" x14ac:dyDescent="0.25">
      <c r="B827" s="88">
        <v>45000000000</v>
      </c>
      <c r="C827" s="88">
        <v>-11.933505</v>
      </c>
      <c r="N827" s="88">
        <v>45000000000</v>
      </c>
      <c r="O827" s="88">
        <v>-12.231902</v>
      </c>
    </row>
    <row r="828" spans="2:15" x14ac:dyDescent="0.25">
      <c r="B828" s="88" t="s">
        <v>21</v>
      </c>
      <c r="N828" s="88" t="s">
        <v>21</v>
      </c>
    </row>
    <row r="831" spans="2:15" x14ac:dyDescent="0.25">
      <c r="B831" s="88" t="s">
        <v>24</v>
      </c>
      <c r="N831" s="88" t="s">
        <v>24</v>
      </c>
    </row>
    <row r="832" spans="2:15" x14ac:dyDescent="0.25">
      <c r="B832" s="88" t="s">
        <v>19</v>
      </c>
      <c r="C832" s="88" t="s">
        <v>276</v>
      </c>
      <c r="N832" s="88" t="s">
        <v>19</v>
      </c>
      <c r="O832" s="88" t="s">
        <v>276</v>
      </c>
    </row>
    <row r="833" spans="2:15" x14ac:dyDescent="0.25">
      <c r="B833" s="88">
        <v>6000000000</v>
      </c>
      <c r="C833" s="88">
        <v>-24.197475000000001</v>
      </c>
      <c r="N833" s="88">
        <v>6000000000</v>
      </c>
      <c r="O833" s="88">
        <v>-19.709146</v>
      </c>
    </row>
    <row r="834" spans="2:15" x14ac:dyDescent="0.25">
      <c r="B834" s="88">
        <v>6195000000</v>
      </c>
      <c r="C834" s="88">
        <v>-23.810972</v>
      </c>
      <c r="N834" s="88">
        <v>6195000000</v>
      </c>
      <c r="O834" s="88">
        <v>-19.243888999999999</v>
      </c>
    </row>
    <row r="835" spans="2:15" x14ac:dyDescent="0.25">
      <c r="B835" s="88">
        <v>6390000000</v>
      </c>
      <c r="C835" s="88">
        <v>-23.289745</v>
      </c>
      <c r="N835" s="88">
        <v>6390000000</v>
      </c>
      <c r="O835" s="88">
        <v>-18.578569000000002</v>
      </c>
    </row>
    <row r="836" spans="2:15" x14ac:dyDescent="0.25">
      <c r="B836" s="88">
        <v>6585000000</v>
      </c>
      <c r="C836" s="88">
        <v>-23.020948000000001</v>
      </c>
      <c r="N836" s="88">
        <v>6585000000</v>
      </c>
      <c r="O836" s="88">
        <v>-18.106670000000001</v>
      </c>
    </row>
    <row r="837" spans="2:15" x14ac:dyDescent="0.25">
      <c r="B837" s="88">
        <v>6780000000</v>
      </c>
      <c r="C837" s="88">
        <v>-22.737886</v>
      </c>
      <c r="N837" s="88">
        <v>6780000000</v>
      </c>
      <c r="O837" s="88">
        <v>-17.830971000000002</v>
      </c>
    </row>
    <row r="838" spans="2:15" x14ac:dyDescent="0.25">
      <c r="B838" s="88">
        <v>6975000000</v>
      </c>
      <c r="C838" s="88">
        <v>-22.555256</v>
      </c>
      <c r="N838" s="88">
        <v>6975000000</v>
      </c>
      <c r="O838" s="88">
        <v>-17.698319999999999</v>
      </c>
    </row>
    <row r="839" spans="2:15" x14ac:dyDescent="0.25">
      <c r="B839" s="88">
        <v>7170000000</v>
      </c>
      <c r="C839" s="88">
        <v>-22.097702000000002</v>
      </c>
      <c r="N839" s="88">
        <v>7170000000</v>
      </c>
      <c r="O839" s="88">
        <v>-17.39489</v>
      </c>
    </row>
    <row r="840" spans="2:15" x14ac:dyDescent="0.25">
      <c r="B840" s="88">
        <v>7365000000</v>
      </c>
      <c r="C840" s="88">
        <v>-21.445233999999999</v>
      </c>
      <c r="N840" s="88">
        <v>7365000000</v>
      </c>
      <c r="O840" s="88">
        <v>-17.142938999999998</v>
      </c>
    </row>
    <row r="841" spans="2:15" x14ac:dyDescent="0.25">
      <c r="B841" s="88">
        <v>7560000000</v>
      </c>
      <c r="C841" s="88">
        <v>-20.657454000000001</v>
      </c>
      <c r="N841" s="88">
        <v>7560000000</v>
      </c>
      <c r="O841" s="88">
        <v>-16.678457000000002</v>
      </c>
    </row>
    <row r="842" spans="2:15" x14ac:dyDescent="0.25">
      <c r="B842" s="88">
        <v>7755000000</v>
      </c>
      <c r="C842" s="88">
        <v>-19.919799999999999</v>
      </c>
      <c r="N842" s="88">
        <v>7755000000</v>
      </c>
      <c r="O842" s="88">
        <v>-16.160468999999999</v>
      </c>
    </row>
    <row r="843" spans="2:15" x14ac:dyDescent="0.25">
      <c r="B843" s="88">
        <v>7950000000</v>
      </c>
      <c r="C843" s="88">
        <v>-18.980581000000001</v>
      </c>
      <c r="N843" s="88">
        <v>7950000000</v>
      </c>
      <c r="O843" s="88">
        <v>-15.504104</v>
      </c>
    </row>
    <row r="844" spans="2:15" x14ac:dyDescent="0.25">
      <c r="B844" s="88">
        <v>8145000000</v>
      </c>
      <c r="C844" s="88">
        <v>-17.659281</v>
      </c>
      <c r="N844" s="88">
        <v>8145000000</v>
      </c>
      <c r="O844" s="88">
        <v>-15.014668</v>
      </c>
    </row>
    <row r="845" spans="2:15" x14ac:dyDescent="0.25">
      <c r="B845" s="88">
        <v>8340000000</v>
      </c>
      <c r="C845" s="88">
        <v>-16.233098999999999</v>
      </c>
      <c r="N845" s="88">
        <v>8340000000</v>
      </c>
      <c r="O845" s="88">
        <v>-14.580857999999999</v>
      </c>
    </row>
    <row r="846" spans="2:15" x14ac:dyDescent="0.25">
      <c r="B846" s="88">
        <v>8535000000</v>
      </c>
      <c r="C846" s="88">
        <v>-14.939895999999999</v>
      </c>
      <c r="N846" s="88">
        <v>8535000000</v>
      </c>
      <c r="O846" s="88">
        <v>-14.073153</v>
      </c>
    </row>
    <row r="847" spans="2:15" x14ac:dyDescent="0.25">
      <c r="B847" s="88">
        <v>8730000000</v>
      </c>
      <c r="C847" s="88">
        <v>-13.763149</v>
      </c>
      <c r="N847" s="88">
        <v>8730000000</v>
      </c>
      <c r="O847" s="88">
        <v>-13.452975</v>
      </c>
    </row>
    <row r="848" spans="2:15" x14ac:dyDescent="0.25">
      <c r="B848" s="88">
        <v>8925000000</v>
      </c>
      <c r="C848" s="88">
        <v>-12.577108000000001</v>
      </c>
      <c r="N848" s="88">
        <v>8925000000</v>
      </c>
      <c r="O848" s="88">
        <v>-12.852269</v>
      </c>
    </row>
    <row r="849" spans="2:15" x14ac:dyDescent="0.25">
      <c r="B849" s="88">
        <v>9120000000</v>
      </c>
      <c r="C849" s="88">
        <v>-11.392054999999999</v>
      </c>
      <c r="N849" s="88">
        <v>9120000000</v>
      </c>
      <c r="O849" s="88">
        <v>-12.326734</v>
      </c>
    </row>
    <row r="850" spans="2:15" x14ac:dyDescent="0.25">
      <c r="B850" s="88">
        <v>9315000000</v>
      </c>
      <c r="C850" s="88">
        <v>-10.404655</v>
      </c>
      <c r="N850" s="88">
        <v>9315000000</v>
      </c>
      <c r="O850" s="88">
        <v>-11.852176</v>
      </c>
    </row>
    <row r="851" spans="2:15" x14ac:dyDescent="0.25">
      <c r="B851" s="88">
        <v>9510000000</v>
      </c>
      <c r="C851" s="88">
        <v>-9.5068979000000002</v>
      </c>
      <c r="N851" s="88">
        <v>9510000000</v>
      </c>
      <c r="O851" s="88">
        <v>-11.389981000000001</v>
      </c>
    </row>
    <row r="852" spans="2:15" x14ac:dyDescent="0.25">
      <c r="B852" s="88">
        <v>9705000000</v>
      </c>
      <c r="C852" s="88">
        <v>-8.7956675999999998</v>
      </c>
      <c r="N852" s="88">
        <v>9705000000</v>
      </c>
      <c r="O852" s="88">
        <v>-10.98081</v>
      </c>
    </row>
    <row r="853" spans="2:15" x14ac:dyDescent="0.25">
      <c r="B853" s="88">
        <v>9900000000</v>
      </c>
      <c r="C853" s="88">
        <v>-8.1563940000000006</v>
      </c>
      <c r="N853" s="88">
        <v>9900000000</v>
      </c>
      <c r="O853" s="88">
        <v>-10.601789999999999</v>
      </c>
    </row>
    <row r="854" spans="2:15" x14ac:dyDescent="0.25">
      <c r="B854" s="88">
        <v>10095000000</v>
      </c>
      <c r="C854" s="88">
        <v>-7.6907877999999998</v>
      </c>
      <c r="N854" s="88">
        <v>10095000000</v>
      </c>
      <c r="O854" s="88">
        <v>-10.220340999999999</v>
      </c>
    </row>
    <row r="855" spans="2:15" x14ac:dyDescent="0.25">
      <c r="B855" s="88">
        <v>10290000000</v>
      </c>
      <c r="C855" s="88">
        <v>-7.3569994000000003</v>
      </c>
      <c r="N855" s="88">
        <v>10290000000</v>
      </c>
      <c r="O855" s="88">
        <v>-9.8418797999999992</v>
      </c>
    </row>
    <row r="856" spans="2:15" x14ac:dyDescent="0.25">
      <c r="B856" s="88">
        <v>10485000000</v>
      </c>
      <c r="C856" s="88">
        <v>-7.1282114999999999</v>
      </c>
      <c r="N856" s="88">
        <v>10485000000</v>
      </c>
      <c r="O856" s="88">
        <v>-9.4616346</v>
      </c>
    </row>
    <row r="857" spans="2:15" x14ac:dyDescent="0.25">
      <c r="B857" s="88">
        <v>10680000000</v>
      </c>
      <c r="C857" s="88">
        <v>-6.9875116000000004</v>
      </c>
      <c r="N857" s="88">
        <v>10680000000</v>
      </c>
      <c r="O857" s="88">
        <v>-9.1131706000000001</v>
      </c>
    </row>
    <row r="858" spans="2:15" x14ac:dyDescent="0.25">
      <c r="B858" s="88">
        <v>10875000000</v>
      </c>
      <c r="C858" s="88">
        <v>-6.8652271999999996</v>
      </c>
      <c r="N858" s="88">
        <v>10875000000</v>
      </c>
      <c r="O858" s="88">
        <v>-8.8162394000000006</v>
      </c>
    </row>
    <row r="859" spans="2:15" x14ac:dyDescent="0.25">
      <c r="B859" s="88">
        <v>11070000000</v>
      </c>
      <c r="C859" s="88">
        <v>-6.7885261000000003</v>
      </c>
      <c r="N859" s="88">
        <v>11070000000</v>
      </c>
      <c r="O859" s="88">
        <v>-8.5902928999999997</v>
      </c>
    </row>
    <row r="860" spans="2:15" x14ac:dyDescent="0.25">
      <c r="B860" s="88">
        <v>11265000000</v>
      </c>
      <c r="C860" s="88">
        <v>-6.7717628000000003</v>
      </c>
      <c r="N860" s="88">
        <v>11265000000</v>
      </c>
      <c r="O860" s="88">
        <v>-8.4045781999999996</v>
      </c>
    </row>
    <row r="861" spans="2:15" x14ac:dyDescent="0.25">
      <c r="B861" s="88">
        <v>11460000000</v>
      </c>
      <c r="C861" s="88">
        <v>-6.7601857000000001</v>
      </c>
      <c r="N861" s="88">
        <v>11460000000</v>
      </c>
      <c r="O861" s="88">
        <v>-8.2318487000000005</v>
      </c>
    </row>
    <row r="862" spans="2:15" x14ac:dyDescent="0.25">
      <c r="B862" s="88">
        <v>11655000000</v>
      </c>
      <c r="C862" s="88">
        <v>-6.7994412999999998</v>
      </c>
      <c r="N862" s="88">
        <v>11655000000</v>
      </c>
      <c r="O862" s="88">
        <v>-8.0744658000000005</v>
      </c>
    </row>
    <row r="863" spans="2:15" x14ac:dyDescent="0.25">
      <c r="B863" s="88">
        <v>11850000000</v>
      </c>
      <c r="C863" s="88">
        <v>-6.8174438000000004</v>
      </c>
      <c r="N863" s="88">
        <v>11850000000</v>
      </c>
      <c r="O863" s="88">
        <v>-7.9397254000000004</v>
      </c>
    </row>
    <row r="864" spans="2:15" x14ac:dyDescent="0.25">
      <c r="B864" s="88">
        <v>12045000000</v>
      </c>
      <c r="C864" s="88">
        <v>-6.9022465000000004</v>
      </c>
      <c r="N864" s="88">
        <v>12045000000</v>
      </c>
      <c r="O864" s="88">
        <v>-7.8186768999999998</v>
      </c>
    </row>
    <row r="865" spans="2:15" x14ac:dyDescent="0.25">
      <c r="B865" s="88">
        <v>12240000000</v>
      </c>
      <c r="C865" s="88">
        <v>-6.9575996</v>
      </c>
      <c r="N865" s="88">
        <v>12240000000</v>
      </c>
      <c r="O865" s="88">
        <v>-7.7258997000000003</v>
      </c>
    </row>
    <row r="866" spans="2:15" x14ac:dyDescent="0.25">
      <c r="B866" s="88">
        <v>12435000000</v>
      </c>
      <c r="C866" s="88">
        <v>-6.9958552999999997</v>
      </c>
      <c r="N866" s="88">
        <v>12435000000</v>
      </c>
      <c r="O866" s="88">
        <v>-7.6625876000000002</v>
      </c>
    </row>
    <row r="867" spans="2:15" x14ac:dyDescent="0.25">
      <c r="B867" s="88">
        <v>12630000000</v>
      </c>
      <c r="C867" s="88">
        <v>-6.9987649999999997</v>
      </c>
      <c r="N867" s="88">
        <v>12630000000</v>
      </c>
      <c r="O867" s="88">
        <v>-7.6300901999999997</v>
      </c>
    </row>
    <row r="868" spans="2:15" x14ac:dyDescent="0.25">
      <c r="B868" s="88">
        <v>12825000000</v>
      </c>
      <c r="C868" s="88">
        <v>-6.9796319000000002</v>
      </c>
      <c r="N868" s="88">
        <v>12825000000</v>
      </c>
      <c r="O868" s="88">
        <v>-7.6279411000000001</v>
      </c>
    </row>
    <row r="869" spans="2:15" x14ac:dyDescent="0.25">
      <c r="B869" s="88">
        <v>13020000000</v>
      </c>
      <c r="C869" s="88">
        <v>-6.9571294999999997</v>
      </c>
      <c r="N869" s="88">
        <v>13020000000</v>
      </c>
      <c r="O869" s="88">
        <v>-7.6310754000000003</v>
      </c>
    </row>
    <row r="870" spans="2:15" x14ac:dyDescent="0.25">
      <c r="B870" s="88">
        <v>13215000000</v>
      </c>
      <c r="C870" s="88">
        <v>-6.9412669999999999</v>
      </c>
      <c r="N870" s="88">
        <v>13215000000</v>
      </c>
      <c r="O870" s="88">
        <v>-7.6380223999999997</v>
      </c>
    </row>
    <row r="871" spans="2:15" x14ac:dyDescent="0.25">
      <c r="B871" s="88">
        <v>13410000000</v>
      </c>
      <c r="C871" s="88">
        <v>-6.9303755999999996</v>
      </c>
      <c r="N871" s="88">
        <v>13410000000</v>
      </c>
      <c r="O871" s="88">
        <v>-7.6403116999999998</v>
      </c>
    </row>
    <row r="872" spans="2:15" x14ac:dyDescent="0.25">
      <c r="B872" s="88">
        <v>13605000000</v>
      </c>
      <c r="C872" s="88">
        <v>-6.9201765000000002</v>
      </c>
      <c r="N872" s="88">
        <v>13605000000</v>
      </c>
      <c r="O872" s="88">
        <v>-7.6554241000000003</v>
      </c>
    </row>
    <row r="873" spans="2:15" x14ac:dyDescent="0.25">
      <c r="B873" s="88">
        <v>13800000000</v>
      </c>
      <c r="C873" s="88">
        <v>-6.8810729999999998</v>
      </c>
      <c r="N873" s="88">
        <v>13800000000</v>
      </c>
      <c r="O873" s="88">
        <v>-7.6773400000000001</v>
      </c>
    </row>
    <row r="874" spans="2:15" x14ac:dyDescent="0.25">
      <c r="B874" s="88">
        <v>13995000000</v>
      </c>
      <c r="C874" s="88">
        <v>-6.8471336000000003</v>
      </c>
      <c r="N874" s="88">
        <v>13995000000</v>
      </c>
      <c r="O874" s="88">
        <v>-7.6746544999999999</v>
      </c>
    </row>
    <row r="875" spans="2:15" x14ac:dyDescent="0.25">
      <c r="B875" s="88">
        <v>14190000000</v>
      </c>
      <c r="C875" s="88">
        <v>-6.7878293999999997</v>
      </c>
      <c r="N875" s="88">
        <v>14190000000</v>
      </c>
      <c r="O875" s="88">
        <v>-7.6738305000000002</v>
      </c>
    </row>
    <row r="876" spans="2:15" x14ac:dyDescent="0.25">
      <c r="B876" s="88">
        <v>14385000000</v>
      </c>
      <c r="C876" s="88">
        <v>-6.7609339000000004</v>
      </c>
      <c r="N876" s="88">
        <v>14385000000</v>
      </c>
      <c r="O876" s="88">
        <v>-7.6584333999999998</v>
      </c>
    </row>
    <row r="877" spans="2:15" x14ac:dyDescent="0.25">
      <c r="B877" s="88">
        <v>14580000000</v>
      </c>
      <c r="C877" s="88">
        <v>-6.7623930000000003</v>
      </c>
      <c r="N877" s="88">
        <v>14580000000</v>
      </c>
      <c r="O877" s="88">
        <v>-7.6368727999999999</v>
      </c>
    </row>
    <row r="878" spans="2:15" x14ac:dyDescent="0.25">
      <c r="B878" s="88">
        <v>14775000000</v>
      </c>
      <c r="C878" s="88">
        <v>-6.7976456000000001</v>
      </c>
      <c r="N878" s="88">
        <v>14775000000</v>
      </c>
      <c r="O878" s="88">
        <v>-7.6003059999999998</v>
      </c>
    </row>
    <row r="879" spans="2:15" x14ac:dyDescent="0.25">
      <c r="B879" s="88">
        <v>14970000000</v>
      </c>
      <c r="C879" s="88">
        <v>-6.8309401999999997</v>
      </c>
      <c r="N879" s="88">
        <v>14970000000</v>
      </c>
      <c r="O879" s="88">
        <v>-7.5669760999999998</v>
      </c>
    </row>
    <row r="880" spans="2:15" x14ac:dyDescent="0.25">
      <c r="B880" s="88">
        <v>15165000000</v>
      </c>
      <c r="C880" s="88">
        <v>-6.8555225999999996</v>
      </c>
      <c r="N880" s="88">
        <v>15165000000</v>
      </c>
      <c r="O880" s="88">
        <v>-7.5768050999999996</v>
      </c>
    </row>
    <row r="881" spans="2:15" x14ac:dyDescent="0.25">
      <c r="B881" s="88">
        <v>15360000000</v>
      </c>
      <c r="C881" s="88">
        <v>-6.8580265000000002</v>
      </c>
      <c r="N881" s="88">
        <v>15360000000</v>
      </c>
      <c r="O881" s="88">
        <v>-7.61585</v>
      </c>
    </row>
    <row r="882" spans="2:15" x14ac:dyDescent="0.25">
      <c r="B882" s="88">
        <v>15555000000</v>
      </c>
      <c r="C882" s="88">
        <v>-6.8451819</v>
      </c>
      <c r="N882" s="88">
        <v>15555000000</v>
      </c>
      <c r="O882" s="88">
        <v>-7.6806865000000002</v>
      </c>
    </row>
    <row r="883" spans="2:15" x14ac:dyDescent="0.25">
      <c r="B883" s="88">
        <v>15750000000</v>
      </c>
      <c r="C883" s="88">
        <v>-6.8361368000000002</v>
      </c>
      <c r="N883" s="88">
        <v>15750000000</v>
      </c>
      <c r="O883" s="88">
        <v>-7.7447680999999999</v>
      </c>
    </row>
    <row r="884" spans="2:15" x14ac:dyDescent="0.25">
      <c r="B884" s="88">
        <v>15945000000</v>
      </c>
      <c r="C884" s="88">
        <v>-6.8751673999999996</v>
      </c>
      <c r="N884" s="88">
        <v>15945000000</v>
      </c>
      <c r="O884" s="88">
        <v>-7.8071561000000003</v>
      </c>
    </row>
    <row r="885" spans="2:15" x14ac:dyDescent="0.25">
      <c r="B885" s="88">
        <v>16140000000</v>
      </c>
      <c r="C885" s="88">
        <v>-6.9328070000000004</v>
      </c>
      <c r="N885" s="88">
        <v>16140000000</v>
      </c>
      <c r="O885" s="88">
        <v>-7.8633204000000001</v>
      </c>
    </row>
    <row r="886" spans="2:15" x14ac:dyDescent="0.25">
      <c r="B886" s="88">
        <v>16335000000</v>
      </c>
      <c r="C886" s="88">
        <v>-6.9827026999999999</v>
      </c>
      <c r="N886" s="88">
        <v>16335000000</v>
      </c>
      <c r="O886" s="88">
        <v>-7.9232744999999998</v>
      </c>
    </row>
    <row r="887" spans="2:15" x14ac:dyDescent="0.25">
      <c r="B887" s="88">
        <v>16530000000</v>
      </c>
      <c r="C887" s="88">
        <v>-7.0020040999999997</v>
      </c>
      <c r="N887" s="88">
        <v>16530000000</v>
      </c>
      <c r="O887" s="88">
        <v>-7.9604901999999997</v>
      </c>
    </row>
    <row r="888" spans="2:15" x14ac:dyDescent="0.25">
      <c r="B888" s="88">
        <v>16725000000</v>
      </c>
      <c r="C888" s="88">
        <v>-7.0203990999999997</v>
      </c>
      <c r="N888" s="88">
        <v>16725000000</v>
      </c>
      <c r="O888" s="88">
        <v>-8.0293989000000003</v>
      </c>
    </row>
    <row r="889" spans="2:15" x14ac:dyDescent="0.25">
      <c r="B889" s="88">
        <v>16920000000</v>
      </c>
      <c r="C889" s="88">
        <v>-7.0364890000000004</v>
      </c>
      <c r="N889" s="88">
        <v>16920000000</v>
      </c>
      <c r="O889" s="88">
        <v>-8.1254434999999994</v>
      </c>
    </row>
    <row r="890" spans="2:15" x14ac:dyDescent="0.25">
      <c r="B890" s="88">
        <v>17115000000</v>
      </c>
      <c r="C890" s="88">
        <v>-7.0403504000000003</v>
      </c>
      <c r="N890" s="88">
        <v>17115000000</v>
      </c>
      <c r="O890" s="88">
        <v>-8.2625674999999994</v>
      </c>
    </row>
    <row r="891" spans="2:15" x14ac:dyDescent="0.25">
      <c r="B891" s="88">
        <v>17310000000</v>
      </c>
      <c r="C891" s="88">
        <v>-7.0449061000000004</v>
      </c>
      <c r="N891" s="88">
        <v>17310000000</v>
      </c>
      <c r="O891" s="88">
        <v>-8.3703298999999998</v>
      </c>
    </row>
    <row r="892" spans="2:15" x14ac:dyDescent="0.25">
      <c r="B892" s="88">
        <v>17505000000</v>
      </c>
      <c r="C892" s="88">
        <v>-7.0412641000000002</v>
      </c>
      <c r="N892" s="88">
        <v>17505000000</v>
      </c>
      <c r="O892" s="88">
        <v>-8.4309157999999993</v>
      </c>
    </row>
    <row r="893" spans="2:15" x14ac:dyDescent="0.25">
      <c r="B893" s="88">
        <v>17700000000</v>
      </c>
      <c r="C893" s="88">
        <v>-7.0726313999999997</v>
      </c>
      <c r="N893" s="88">
        <v>17700000000</v>
      </c>
      <c r="O893" s="88">
        <v>-8.4527844999999999</v>
      </c>
    </row>
    <row r="894" spans="2:15" x14ac:dyDescent="0.25">
      <c r="B894" s="88">
        <v>17895000000</v>
      </c>
      <c r="C894" s="88">
        <v>-7.1146269000000002</v>
      </c>
      <c r="N894" s="88">
        <v>17895000000</v>
      </c>
      <c r="O894" s="88">
        <v>-8.4832315000000005</v>
      </c>
    </row>
    <row r="895" spans="2:15" x14ac:dyDescent="0.25">
      <c r="B895" s="88">
        <v>18090000000</v>
      </c>
      <c r="C895" s="88">
        <v>-7.1721978000000002</v>
      </c>
      <c r="N895" s="88">
        <v>18090000000</v>
      </c>
      <c r="O895" s="88">
        <v>-8.5644425999999996</v>
      </c>
    </row>
    <row r="896" spans="2:15" x14ac:dyDescent="0.25">
      <c r="B896" s="88">
        <v>18285000000</v>
      </c>
      <c r="C896" s="88">
        <v>-7.2684797999999997</v>
      </c>
      <c r="N896" s="88">
        <v>18285000000</v>
      </c>
      <c r="O896" s="88">
        <v>-8.6759366999999994</v>
      </c>
    </row>
    <row r="897" spans="2:15" x14ac:dyDescent="0.25">
      <c r="B897" s="88">
        <v>18480000000</v>
      </c>
      <c r="C897" s="88">
        <v>-7.3228730999999998</v>
      </c>
      <c r="N897" s="88">
        <v>18480000000</v>
      </c>
      <c r="O897" s="88">
        <v>-8.8233184999999992</v>
      </c>
    </row>
    <row r="898" spans="2:15" x14ac:dyDescent="0.25">
      <c r="B898" s="88">
        <v>18675000000</v>
      </c>
      <c r="C898" s="88">
        <v>-7.4288959999999999</v>
      </c>
      <c r="N898" s="88">
        <v>18675000000</v>
      </c>
      <c r="O898" s="88">
        <v>-8.9643078000000003</v>
      </c>
    </row>
    <row r="899" spans="2:15" x14ac:dyDescent="0.25">
      <c r="B899" s="88">
        <v>18870000000</v>
      </c>
      <c r="C899" s="88">
        <v>-7.5354729000000003</v>
      </c>
      <c r="N899" s="88">
        <v>18870000000</v>
      </c>
      <c r="O899" s="88">
        <v>-9.0989933000000001</v>
      </c>
    </row>
    <row r="900" spans="2:15" x14ac:dyDescent="0.25">
      <c r="B900" s="88">
        <v>19065000000</v>
      </c>
      <c r="C900" s="88">
        <v>-7.7225999999999999</v>
      </c>
      <c r="N900" s="88">
        <v>19065000000</v>
      </c>
      <c r="O900" s="88">
        <v>-9.1318836000000001</v>
      </c>
    </row>
    <row r="901" spans="2:15" x14ac:dyDescent="0.25">
      <c r="B901" s="88">
        <v>19260000000</v>
      </c>
      <c r="C901" s="88">
        <v>-7.8406301000000003</v>
      </c>
      <c r="N901" s="88">
        <v>19260000000</v>
      </c>
      <c r="O901" s="88">
        <v>-9.1031131999999992</v>
      </c>
    </row>
    <row r="902" spans="2:15" x14ac:dyDescent="0.25">
      <c r="B902" s="88">
        <v>19455000000</v>
      </c>
      <c r="C902" s="88">
        <v>-7.8949990000000003</v>
      </c>
      <c r="N902" s="88">
        <v>19455000000</v>
      </c>
      <c r="O902" s="88">
        <v>-9.0454606999999996</v>
      </c>
    </row>
    <row r="903" spans="2:15" x14ac:dyDescent="0.25">
      <c r="B903" s="88">
        <v>19650000000</v>
      </c>
      <c r="C903" s="88">
        <v>-7.8872346999999996</v>
      </c>
      <c r="N903" s="88">
        <v>19650000000</v>
      </c>
      <c r="O903" s="88">
        <v>-9.0189036999999992</v>
      </c>
    </row>
    <row r="904" spans="2:15" x14ac:dyDescent="0.25">
      <c r="B904" s="88">
        <v>19845000000</v>
      </c>
      <c r="C904" s="88">
        <v>-7.8801588999999996</v>
      </c>
      <c r="N904" s="88">
        <v>19845000000</v>
      </c>
      <c r="O904" s="88">
        <v>-9.0164708999999998</v>
      </c>
    </row>
    <row r="905" spans="2:15" x14ac:dyDescent="0.25">
      <c r="B905" s="88">
        <v>20040000000</v>
      </c>
      <c r="C905" s="88">
        <v>-7.8693847999999997</v>
      </c>
      <c r="N905" s="88">
        <v>20040000000</v>
      </c>
      <c r="O905" s="88">
        <v>-9.0263948000000003</v>
      </c>
    </row>
    <row r="906" spans="2:15" x14ac:dyDescent="0.25">
      <c r="B906" s="88">
        <v>20235000000</v>
      </c>
      <c r="C906" s="88">
        <v>-7.8728170000000004</v>
      </c>
      <c r="N906" s="88">
        <v>20235000000</v>
      </c>
      <c r="O906" s="88">
        <v>-9.0105933999999994</v>
      </c>
    </row>
    <row r="907" spans="2:15" x14ac:dyDescent="0.25">
      <c r="B907" s="88">
        <v>20430000000</v>
      </c>
      <c r="C907" s="88">
        <v>-7.8880343000000002</v>
      </c>
      <c r="N907" s="88">
        <v>20430000000</v>
      </c>
      <c r="O907" s="88">
        <v>-8.9727268000000002</v>
      </c>
    </row>
    <row r="908" spans="2:15" x14ac:dyDescent="0.25">
      <c r="B908" s="88">
        <v>20625000000</v>
      </c>
      <c r="C908" s="88">
        <v>-7.9018864999999998</v>
      </c>
      <c r="N908" s="88">
        <v>20625000000</v>
      </c>
      <c r="O908" s="88">
        <v>-8.9185820000000007</v>
      </c>
    </row>
    <row r="909" spans="2:15" x14ac:dyDescent="0.25">
      <c r="B909" s="88">
        <v>20820000000</v>
      </c>
      <c r="C909" s="88">
        <v>-7.9106244999999999</v>
      </c>
      <c r="N909" s="88">
        <v>20820000000</v>
      </c>
      <c r="O909" s="88">
        <v>-8.8952732000000001</v>
      </c>
    </row>
    <row r="910" spans="2:15" x14ac:dyDescent="0.25">
      <c r="B910" s="88">
        <v>21015000000</v>
      </c>
      <c r="C910" s="88">
        <v>-7.9016637999999997</v>
      </c>
      <c r="N910" s="88">
        <v>21015000000</v>
      </c>
      <c r="O910" s="88">
        <v>-8.9088115999999999</v>
      </c>
    </row>
    <row r="911" spans="2:15" x14ac:dyDescent="0.25">
      <c r="B911" s="88">
        <v>21210000000</v>
      </c>
      <c r="C911" s="88">
        <v>-7.8561826000000003</v>
      </c>
      <c r="N911" s="88">
        <v>21210000000</v>
      </c>
      <c r="O911" s="88">
        <v>-8.8753328000000007</v>
      </c>
    </row>
    <row r="912" spans="2:15" x14ac:dyDescent="0.25">
      <c r="B912" s="88">
        <v>21405000000</v>
      </c>
      <c r="C912" s="88">
        <v>-7.8063568999999999</v>
      </c>
      <c r="N912" s="88">
        <v>21405000000</v>
      </c>
      <c r="O912" s="88">
        <v>-8.8341799000000005</v>
      </c>
    </row>
    <row r="913" spans="2:15" x14ac:dyDescent="0.25">
      <c r="B913" s="88">
        <v>21600000000</v>
      </c>
      <c r="C913" s="88">
        <v>-7.7807155000000003</v>
      </c>
      <c r="N913" s="88">
        <v>21600000000</v>
      </c>
      <c r="O913" s="88">
        <v>-8.7467860999999996</v>
      </c>
    </row>
    <row r="914" spans="2:15" x14ac:dyDescent="0.25">
      <c r="B914" s="88">
        <v>21795000000</v>
      </c>
      <c r="C914" s="88">
        <v>-7.8013786999999999</v>
      </c>
      <c r="N914" s="88">
        <v>21795000000</v>
      </c>
      <c r="O914" s="88">
        <v>-8.6946068000000007</v>
      </c>
    </row>
    <row r="915" spans="2:15" x14ac:dyDescent="0.25">
      <c r="B915" s="88">
        <v>21990000000</v>
      </c>
      <c r="C915" s="88">
        <v>-7.8264436999999996</v>
      </c>
      <c r="N915" s="88">
        <v>21990000000</v>
      </c>
      <c r="O915" s="88">
        <v>-8.6135874000000001</v>
      </c>
    </row>
    <row r="916" spans="2:15" x14ac:dyDescent="0.25">
      <c r="B916" s="88">
        <v>22185000000</v>
      </c>
      <c r="C916" s="88">
        <v>-7.8303943</v>
      </c>
      <c r="N916" s="88">
        <v>22185000000</v>
      </c>
      <c r="O916" s="88">
        <v>-8.5405121000000008</v>
      </c>
    </row>
    <row r="917" spans="2:15" x14ac:dyDescent="0.25">
      <c r="B917" s="88">
        <v>22380000000</v>
      </c>
      <c r="C917" s="88">
        <v>-7.8626366000000001</v>
      </c>
      <c r="N917" s="88">
        <v>22380000000</v>
      </c>
      <c r="O917" s="88">
        <v>-8.4829483000000003</v>
      </c>
    </row>
    <row r="918" spans="2:15" x14ac:dyDescent="0.25">
      <c r="B918" s="88">
        <v>22575000000</v>
      </c>
      <c r="C918" s="88">
        <v>-7.8968482</v>
      </c>
      <c r="N918" s="88">
        <v>22575000000</v>
      </c>
      <c r="O918" s="88">
        <v>-8.4523200999999997</v>
      </c>
    </row>
    <row r="919" spans="2:15" x14ac:dyDescent="0.25">
      <c r="B919" s="88">
        <v>22770000000</v>
      </c>
      <c r="C919" s="88">
        <v>-7.9605297999999998</v>
      </c>
      <c r="N919" s="88">
        <v>22770000000</v>
      </c>
      <c r="O919" s="88">
        <v>-8.4206561999999998</v>
      </c>
    </row>
    <row r="920" spans="2:15" x14ac:dyDescent="0.25">
      <c r="B920" s="88">
        <v>22965000000</v>
      </c>
      <c r="C920" s="88">
        <v>-8.0085000999999991</v>
      </c>
      <c r="N920" s="88">
        <v>22965000000</v>
      </c>
      <c r="O920" s="88">
        <v>-8.4022970000000008</v>
      </c>
    </row>
    <row r="921" spans="2:15" x14ac:dyDescent="0.25">
      <c r="B921" s="88">
        <v>23160000000</v>
      </c>
      <c r="C921" s="88">
        <v>-8.0814581000000008</v>
      </c>
      <c r="N921" s="88">
        <v>23160000000</v>
      </c>
      <c r="O921" s="88">
        <v>-8.3891468000000007</v>
      </c>
    </row>
    <row r="922" spans="2:15" x14ac:dyDescent="0.25">
      <c r="B922" s="88">
        <v>23355000000</v>
      </c>
      <c r="C922" s="88">
        <v>-8.1732224999999996</v>
      </c>
      <c r="N922" s="88">
        <v>23355000000</v>
      </c>
      <c r="O922" s="88">
        <v>-8.3841362000000004</v>
      </c>
    </row>
    <row r="923" spans="2:15" x14ac:dyDescent="0.25">
      <c r="B923" s="88">
        <v>23550000000</v>
      </c>
      <c r="C923" s="88">
        <v>-8.2260799000000002</v>
      </c>
      <c r="N923" s="88">
        <v>23550000000</v>
      </c>
      <c r="O923" s="88">
        <v>-8.3926134000000001</v>
      </c>
    </row>
    <row r="924" spans="2:15" x14ac:dyDescent="0.25">
      <c r="B924" s="88">
        <v>23745000000</v>
      </c>
      <c r="C924" s="88">
        <v>-8.2385798000000001</v>
      </c>
      <c r="N924" s="88">
        <v>23745000000</v>
      </c>
      <c r="O924" s="88">
        <v>-8.4222689000000006</v>
      </c>
    </row>
    <row r="925" spans="2:15" x14ac:dyDescent="0.25">
      <c r="B925" s="88">
        <v>23940000000</v>
      </c>
      <c r="C925" s="88">
        <v>-8.2151651000000001</v>
      </c>
      <c r="N925" s="88">
        <v>23940000000</v>
      </c>
      <c r="O925" s="88">
        <v>-8.4865408000000002</v>
      </c>
    </row>
    <row r="926" spans="2:15" x14ac:dyDescent="0.25">
      <c r="B926" s="88">
        <v>24135000000</v>
      </c>
      <c r="C926" s="88">
        <v>-8.2051286999999995</v>
      </c>
      <c r="N926" s="88">
        <v>24135000000</v>
      </c>
      <c r="O926" s="88">
        <v>-8.5646000000000004</v>
      </c>
    </row>
    <row r="927" spans="2:15" x14ac:dyDescent="0.25">
      <c r="B927" s="88">
        <v>24330000000</v>
      </c>
      <c r="C927" s="88">
        <v>-8.1814318000000004</v>
      </c>
      <c r="N927" s="88">
        <v>24330000000</v>
      </c>
      <c r="O927" s="88">
        <v>-8.6563415999999993</v>
      </c>
    </row>
    <row r="928" spans="2:15" x14ac:dyDescent="0.25">
      <c r="B928" s="88">
        <v>24525000000</v>
      </c>
      <c r="C928" s="88">
        <v>-8.1295280000000005</v>
      </c>
      <c r="N928" s="88">
        <v>24525000000</v>
      </c>
      <c r="O928" s="88">
        <v>-8.7324505000000006</v>
      </c>
    </row>
    <row r="929" spans="2:15" x14ac:dyDescent="0.25">
      <c r="B929" s="88">
        <v>24720000000</v>
      </c>
      <c r="C929" s="88">
        <v>-8.0928669000000006</v>
      </c>
      <c r="N929" s="88">
        <v>24720000000</v>
      </c>
      <c r="O929" s="88">
        <v>-8.7746285999999998</v>
      </c>
    </row>
    <row r="930" spans="2:15" x14ac:dyDescent="0.25">
      <c r="B930" s="88">
        <v>24915000000</v>
      </c>
      <c r="C930" s="88">
        <v>-8.0558548000000005</v>
      </c>
      <c r="N930" s="88">
        <v>24915000000</v>
      </c>
      <c r="O930" s="88">
        <v>-8.7956438000000006</v>
      </c>
    </row>
    <row r="931" spans="2:15" x14ac:dyDescent="0.25">
      <c r="B931" s="88">
        <v>25110000000</v>
      </c>
      <c r="C931" s="88">
        <v>-8.0087127999999996</v>
      </c>
      <c r="N931" s="88">
        <v>25110000000</v>
      </c>
      <c r="O931" s="88">
        <v>-8.8239593999999997</v>
      </c>
    </row>
    <row r="932" spans="2:15" x14ac:dyDescent="0.25">
      <c r="B932" s="88">
        <v>25305000000</v>
      </c>
      <c r="C932" s="88">
        <v>-7.9643416</v>
      </c>
      <c r="N932" s="88">
        <v>25305000000</v>
      </c>
      <c r="O932" s="88">
        <v>-8.8566064999999998</v>
      </c>
    </row>
    <row r="933" spans="2:15" x14ac:dyDescent="0.25">
      <c r="B933" s="88">
        <v>25500000000</v>
      </c>
      <c r="C933" s="88">
        <v>-7.9359336000000003</v>
      </c>
      <c r="N933" s="88">
        <v>25500000000</v>
      </c>
      <c r="O933" s="88">
        <v>-8.8871926999999999</v>
      </c>
    </row>
    <row r="934" spans="2:15" x14ac:dyDescent="0.25">
      <c r="B934" s="88">
        <v>25695000000</v>
      </c>
      <c r="C934" s="88">
        <v>-7.9328747000000002</v>
      </c>
      <c r="N934" s="88">
        <v>25695000000</v>
      </c>
      <c r="O934" s="88">
        <v>-8.9159851000000003</v>
      </c>
    </row>
    <row r="935" spans="2:15" x14ac:dyDescent="0.25">
      <c r="B935" s="88">
        <v>25890000000</v>
      </c>
      <c r="C935" s="88">
        <v>-7.9512877</v>
      </c>
      <c r="N935" s="88">
        <v>25890000000</v>
      </c>
      <c r="O935" s="88">
        <v>-8.9270286999999993</v>
      </c>
    </row>
    <row r="936" spans="2:15" x14ac:dyDescent="0.25">
      <c r="B936" s="88">
        <v>26085000000</v>
      </c>
      <c r="C936" s="88">
        <v>-7.9725837999999998</v>
      </c>
      <c r="N936" s="88">
        <v>26085000000</v>
      </c>
      <c r="O936" s="88">
        <v>-8.9341307000000008</v>
      </c>
    </row>
    <row r="937" spans="2:15" x14ac:dyDescent="0.25">
      <c r="B937" s="88">
        <v>26280000000</v>
      </c>
      <c r="C937" s="88">
        <v>-8.0028705999999996</v>
      </c>
      <c r="N937" s="88">
        <v>26280000000</v>
      </c>
      <c r="O937" s="88">
        <v>-8.9091825</v>
      </c>
    </row>
    <row r="938" spans="2:15" x14ac:dyDescent="0.25">
      <c r="B938" s="88">
        <v>26475000000</v>
      </c>
      <c r="C938" s="88">
        <v>-7.9811749000000001</v>
      </c>
      <c r="N938" s="88">
        <v>26475000000</v>
      </c>
      <c r="O938" s="88">
        <v>-8.9092607000000008</v>
      </c>
    </row>
    <row r="939" spans="2:15" x14ac:dyDescent="0.25">
      <c r="B939" s="88">
        <v>26670000000</v>
      </c>
      <c r="C939" s="88">
        <v>-7.9461316999999996</v>
      </c>
      <c r="N939" s="88">
        <v>26670000000</v>
      </c>
      <c r="O939" s="88">
        <v>-8.9110841999999995</v>
      </c>
    </row>
    <row r="940" spans="2:15" x14ac:dyDescent="0.25">
      <c r="B940" s="88">
        <v>26865000000</v>
      </c>
      <c r="C940" s="88">
        <v>-7.9055581000000004</v>
      </c>
      <c r="N940" s="88">
        <v>26865000000</v>
      </c>
      <c r="O940" s="88">
        <v>-8.9242334000000003</v>
      </c>
    </row>
    <row r="941" spans="2:15" x14ac:dyDescent="0.25">
      <c r="B941" s="88">
        <v>27060000000</v>
      </c>
      <c r="C941" s="88">
        <v>-7.8874668999999997</v>
      </c>
      <c r="N941" s="88">
        <v>27060000000</v>
      </c>
      <c r="O941" s="88">
        <v>-8.9289845999999997</v>
      </c>
    </row>
    <row r="942" spans="2:15" x14ac:dyDescent="0.25">
      <c r="B942" s="88">
        <v>27255000000</v>
      </c>
      <c r="C942" s="88">
        <v>-7.9030551999999998</v>
      </c>
      <c r="N942" s="88">
        <v>27255000000</v>
      </c>
      <c r="O942" s="88">
        <v>-8.9270496000000001</v>
      </c>
    </row>
    <row r="943" spans="2:15" x14ac:dyDescent="0.25">
      <c r="B943" s="88">
        <v>27450000000</v>
      </c>
      <c r="C943" s="88">
        <v>-7.9184545999999996</v>
      </c>
      <c r="N943" s="88">
        <v>27450000000</v>
      </c>
      <c r="O943" s="88">
        <v>-8.9429026</v>
      </c>
    </row>
    <row r="944" spans="2:15" x14ac:dyDescent="0.25">
      <c r="B944" s="88">
        <v>27645000000</v>
      </c>
      <c r="C944" s="88">
        <v>-7.9633459999999996</v>
      </c>
      <c r="N944" s="88">
        <v>27645000000</v>
      </c>
      <c r="O944" s="88">
        <v>-8.9517316999999998</v>
      </c>
    </row>
    <row r="945" spans="2:15" x14ac:dyDescent="0.25">
      <c r="B945" s="88">
        <v>27840000000</v>
      </c>
      <c r="C945" s="88">
        <v>-8.0024785999999999</v>
      </c>
      <c r="N945" s="88">
        <v>27840000000</v>
      </c>
      <c r="O945" s="88">
        <v>-8.9873562000000007</v>
      </c>
    </row>
    <row r="946" spans="2:15" x14ac:dyDescent="0.25">
      <c r="B946" s="88">
        <v>28035000000</v>
      </c>
      <c r="C946" s="88">
        <v>-8.0283566000000004</v>
      </c>
      <c r="N946" s="88">
        <v>28035000000</v>
      </c>
      <c r="O946" s="88">
        <v>-9.0280494999999998</v>
      </c>
    </row>
    <row r="947" spans="2:15" x14ac:dyDescent="0.25">
      <c r="B947" s="88">
        <v>28230000000</v>
      </c>
      <c r="C947" s="88">
        <v>-8.0483370000000001</v>
      </c>
      <c r="N947" s="88">
        <v>28230000000</v>
      </c>
      <c r="O947" s="88">
        <v>-9.0896872999999996</v>
      </c>
    </row>
    <row r="948" spans="2:15" x14ac:dyDescent="0.25">
      <c r="B948" s="88">
        <v>28425000000</v>
      </c>
      <c r="C948" s="88">
        <v>-8.0527239000000002</v>
      </c>
      <c r="N948" s="88">
        <v>28425000000</v>
      </c>
      <c r="O948" s="88">
        <v>-9.1372795</v>
      </c>
    </row>
    <row r="949" spans="2:15" x14ac:dyDescent="0.25">
      <c r="B949" s="88">
        <v>28620000000</v>
      </c>
      <c r="C949" s="88">
        <v>-8.0786084999999996</v>
      </c>
      <c r="N949" s="88">
        <v>28620000000</v>
      </c>
      <c r="O949" s="88">
        <v>-9.1827287999999996</v>
      </c>
    </row>
    <row r="950" spans="2:15" x14ac:dyDescent="0.25">
      <c r="B950" s="88">
        <v>28815000000</v>
      </c>
      <c r="C950" s="88">
        <v>-8.0346297999999994</v>
      </c>
      <c r="N950" s="88">
        <v>28815000000</v>
      </c>
      <c r="O950" s="88">
        <v>-9.2268372000000003</v>
      </c>
    </row>
    <row r="951" spans="2:15" x14ac:dyDescent="0.25">
      <c r="B951" s="88">
        <v>29010000000</v>
      </c>
      <c r="C951" s="88">
        <v>-8.0093279000000006</v>
      </c>
      <c r="N951" s="88">
        <v>29010000000</v>
      </c>
      <c r="O951" s="88">
        <v>-9.2547139999999999</v>
      </c>
    </row>
    <row r="952" spans="2:15" x14ac:dyDescent="0.25">
      <c r="B952" s="88">
        <v>29205000000</v>
      </c>
      <c r="C952" s="88">
        <v>-8.0041799999999999</v>
      </c>
      <c r="N952" s="88">
        <v>29205000000</v>
      </c>
      <c r="O952" s="88">
        <v>-9.2601432999999993</v>
      </c>
    </row>
    <row r="953" spans="2:15" x14ac:dyDescent="0.25">
      <c r="B953" s="88">
        <v>29400000000</v>
      </c>
      <c r="C953" s="88">
        <v>-8.0390090999999995</v>
      </c>
      <c r="N953" s="88">
        <v>29400000000</v>
      </c>
      <c r="O953" s="88">
        <v>-9.2622814000000009</v>
      </c>
    </row>
    <row r="954" spans="2:15" x14ac:dyDescent="0.25">
      <c r="B954" s="88">
        <v>29595000000</v>
      </c>
      <c r="C954" s="88">
        <v>-8.0598296999999999</v>
      </c>
      <c r="N954" s="88">
        <v>29595000000</v>
      </c>
      <c r="O954" s="88">
        <v>-9.2636108000000004</v>
      </c>
    </row>
    <row r="955" spans="2:15" x14ac:dyDescent="0.25">
      <c r="B955" s="88">
        <v>29790000000</v>
      </c>
      <c r="C955" s="88">
        <v>-8.0499267999999997</v>
      </c>
      <c r="N955" s="88">
        <v>29790000000</v>
      </c>
      <c r="O955" s="88">
        <v>-9.2689123000000002</v>
      </c>
    </row>
    <row r="956" spans="2:15" x14ac:dyDescent="0.25">
      <c r="B956" s="88">
        <v>29985000000</v>
      </c>
      <c r="C956" s="88">
        <v>-8.0740128000000002</v>
      </c>
      <c r="N956" s="88">
        <v>29985000000</v>
      </c>
      <c r="O956" s="88">
        <v>-9.2528524000000001</v>
      </c>
    </row>
    <row r="957" spans="2:15" x14ac:dyDescent="0.25">
      <c r="B957" s="88">
        <v>30180000000</v>
      </c>
      <c r="C957" s="88">
        <v>-8.0896977999999997</v>
      </c>
      <c r="N957" s="88">
        <v>30180000000</v>
      </c>
      <c r="O957" s="88">
        <v>-9.2859391999999996</v>
      </c>
    </row>
    <row r="958" spans="2:15" x14ac:dyDescent="0.25">
      <c r="B958" s="88">
        <v>30375000000</v>
      </c>
      <c r="C958" s="88">
        <v>-8.1087866000000002</v>
      </c>
      <c r="N958" s="88">
        <v>30375000000</v>
      </c>
      <c r="O958" s="88">
        <v>-9.3425360000000008</v>
      </c>
    </row>
    <row r="959" spans="2:15" x14ac:dyDescent="0.25">
      <c r="B959" s="88">
        <v>30570000000</v>
      </c>
      <c r="C959" s="88">
        <v>-8.1159534000000004</v>
      </c>
      <c r="N959" s="88">
        <v>30570000000</v>
      </c>
      <c r="O959" s="88">
        <v>-9.3926849000000008</v>
      </c>
    </row>
    <row r="960" spans="2:15" x14ac:dyDescent="0.25">
      <c r="B960" s="88">
        <v>30765000000</v>
      </c>
      <c r="C960" s="88">
        <v>-8.1384820999999992</v>
      </c>
      <c r="N960" s="88">
        <v>30765000000</v>
      </c>
      <c r="O960" s="88">
        <v>-9.4527035000000001</v>
      </c>
    </row>
    <row r="961" spans="2:15" x14ac:dyDescent="0.25">
      <c r="B961" s="88">
        <v>30960000000</v>
      </c>
      <c r="C961" s="88">
        <v>-8.1661081000000006</v>
      </c>
      <c r="N961" s="88">
        <v>30960000000</v>
      </c>
      <c r="O961" s="88">
        <v>-9.4686068999999993</v>
      </c>
    </row>
    <row r="962" spans="2:15" x14ac:dyDescent="0.25">
      <c r="B962" s="88">
        <v>31155000000</v>
      </c>
      <c r="C962" s="88">
        <v>-8.1844444000000003</v>
      </c>
      <c r="N962" s="88">
        <v>31155000000</v>
      </c>
      <c r="O962" s="88">
        <v>-9.5230875000000008</v>
      </c>
    </row>
    <row r="963" spans="2:15" x14ac:dyDescent="0.25">
      <c r="B963" s="88">
        <v>31350000000</v>
      </c>
      <c r="C963" s="88">
        <v>-8.2079219999999999</v>
      </c>
      <c r="N963" s="88">
        <v>31350000000</v>
      </c>
      <c r="O963" s="88">
        <v>-9.4956321999999993</v>
      </c>
    </row>
    <row r="964" spans="2:15" x14ac:dyDescent="0.25">
      <c r="B964" s="88">
        <v>31545000000</v>
      </c>
      <c r="C964" s="88">
        <v>-8.2453965999999994</v>
      </c>
      <c r="N964" s="88">
        <v>31545000000</v>
      </c>
      <c r="O964" s="88">
        <v>-9.5245055999999995</v>
      </c>
    </row>
    <row r="965" spans="2:15" x14ac:dyDescent="0.25">
      <c r="B965" s="88">
        <v>31740000000</v>
      </c>
      <c r="C965" s="88">
        <v>-8.3066998000000005</v>
      </c>
      <c r="N965" s="88">
        <v>31740000000</v>
      </c>
      <c r="O965" s="88">
        <v>-9.5559454000000006</v>
      </c>
    </row>
    <row r="966" spans="2:15" x14ac:dyDescent="0.25">
      <c r="B966" s="88">
        <v>31935000000</v>
      </c>
      <c r="C966" s="88">
        <v>-8.4025879000000003</v>
      </c>
      <c r="N966" s="88">
        <v>31935000000</v>
      </c>
      <c r="O966" s="88">
        <v>-9.6231097999999999</v>
      </c>
    </row>
    <row r="967" spans="2:15" x14ac:dyDescent="0.25">
      <c r="B967" s="88">
        <v>32130000000</v>
      </c>
      <c r="C967" s="88">
        <v>-8.5331202000000008</v>
      </c>
      <c r="N967" s="88">
        <v>32130000000</v>
      </c>
      <c r="O967" s="88">
        <v>-9.6891928000000007</v>
      </c>
    </row>
    <row r="968" spans="2:15" x14ac:dyDescent="0.25">
      <c r="B968" s="88">
        <v>32325000000</v>
      </c>
      <c r="C968" s="88">
        <v>-8.6691102999999998</v>
      </c>
      <c r="N968" s="88">
        <v>32325000000</v>
      </c>
      <c r="O968" s="88">
        <v>-9.7074107999999999</v>
      </c>
    </row>
    <row r="969" spans="2:15" x14ac:dyDescent="0.25">
      <c r="B969" s="88">
        <v>32520000000</v>
      </c>
      <c r="C969" s="88">
        <v>-8.7780895000000001</v>
      </c>
      <c r="N969" s="88">
        <v>32520000000</v>
      </c>
      <c r="O969" s="88">
        <v>-9.7159890999999998</v>
      </c>
    </row>
    <row r="970" spans="2:15" x14ac:dyDescent="0.25">
      <c r="B970" s="88">
        <v>32715000000</v>
      </c>
      <c r="C970" s="88">
        <v>-8.8626585000000002</v>
      </c>
      <c r="N970" s="88">
        <v>32715000000</v>
      </c>
      <c r="O970" s="88">
        <v>-9.7210674000000008</v>
      </c>
    </row>
    <row r="971" spans="2:15" x14ac:dyDescent="0.25">
      <c r="B971" s="88">
        <v>32910000000</v>
      </c>
      <c r="C971" s="88">
        <v>-8.9521265000000003</v>
      </c>
      <c r="N971" s="88">
        <v>32910000000</v>
      </c>
      <c r="O971" s="88">
        <v>-9.7186918000000002</v>
      </c>
    </row>
    <row r="972" spans="2:15" x14ac:dyDescent="0.25">
      <c r="B972" s="88">
        <v>33105000000</v>
      </c>
      <c r="C972" s="88">
        <v>-9.0557956999999991</v>
      </c>
      <c r="N972" s="88">
        <v>33105000000</v>
      </c>
      <c r="O972" s="88">
        <v>-9.7647095000000004</v>
      </c>
    </row>
    <row r="973" spans="2:15" x14ac:dyDescent="0.25">
      <c r="B973" s="88">
        <v>33300000000</v>
      </c>
      <c r="C973" s="88">
        <v>-9.1807517999999995</v>
      </c>
      <c r="N973" s="88">
        <v>33300000000</v>
      </c>
      <c r="O973" s="88">
        <v>-9.7886305</v>
      </c>
    </row>
    <row r="974" spans="2:15" x14ac:dyDescent="0.25">
      <c r="B974" s="88">
        <v>33495000000</v>
      </c>
      <c r="C974" s="88">
        <v>-9.3183661000000004</v>
      </c>
      <c r="N974" s="88">
        <v>33495000000</v>
      </c>
      <c r="O974" s="88">
        <v>-9.8162470000000006</v>
      </c>
    </row>
    <row r="975" spans="2:15" x14ac:dyDescent="0.25">
      <c r="B975" s="88">
        <v>33690000000</v>
      </c>
      <c r="C975" s="88">
        <v>-9.4534283000000006</v>
      </c>
      <c r="N975" s="88">
        <v>33690000000</v>
      </c>
      <c r="O975" s="88">
        <v>-9.7698707999999996</v>
      </c>
    </row>
    <row r="976" spans="2:15" x14ac:dyDescent="0.25">
      <c r="B976" s="88">
        <v>33885000000</v>
      </c>
      <c r="C976" s="88">
        <v>-9.5792189000000008</v>
      </c>
      <c r="N976" s="88">
        <v>33885000000</v>
      </c>
      <c r="O976" s="88">
        <v>-9.6838531000000003</v>
      </c>
    </row>
    <row r="977" spans="2:15" x14ac:dyDescent="0.25">
      <c r="B977" s="88">
        <v>34080000000</v>
      </c>
      <c r="C977" s="88">
        <v>-9.7049293999999993</v>
      </c>
      <c r="N977" s="88">
        <v>34080000000</v>
      </c>
      <c r="O977" s="88">
        <v>-9.6580791000000001</v>
      </c>
    </row>
    <row r="978" spans="2:15" x14ac:dyDescent="0.25">
      <c r="B978" s="88">
        <v>34275000000</v>
      </c>
      <c r="C978" s="88">
        <v>-9.8291245000000007</v>
      </c>
      <c r="N978" s="88">
        <v>34275000000</v>
      </c>
      <c r="O978" s="88">
        <v>-9.6136446000000007</v>
      </c>
    </row>
    <row r="979" spans="2:15" x14ac:dyDescent="0.25">
      <c r="B979" s="88">
        <v>34470000000</v>
      </c>
      <c r="C979" s="88">
        <v>-9.9580640999999996</v>
      </c>
      <c r="N979" s="88">
        <v>34470000000</v>
      </c>
      <c r="O979" s="88">
        <v>-9.5837126000000001</v>
      </c>
    </row>
    <row r="980" spans="2:15" x14ac:dyDescent="0.25">
      <c r="B980" s="88">
        <v>34665000000</v>
      </c>
      <c r="C980" s="88">
        <v>-10.060109000000001</v>
      </c>
      <c r="N980" s="88">
        <v>34665000000</v>
      </c>
      <c r="O980" s="88">
        <v>-9.5402632000000001</v>
      </c>
    </row>
    <row r="981" spans="2:15" x14ac:dyDescent="0.25">
      <c r="B981" s="88">
        <v>34860000000</v>
      </c>
      <c r="C981" s="88">
        <v>-10.160717999999999</v>
      </c>
      <c r="N981" s="88">
        <v>34860000000</v>
      </c>
      <c r="O981" s="88">
        <v>-9.5523986999999995</v>
      </c>
    </row>
    <row r="982" spans="2:15" x14ac:dyDescent="0.25">
      <c r="B982" s="88">
        <v>35055000000</v>
      </c>
      <c r="C982" s="88">
        <v>-10.255594</v>
      </c>
      <c r="N982" s="88">
        <v>35055000000</v>
      </c>
      <c r="O982" s="88">
        <v>-9.5978308000000006</v>
      </c>
    </row>
    <row r="983" spans="2:15" x14ac:dyDescent="0.25">
      <c r="B983" s="88">
        <v>35250000000</v>
      </c>
      <c r="C983" s="88">
        <v>-10.319117</v>
      </c>
      <c r="N983" s="88">
        <v>35250000000</v>
      </c>
      <c r="O983" s="88">
        <v>-9.6062516999999996</v>
      </c>
    </row>
    <row r="984" spans="2:15" x14ac:dyDescent="0.25">
      <c r="B984" s="88">
        <v>35445000000</v>
      </c>
      <c r="C984" s="88">
        <v>-10.404952</v>
      </c>
      <c r="N984" s="88">
        <v>35445000000</v>
      </c>
      <c r="O984" s="88">
        <v>-9.6618051999999999</v>
      </c>
    </row>
    <row r="985" spans="2:15" x14ac:dyDescent="0.25">
      <c r="B985" s="88">
        <v>35640000000</v>
      </c>
      <c r="C985" s="88">
        <v>-10.454409999999999</v>
      </c>
      <c r="N985" s="88">
        <v>35640000000</v>
      </c>
      <c r="O985" s="88">
        <v>-9.6960181999999993</v>
      </c>
    </row>
    <row r="986" spans="2:15" x14ac:dyDescent="0.25">
      <c r="B986" s="88">
        <v>35835000000</v>
      </c>
      <c r="C986" s="88">
        <v>-10.527025</v>
      </c>
      <c r="N986" s="88">
        <v>35835000000</v>
      </c>
      <c r="O986" s="88">
        <v>-9.7602586999999996</v>
      </c>
    </row>
    <row r="987" spans="2:15" x14ac:dyDescent="0.25">
      <c r="B987" s="88">
        <v>36030000000</v>
      </c>
      <c r="C987" s="88">
        <v>-10.536781</v>
      </c>
      <c r="N987" s="88">
        <v>36030000000</v>
      </c>
      <c r="O987" s="88">
        <v>-9.7672997000000006</v>
      </c>
    </row>
    <row r="988" spans="2:15" x14ac:dyDescent="0.25">
      <c r="B988" s="88">
        <v>36225000000</v>
      </c>
      <c r="C988" s="88">
        <v>-10.549567</v>
      </c>
      <c r="N988" s="88">
        <v>36225000000</v>
      </c>
      <c r="O988" s="88">
        <v>-9.8153237999999998</v>
      </c>
    </row>
    <row r="989" spans="2:15" x14ac:dyDescent="0.25">
      <c r="B989" s="88">
        <v>36420000000</v>
      </c>
      <c r="C989" s="88">
        <v>-10.590825000000001</v>
      </c>
      <c r="N989" s="88">
        <v>36420000000</v>
      </c>
      <c r="O989" s="88">
        <v>-9.8751688000000009</v>
      </c>
    </row>
    <row r="990" spans="2:15" x14ac:dyDescent="0.25">
      <c r="B990" s="88">
        <v>36615000000</v>
      </c>
      <c r="C990" s="88">
        <v>-10.609968</v>
      </c>
      <c r="N990" s="88">
        <v>36615000000</v>
      </c>
      <c r="O990" s="88">
        <v>-9.9419260000000005</v>
      </c>
    </row>
    <row r="991" spans="2:15" x14ac:dyDescent="0.25">
      <c r="B991" s="88">
        <v>36810000000</v>
      </c>
      <c r="C991" s="88">
        <v>-10.616866</v>
      </c>
      <c r="N991" s="88">
        <v>36810000000</v>
      </c>
      <c r="O991" s="88">
        <v>-9.9824190000000002</v>
      </c>
    </row>
    <row r="992" spans="2:15" x14ac:dyDescent="0.25">
      <c r="B992" s="88">
        <v>37005000000</v>
      </c>
      <c r="C992" s="88">
        <v>-10.606918</v>
      </c>
      <c r="N992" s="88">
        <v>37005000000</v>
      </c>
      <c r="O992" s="88">
        <v>-10.027877999999999</v>
      </c>
    </row>
    <row r="993" spans="2:15" x14ac:dyDescent="0.25">
      <c r="B993" s="88">
        <v>37200000000</v>
      </c>
      <c r="C993" s="88">
        <v>-10.674865</v>
      </c>
      <c r="N993" s="88">
        <v>37200000000</v>
      </c>
      <c r="O993" s="88">
        <v>-10.111917</v>
      </c>
    </row>
    <row r="994" spans="2:15" x14ac:dyDescent="0.25">
      <c r="B994" s="88">
        <v>37395000000</v>
      </c>
      <c r="C994" s="88">
        <v>-10.669319</v>
      </c>
      <c r="N994" s="88">
        <v>37395000000</v>
      </c>
      <c r="O994" s="88">
        <v>-10.180377</v>
      </c>
    </row>
    <row r="995" spans="2:15" x14ac:dyDescent="0.25">
      <c r="B995" s="88">
        <v>37590000000</v>
      </c>
      <c r="C995" s="88">
        <v>-10.619381000000001</v>
      </c>
      <c r="N995" s="88">
        <v>37590000000</v>
      </c>
      <c r="O995" s="88">
        <v>-10.224917</v>
      </c>
    </row>
    <row r="996" spans="2:15" x14ac:dyDescent="0.25">
      <c r="B996" s="88">
        <v>37785000000</v>
      </c>
      <c r="C996" s="88">
        <v>-10.564765</v>
      </c>
      <c r="N996" s="88">
        <v>37785000000</v>
      </c>
      <c r="O996" s="88">
        <v>-10.250890999999999</v>
      </c>
    </row>
    <row r="997" spans="2:15" x14ac:dyDescent="0.25">
      <c r="B997" s="88">
        <v>37980000000</v>
      </c>
      <c r="C997" s="88">
        <v>-10.558602</v>
      </c>
      <c r="N997" s="88">
        <v>37980000000</v>
      </c>
      <c r="O997" s="88">
        <v>-10.280512999999999</v>
      </c>
    </row>
    <row r="998" spans="2:15" x14ac:dyDescent="0.25">
      <c r="B998" s="88">
        <v>38175000000</v>
      </c>
      <c r="C998" s="88">
        <v>-10.56061</v>
      </c>
      <c r="N998" s="88">
        <v>38175000000</v>
      </c>
      <c r="O998" s="88">
        <v>-10.313986</v>
      </c>
    </row>
    <row r="999" spans="2:15" x14ac:dyDescent="0.25">
      <c r="B999" s="88">
        <v>38370000000</v>
      </c>
      <c r="C999" s="88">
        <v>-10.448005999999999</v>
      </c>
      <c r="N999" s="88">
        <v>38370000000</v>
      </c>
      <c r="O999" s="88">
        <v>-10.343517</v>
      </c>
    </row>
    <row r="1000" spans="2:15" x14ac:dyDescent="0.25">
      <c r="B1000" s="88">
        <v>38565000000</v>
      </c>
      <c r="C1000" s="88">
        <v>-10.440424</v>
      </c>
      <c r="N1000" s="88">
        <v>38565000000</v>
      </c>
      <c r="O1000" s="88">
        <v>-10.409252</v>
      </c>
    </row>
    <row r="1001" spans="2:15" x14ac:dyDescent="0.25">
      <c r="B1001" s="88">
        <v>38760000000</v>
      </c>
      <c r="C1001" s="88">
        <v>-10.465137</v>
      </c>
      <c r="N1001" s="88">
        <v>38760000000</v>
      </c>
      <c r="O1001" s="88">
        <v>-10.490242</v>
      </c>
    </row>
    <row r="1002" spans="2:15" x14ac:dyDescent="0.25">
      <c r="B1002" s="88">
        <v>38955000000</v>
      </c>
      <c r="C1002" s="88">
        <v>-10.526180999999999</v>
      </c>
      <c r="N1002" s="88">
        <v>38955000000</v>
      </c>
      <c r="O1002" s="88">
        <v>-10.579451000000001</v>
      </c>
    </row>
    <row r="1003" spans="2:15" x14ac:dyDescent="0.25">
      <c r="B1003" s="88">
        <v>39150000000</v>
      </c>
      <c r="C1003" s="88">
        <v>-10.471328</v>
      </c>
      <c r="N1003" s="88">
        <v>39150000000</v>
      </c>
      <c r="O1003" s="88">
        <v>-10.679985</v>
      </c>
    </row>
    <row r="1004" spans="2:15" x14ac:dyDescent="0.25">
      <c r="B1004" s="88">
        <v>39345000000</v>
      </c>
      <c r="C1004" s="88">
        <v>-10.428285000000001</v>
      </c>
      <c r="N1004" s="88">
        <v>39345000000</v>
      </c>
      <c r="O1004" s="88">
        <v>-10.801579</v>
      </c>
    </row>
    <row r="1005" spans="2:15" x14ac:dyDescent="0.25">
      <c r="B1005" s="88">
        <v>39540000000</v>
      </c>
      <c r="C1005" s="88">
        <v>-10.505554</v>
      </c>
      <c r="N1005" s="88">
        <v>39540000000</v>
      </c>
      <c r="O1005" s="88">
        <v>-10.922044</v>
      </c>
    </row>
    <row r="1006" spans="2:15" x14ac:dyDescent="0.25">
      <c r="B1006" s="88">
        <v>39735000000</v>
      </c>
      <c r="C1006" s="88">
        <v>-10.575246</v>
      </c>
      <c r="N1006" s="88">
        <v>39735000000</v>
      </c>
      <c r="O1006" s="88">
        <v>-11.070053</v>
      </c>
    </row>
    <row r="1007" spans="2:15" x14ac:dyDescent="0.25">
      <c r="B1007" s="88">
        <v>39930000000</v>
      </c>
      <c r="C1007" s="88">
        <v>-10.683343000000001</v>
      </c>
      <c r="N1007" s="88">
        <v>39930000000</v>
      </c>
      <c r="O1007" s="88">
        <v>-11.215783</v>
      </c>
    </row>
    <row r="1008" spans="2:15" x14ac:dyDescent="0.25">
      <c r="B1008" s="88">
        <v>40125000000</v>
      </c>
      <c r="C1008" s="88">
        <v>-10.785011000000001</v>
      </c>
      <c r="N1008" s="88">
        <v>40125000000</v>
      </c>
      <c r="O1008" s="88">
        <v>-11.366744000000001</v>
      </c>
    </row>
    <row r="1009" spans="2:15" x14ac:dyDescent="0.25">
      <c r="B1009" s="88">
        <v>40320000000</v>
      </c>
      <c r="C1009" s="88">
        <v>-10.881952</v>
      </c>
      <c r="N1009" s="88">
        <v>40320000000</v>
      </c>
      <c r="O1009" s="88">
        <v>-11.457398</v>
      </c>
    </row>
    <row r="1010" spans="2:15" x14ac:dyDescent="0.25">
      <c r="B1010" s="88">
        <v>40515000000</v>
      </c>
      <c r="C1010" s="88">
        <v>-10.795712999999999</v>
      </c>
      <c r="N1010" s="88">
        <v>40515000000</v>
      </c>
      <c r="O1010" s="88">
        <v>-11.554603</v>
      </c>
    </row>
    <row r="1011" spans="2:15" x14ac:dyDescent="0.25">
      <c r="B1011" s="88">
        <v>40710000000</v>
      </c>
      <c r="C1011" s="88">
        <v>-10.616929000000001</v>
      </c>
      <c r="N1011" s="88">
        <v>40710000000</v>
      </c>
      <c r="O1011" s="88">
        <v>-11.688914</v>
      </c>
    </row>
    <row r="1012" spans="2:15" x14ac:dyDescent="0.25">
      <c r="B1012" s="88">
        <v>40905000000</v>
      </c>
      <c r="C1012" s="88">
        <v>-10.534204000000001</v>
      </c>
      <c r="N1012" s="88">
        <v>40905000000</v>
      </c>
      <c r="O1012" s="88">
        <v>-11.847763</v>
      </c>
    </row>
    <row r="1013" spans="2:15" x14ac:dyDescent="0.25">
      <c r="B1013" s="88">
        <v>41100000000</v>
      </c>
      <c r="C1013" s="88">
        <v>-10.543189999999999</v>
      </c>
      <c r="N1013" s="88">
        <v>41100000000</v>
      </c>
      <c r="O1013" s="88">
        <v>-11.994085999999999</v>
      </c>
    </row>
    <row r="1014" spans="2:15" x14ac:dyDescent="0.25">
      <c r="B1014" s="88">
        <v>41295000000</v>
      </c>
      <c r="C1014" s="88">
        <v>-10.505425000000001</v>
      </c>
      <c r="N1014" s="88">
        <v>41295000000</v>
      </c>
      <c r="O1014" s="88">
        <v>-12.136882999999999</v>
      </c>
    </row>
    <row r="1015" spans="2:15" x14ac:dyDescent="0.25">
      <c r="B1015" s="88">
        <v>41490000000</v>
      </c>
      <c r="C1015" s="88">
        <v>-10.439624999999999</v>
      </c>
      <c r="N1015" s="88">
        <v>41490000000</v>
      </c>
      <c r="O1015" s="88">
        <v>-12.286692</v>
      </c>
    </row>
    <row r="1016" spans="2:15" x14ac:dyDescent="0.25">
      <c r="B1016" s="88">
        <v>41685000000</v>
      </c>
      <c r="C1016" s="88">
        <v>-10.450900000000001</v>
      </c>
      <c r="N1016" s="88">
        <v>41685000000</v>
      </c>
      <c r="O1016" s="88">
        <v>-12.425272</v>
      </c>
    </row>
    <row r="1017" spans="2:15" x14ac:dyDescent="0.25">
      <c r="B1017" s="88">
        <v>41880000000</v>
      </c>
      <c r="C1017" s="88">
        <v>-10.405958</v>
      </c>
      <c r="N1017" s="88">
        <v>41880000000</v>
      </c>
      <c r="O1017" s="88">
        <v>-12.539287</v>
      </c>
    </row>
    <row r="1018" spans="2:15" x14ac:dyDescent="0.25">
      <c r="B1018" s="88">
        <v>42075000000</v>
      </c>
      <c r="C1018" s="88">
        <v>-10.289413</v>
      </c>
      <c r="N1018" s="88">
        <v>42075000000</v>
      </c>
      <c r="O1018" s="88">
        <v>-12.697981</v>
      </c>
    </row>
    <row r="1019" spans="2:15" x14ac:dyDescent="0.25">
      <c r="B1019" s="88">
        <v>42270000000</v>
      </c>
      <c r="C1019" s="88">
        <v>-10.23982</v>
      </c>
      <c r="N1019" s="88">
        <v>42270000000</v>
      </c>
      <c r="O1019" s="88">
        <v>-12.799777000000001</v>
      </c>
    </row>
    <row r="1020" spans="2:15" x14ac:dyDescent="0.25">
      <c r="B1020" s="88">
        <v>42465000000</v>
      </c>
      <c r="C1020" s="88">
        <v>-10.338367</v>
      </c>
      <c r="N1020" s="88">
        <v>42465000000</v>
      </c>
      <c r="O1020" s="88">
        <v>-12.799676</v>
      </c>
    </row>
    <row r="1021" spans="2:15" x14ac:dyDescent="0.25">
      <c r="B1021" s="88">
        <v>42660000000</v>
      </c>
      <c r="C1021" s="88">
        <v>-10.432164999999999</v>
      </c>
      <c r="N1021" s="88">
        <v>42660000000</v>
      </c>
      <c r="O1021" s="88">
        <v>-12.8096</v>
      </c>
    </row>
    <row r="1022" spans="2:15" x14ac:dyDescent="0.25">
      <c r="B1022" s="88">
        <v>42855000000</v>
      </c>
      <c r="C1022" s="88">
        <v>-10.434666999999999</v>
      </c>
      <c r="N1022" s="88">
        <v>42855000000</v>
      </c>
      <c r="O1022" s="88">
        <v>-12.876056999999999</v>
      </c>
    </row>
    <row r="1023" spans="2:15" x14ac:dyDescent="0.25">
      <c r="B1023" s="88">
        <v>43050000000</v>
      </c>
      <c r="C1023" s="88">
        <v>-10.424283000000001</v>
      </c>
      <c r="N1023" s="88">
        <v>43050000000</v>
      </c>
      <c r="O1023" s="88">
        <v>-13.027754</v>
      </c>
    </row>
    <row r="1024" spans="2:15" x14ac:dyDescent="0.25">
      <c r="B1024" s="88">
        <v>43245000000</v>
      </c>
      <c r="C1024" s="88">
        <v>-10.548821999999999</v>
      </c>
      <c r="N1024" s="88">
        <v>43245000000</v>
      </c>
      <c r="O1024" s="88">
        <v>-13.153759000000001</v>
      </c>
    </row>
    <row r="1025" spans="2:15" x14ac:dyDescent="0.25">
      <c r="B1025" s="88">
        <v>43440000000</v>
      </c>
      <c r="C1025" s="88">
        <v>-10.682301000000001</v>
      </c>
      <c r="N1025" s="88">
        <v>43440000000</v>
      </c>
      <c r="O1025" s="88">
        <v>-13.4315</v>
      </c>
    </row>
    <row r="1026" spans="2:15" x14ac:dyDescent="0.25">
      <c r="B1026" s="88">
        <v>43635000000</v>
      </c>
      <c r="C1026" s="88">
        <v>-10.847735999999999</v>
      </c>
      <c r="N1026" s="88">
        <v>43635000000</v>
      </c>
      <c r="O1026" s="88">
        <v>-13.799712</v>
      </c>
    </row>
    <row r="1027" spans="2:15" x14ac:dyDescent="0.25">
      <c r="B1027" s="88">
        <v>43830000000</v>
      </c>
      <c r="C1027" s="88">
        <v>-11.037459999999999</v>
      </c>
      <c r="N1027" s="88">
        <v>43830000000</v>
      </c>
      <c r="O1027" s="88">
        <v>-14.051746</v>
      </c>
    </row>
    <row r="1028" spans="2:15" x14ac:dyDescent="0.25">
      <c r="B1028" s="88">
        <v>44025000000</v>
      </c>
      <c r="C1028" s="88">
        <v>-11.229149</v>
      </c>
      <c r="N1028" s="88">
        <v>44025000000</v>
      </c>
      <c r="O1028" s="88">
        <v>-14.257936000000001</v>
      </c>
    </row>
    <row r="1029" spans="2:15" x14ac:dyDescent="0.25">
      <c r="B1029" s="88">
        <v>44220000000</v>
      </c>
      <c r="C1029" s="88">
        <v>-11.435387</v>
      </c>
      <c r="N1029" s="88">
        <v>44220000000</v>
      </c>
      <c r="O1029" s="88">
        <v>-14.575362999999999</v>
      </c>
    </row>
    <row r="1030" spans="2:15" x14ac:dyDescent="0.25">
      <c r="B1030" s="88">
        <v>44415000000</v>
      </c>
      <c r="C1030" s="88">
        <v>-11.604996999999999</v>
      </c>
      <c r="N1030" s="88">
        <v>44415000000</v>
      </c>
      <c r="O1030" s="88">
        <v>-15.061973999999999</v>
      </c>
    </row>
    <row r="1031" spans="2:15" x14ac:dyDescent="0.25">
      <c r="B1031" s="88">
        <v>44610000000</v>
      </c>
      <c r="C1031" s="88">
        <v>-11.781998</v>
      </c>
      <c r="N1031" s="88">
        <v>44610000000</v>
      </c>
      <c r="O1031" s="88">
        <v>-15.049156</v>
      </c>
    </row>
    <row r="1032" spans="2:15" x14ac:dyDescent="0.25">
      <c r="B1032" s="88">
        <v>44805000000</v>
      </c>
      <c r="C1032" s="88">
        <v>-11.974112999999999</v>
      </c>
      <c r="N1032" s="88">
        <v>44805000000</v>
      </c>
      <c r="O1032" s="88">
        <v>-15.029074</v>
      </c>
    </row>
    <row r="1033" spans="2:15" x14ac:dyDescent="0.25">
      <c r="B1033" s="88">
        <v>45000000000</v>
      </c>
      <c r="C1033" s="88">
        <v>-12.106112</v>
      </c>
      <c r="N1033" s="88">
        <v>45000000000</v>
      </c>
      <c r="O1033" s="88">
        <v>-14.885633</v>
      </c>
    </row>
    <row r="1034" spans="2:15" x14ac:dyDescent="0.25">
      <c r="B1034" s="88" t="s">
        <v>21</v>
      </c>
      <c r="N1034" s="88" t="s">
        <v>21</v>
      </c>
    </row>
    <row r="1037" spans="2:15" x14ac:dyDescent="0.25">
      <c r="B1037" s="88" t="s">
        <v>25</v>
      </c>
      <c r="N1037" s="88" t="s">
        <v>25</v>
      </c>
    </row>
    <row r="1038" spans="2:15" x14ac:dyDescent="0.25">
      <c r="B1038" s="88" t="s">
        <v>19</v>
      </c>
      <c r="C1038" s="88" t="s">
        <v>277</v>
      </c>
      <c r="N1038" s="88" t="s">
        <v>19</v>
      </c>
      <c r="O1038" s="88" t="s">
        <v>277</v>
      </c>
    </row>
    <row r="1039" spans="2:15" x14ac:dyDescent="0.25">
      <c r="B1039" s="88">
        <v>6000000000</v>
      </c>
      <c r="C1039" s="88">
        <v>-26.830870000000001</v>
      </c>
      <c r="N1039" s="88">
        <v>6000000000</v>
      </c>
      <c r="O1039" s="88">
        <v>-23.098113999999999</v>
      </c>
    </row>
    <row r="1040" spans="2:15" x14ac:dyDescent="0.25">
      <c r="B1040" s="88">
        <v>6195000000</v>
      </c>
      <c r="C1040" s="88">
        <v>-25.922378999999999</v>
      </c>
      <c r="N1040" s="88">
        <v>6195000000</v>
      </c>
      <c r="O1040" s="88">
        <v>-22.13983</v>
      </c>
    </row>
    <row r="1041" spans="2:15" x14ac:dyDescent="0.25">
      <c r="B1041" s="88">
        <v>6390000000</v>
      </c>
      <c r="C1041" s="88">
        <v>-24.818863</v>
      </c>
      <c r="N1041" s="88">
        <v>6390000000</v>
      </c>
      <c r="O1041" s="88">
        <v>-20.718252</v>
      </c>
    </row>
    <row r="1042" spans="2:15" x14ac:dyDescent="0.25">
      <c r="B1042" s="88">
        <v>6585000000</v>
      </c>
      <c r="C1042" s="88">
        <v>-24.307983</v>
      </c>
      <c r="N1042" s="88">
        <v>6585000000</v>
      </c>
      <c r="O1042" s="88">
        <v>-19.769818999999998</v>
      </c>
    </row>
    <row r="1043" spans="2:15" x14ac:dyDescent="0.25">
      <c r="B1043" s="88">
        <v>6780000000</v>
      </c>
      <c r="C1043" s="88">
        <v>-24.006841999999999</v>
      </c>
      <c r="N1043" s="88">
        <v>6780000000</v>
      </c>
      <c r="O1043" s="88">
        <v>-19.120621</v>
      </c>
    </row>
    <row r="1044" spans="2:15" x14ac:dyDescent="0.25">
      <c r="B1044" s="88">
        <v>6975000000</v>
      </c>
      <c r="C1044" s="88">
        <v>-23.904512</v>
      </c>
      <c r="N1044" s="88">
        <v>6975000000</v>
      </c>
      <c r="O1044" s="88">
        <v>-18.889271000000001</v>
      </c>
    </row>
    <row r="1045" spans="2:15" x14ac:dyDescent="0.25">
      <c r="B1045" s="88">
        <v>7170000000</v>
      </c>
      <c r="C1045" s="88">
        <v>-23.521379</v>
      </c>
      <c r="N1045" s="88">
        <v>7170000000</v>
      </c>
      <c r="O1045" s="88">
        <v>-18.461271</v>
      </c>
    </row>
    <row r="1046" spans="2:15" x14ac:dyDescent="0.25">
      <c r="B1046" s="88">
        <v>7365000000</v>
      </c>
      <c r="C1046" s="88">
        <v>-22.927454000000001</v>
      </c>
      <c r="N1046" s="88">
        <v>7365000000</v>
      </c>
      <c r="O1046" s="88">
        <v>-18.186883999999999</v>
      </c>
    </row>
    <row r="1047" spans="2:15" x14ac:dyDescent="0.25">
      <c r="B1047" s="88">
        <v>7560000000</v>
      </c>
      <c r="C1047" s="88">
        <v>-22.148800000000001</v>
      </c>
      <c r="N1047" s="88">
        <v>7560000000</v>
      </c>
      <c r="O1047" s="88">
        <v>-17.647511000000002</v>
      </c>
    </row>
    <row r="1048" spans="2:15" x14ac:dyDescent="0.25">
      <c r="B1048" s="88">
        <v>7755000000</v>
      </c>
      <c r="C1048" s="88">
        <v>-21.381557000000001</v>
      </c>
      <c r="N1048" s="88">
        <v>7755000000</v>
      </c>
      <c r="O1048" s="88">
        <v>-17.034513</v>
      </c>
    </row>
    <row r="1049" spans="2:15" x14ac:dyDescent="0.25">
      <c r="B1049" s="88">
        <v>7950000000</v>
      </c>
      <c r="C1049" s="88">
        <v>-20.290707000000001</v>
      </c>
      <c r="N1049" s="88">
        <v>7950000000</v>
      </c>
      <c r="O1049" s="88">
        <v>-16.289155999999998</v>
      </c>
    </row>
    <row r="1050" spans="2:15" x14ac:dyDescent="0.25">
      <c r="B1050" s="88">
        <v>8145000000</v>
      </c>
      <c r="C1050" s="88">
        <v>-18.805779999999999</v>
      </c>
      <c r="N1050" s="88">
        <v>8145000000</v>
      </c>
      <c r="O1050" s="88">
        <v>-15.742430000000001</v>
      </c>
    </row>
    <row r="1051" spans="2:15" x14ac:dyDescent="0.25">
      <c r="B1051" s="88">
        <v>8340000000</v>
      </c>
      <c r="C1051" s="88">
        <v>-17.257521000000001</v>
      </c>
      <c r="N1051" s="88">
        <v>8340000000</v>
      </c>
      <c r="O1051" s="88">
        <v>-15.243080000000001</v>
      </c>
    </row>
    <row r="1052" spans="2:15" x14ac:dyDescent="0.25">
      <c r="B1052" s="88">
        <v>8535000000</v>
      </c>
      <c r="C1052" s="88">
        <v>-15.855029</v>
      </c>
      <c r="N1052" s="88">
        <v>8535000000</v>
      </c>
      <c r="O1052" s="88">
        <v>-14.669195</v>
      </c>
    </row>
    <row r="1053" spans="2:15" x14ac:dyDescent="0.25">
      <c r="B1053" s="88">
        <v>8730000000</v>
      </c>
      <c r="C1053" s="88">
        <v>-14.566082</v>
      </c>
      <c r="N1053" s="88">
        <v>8730000000</v>
      </c>
      <c r="O1053" s="88">
        <v>-13.980581000000001</v>
      </c>
    </row>
    <row r="1054" spans="2:15" x14ac:dyDescent="0.25">
      <c r="B1054" s="88">
        <v>8925000000</v>
      </c>
      <c r="C1054" s="88">
        <v>-13.291594999999999</v>
      </c>
      <c r="N1054" s="88">
        <v>8925000000</v>
      </c>
      <c r="O1054" s="88">
        <v>-13.347561000000001</v>
      </c>
    </row>
    <row r="1055" spans="2:15" x14ac:dyDescent="0.25">
      <c r="B1055" s="88">
        <v>9120000000</v>
      </c>
      <c r="C1055" s="88">
        <v>-12.039845</v>
      </c>
      <c r="N1055" s="88">
        <v>9120000000</v>
      </c>
      <c r="O1055" s="88">
        <v>-12.800914000000001</v>
      </c>
    </row>
    <row r="1056" spans="2:15" x14ac:dyDescent="0.25">
      <c r="B1056" s="88">
        <v>9315000000</v>
      </c>
      <c r="C1056" s="88">
        <v>-10.998998</v>
      </c>
      <c r="N1056" s="88">
        <v>9315000000</v>
      </c>
      <c r="O1056" s="88">
        <v>-12.308277</v>
      </c>
    </row>
    <row r="1057" spans="2:15" x14ac:dyDescent="0.25">
      <c r="B1057" s="88">
        <v>9510000000</v>
      </c>
      <c r="C1057" s="88">
        <v>-10.0395</v>
      </c>
      <c r="N1057" s="88">
        <v>9510000000</v>
      </c>
      <c r="O1057" s="88">
        <v>-11.822448</v>
      </c>
    </row>
    <row r="1058" spans="2:15" x14ac:dyDescent="0.25">
      <c r="B1058" s="88">
        <v>9705000000</v>
      </c>
      <c r="C1058" s="88">
        <v>-9.2849617000000002</v>
      </c>
      <c r="N1058" s="88">
        <v>9705000000</v>
      </c>
      <c r="O1058" s="88">
        <v>-11.396832</v>
      </c>
    </row>
    <row r="1059" spans="2:15" x14ac:dyDescent="0.25">
      <c r="B1059" s="88">
        <v>9900000000</v>
      </c>
      <c r="C1059" s="88">
        <v>-8.5931072000000004</v>
      </c>
      <c r="N1059" s="88">
        <v>9900000000</v>
      </c>
      <c r="O1059" s="88">
        <v>-11.009083</v>
      </c>
    </row>
    <row r="1060" spans="2:15" x14ac:dyDescent="0.25">
      <c r="B1060" s="88">
        <v>10095000000</v>
      </c>
      <c r="C1060" s="88">
        <v>-8.0838698999999998</v>
      </c>
      <c r="N1060" s="88">
        <v>10095000000</v>
      </c>
      <c r="O1060" s="88">
        <v>-10.622267000000001</v>
      </c>
    </row>
    <row r="1061" spans="2:15" x14ac:dyDescent="0.25">
      <c r="B1061" s="88">
        <v>10290000000</v>
      </c>
      <c r="C1061" s="88">
        <v>-7.7122526000000002</v>
      </c>
      <c r="N1061" s="88">
        <v>10290000000</v>
      </c>
      <c r="O1061" s="88">
        <v>-10.252245</v>
      </c>
    </row>
    <row r="1062" spans="2:15" x14ac:dyDescent="0.25">
      <c r="B1062" s="88">
        <v>10485000000</v>
      </c>
      <c r="C1062" s="88">
        <v>-7.4526472000000004</v>
      </c>
      <c r="N1062" s="88">
        <v>10485000000</v>
      </c>
      <c r="O1062" s="88">
        <v>-9.8661089000000004</v>
      </c>
    </row>
    <row r="1063" spans="2:15" x14ac:dyDescent="0.25">
      <c r="B1063" s="88">
        <v>10680000000</v>
      </c>
      <c r="C1063" s="88">
        <v>-7.2781514999999999</v>
      </c>
      <c r="N1063" s="88">
        <v>10680000000</v>
      </c>
      <c r="O1063" s="88">
        <v>-9.5149287999999999</v>
      </c>
    </row>
    <row r="1064" spans="2:15" x14ac:dyDescent="0.25">
      <c r="B1064" s="88">
        <v>10875000000</v>
      </c>
      <c r="C1064" s="88">
        <v>-7.1198788000000004</v>
      </c>
      <c r="N1064" s="88">
        <v>10875000000</v>
      </c>
      <c r="O1064" s="88">
        <v>-9.2085962000000006</v>
      </c>
    </row>
    <row r="1065" spans="2:15" x14ac:dyDescent="0.25">
      <c r="B1065" s="88">
        <v>11070000000</v>
      </c>
      <c r="C1065" s="88">
        <v>-7.0170503000000002</v>
      </c>
      <c r="N1065" s="88">
        <v>11070000000</v>
      </c>
      <c r="O1065" s="88">
        <v>-8.9782723999999998</v>
      </c>
    </row>
    <row r="1066" spans="2:15" x14ac:dyDescent="0.25">
      <c r="B1066" s="88">
        <v>11265000000</v>
      </c>
      <c r="C1066" s="88">
        <v>-6.9844870999999999</v>
      </c>
      <c r="N1066" s="88">
        <v>11265000000</v>
      </c>
      <c r="O1066" s="88">
        <v>-8.7845869000000008</v>
      </c>
    </row>
    <row r="1067" spans="2:15" x14ac:dyDescent="0.25">
      <c r="B1067" s="88">
        <v>11460000000</v>
      </c>
      <c r="C1067" s="88">
        <v>-6.9530801999999996</v>
      </c>
      <c r="N1067" s="88">
        <v>11460000000</v>
      </c>
      <c r="O1067" s="88">
        <v>-8.5822306000000008</v>
      </c>
    </row>
    <row r="1068" spans="2:15" x14ac:dyDescent="0.25">
      <c r="B1068" s="88">
        <v>11655000000</v>
      </c>
      <c r="C1068" s="88">
        <v>-6.9812149999999997</v>
      </c>
      <c r="N1068" s="88">
        <v>11655000000</v>
      </c>
      <c r="O1068" s="88">
        <v>-8.4044799999999995</v>
      </c>
    </row>
    <row r="1069" spans="2:15" x14ac:dyDescent="0.25">
      <c r="B1069" s="88">
        <v>11850000000</v>
      </c>
      <c r="C1069" s="88">
        <v>-6.9920454000000003</v>
      </c>
      <c r="N1069" s="88">
        <v>11850000000</v>
      </c>
      <c r="O1069" s="88">
        <v>-8.2460708999999994</v>
      </c>
    </row>
    <row r="1070" spans="2:15" x14ac:dyDescent="0.25">
      <c r="B1070" s="88">
        <v>12045000000</v>
      </c>
      <c r="C1070" s="88">
        <v>-7.0849685999999998</v>
      </c>
      <c r="N1070" s="88">
        <v>12045000000</v>
      </c>
      <c r="O1070" s="88">
        <v>-8.1131954000000004</v>
      </c>
    </row>
    <row r="1071" spans="2:15" x14ac:dyDescent="0.25">
      <c r="B1071" s="88">
        <v>12240000000</v>
      </c>
      <c r="C1071" s="88">
        <v>-7.1579341999999997</v>
      </c>
      <c r="N1071" s="88">
        <v>12240000000</v>
      </c>
      <c r="O1071" s="88">
        <v>-8.0006942999999993</v>
      </c>
    </row>
    <row r="1072" spans="2:15" x14ac:dyDescent="0.25">
      <c r="B1072" s="88">
        <v>12435000000</v>
      </c>
      <c r="C1072" s="88">
        <v>-7.2130432000000004</v>
      </c>
      <c r="N1072" s="88">
        <v>12435000000</v>
      </c>
      <c r="O1072" s="88">
        <v>-7.9122681999999998</v>
      </c>
    </row>
    <row r="1073" spans="2:15" x14ac:dyDescent="0.25">
      <c r="B1073" s="88">
        <v>12630000000</v>
      </c>
      <c r="C1073" s="88">
        <v>-7.2380066000000003</v>
      </c>
      <c r="N1073" s="88">
        <v>12630000000</v>
      </c>
      <c r="O1073" s="88">
        <v>-7.8621922</v>
      </c>
    </row>
    <row r="1074" spans="2:15" x14ac:dyDescent="0.25">
      <c r="B1074" s="88">
        <v>12825000000</v>
      </c>
      <c r="C1074" s="88">
        <v>-7.2310314</v>
      </c>
      <c r="N1074" s="88">
        <v>12825000000</v>
      </c>
      <c r="O1074" s="88">
        <v>-7.8370522999999999</v>
      </c>
    </row>
    <row r="1075" spans="2:15" x14ac:dyDescent="0.25">
      <c r="B1075" s="88">
        <v>13020000000</v>
      </c>
      <c r="C1075" s="88">
        <v>-7.2167548999999998</v>
      </c>
      <c r="N1075" s="88">
        <v>13020000000</v>
      </c>
      <c r="O1075" s="88">
        <v>-7.8199829999999997</v>
      </c>
    </row>
    <row r="1076" spans="2:15" x14ac:dyDescent="0.25">
      <c r="B1076" s="88">
        <v>13215000000</v>
      </c>
      <c r="C1076" s="88">
        <v>-7.2166389999999998</v>
      </c>
      <c r="N1076" s="88">
        <v>13215000000</v>
      </c>
      <c r="O1076" s="88">
        <v>-7.7875471000000003</v>
      </c>
    </row>
    <row r="1077" spans="2:15" x14ac:dyDescent="0.25">
      <c r="B1077" s="88">
        <v>13410000000</v>
      </c>
      <c r="C1077" s="88">
        <v>-7.2149577000000003</v>
      </c>
      <c r="N1077" s="88">
        <v>13410000000</v>
      </c>
      <c r="O1077" s="88">
        <v>-7.7617434999999997</v>
      </c>
    </row>
    <row r="1078" spans="2:15" x14ac:dyDescent="0.25">
      <c r="B1078" s="88">
        <v>13605000000</v>
      </c>
      <c r="C1078" s="88">
        <v>-7.2313999999999998</v>
      </c>
      <c r="N1078" s="88">
        <v>13605000000</v>
      </c>
      <c r="O1078" s="88">
        <v>-7.7465700999999996</v>
      </c>
    </row>
    <row r="1079" spans="2:15" x14ac:dyDescent="0.25">
      <c r="B1079" s="88">
        <v>13800000000</v>
      </c>
      <c r="C1079" s="88">
        <v>-7.2085242000000003</v>
      </c>
      <c r="N1079" s="88">
        <v>13800000000</v>
      </c>
      <c r="O1079" s="88">
        <v>-7.7500901000000004</v>
      </c>
    </row>
    <row r="1080" spans="2:15" x14ac:dyDescent="0.25">
      <c r="B1080" s="88">
        <v>13995000000</v>
      </c>
      <c r="C1080" s="88">
        <v>-7.1976309000000001</v>
      </c>
      <c r="N1080" s="88">
        <v>13995000000</v>
      </c>
      <c r="O1080" s="88">
        <v>-7.7340388000000004</v>
      </c>
    </row>
    <row r="1081" spans="2:15" x14ac:dyDescent="0.25">
      <c r="B1081" s="88">
        <v>14190000000</v>
      </c>
      <c r="C1081" s="88">
        <v>-7.1379308999999997</v>
      </c>
      <c r="N1081" s="88">
        <v>14190000000</v>
      </c>
      <c r="O1081" s="88">
        <v>-7.7363625000000003</v>
      </c>
    </row>
    <row r="1082" spans="2:15" x14ac:dyDescent="0.25">
      <c r="B1082" s="88">
        <v>14385000000</v>
      </c>
      <c r="C1082" s="88">
        <v>-7.1120720000000004</v>
      </c>
      <c r="N1082" s="88">
        <v>14385000000</v>
      </c>
      <c r="O1082" s="88">
        <v>-7.7355967000000003</v>
      </c>
    </row>
    <row r="1083" spans="2:15" x14ac:dyDescent="0.25">
      <c r="B1083" s="88">
        <v>14580000000</v>
      </c>
      <c r="C1083" s="88">
        <v>-7.1273793999999997</v>
      </c>
      <c r="N1083" s="88">
        <v>14580000000</v>
      </c>
      <c r="O1083" s="88">
        <v>-7.7251873</v>
      </c>
    </row>
    <row r="1084" spans="2:15" x14ac:dyDescent="0.25">
      <c r="B1084" s="88">
        <v>14775000000</v>
      </c>
      <c r="C1084" s="88">
        <v>-7.1781816000000003</v>
      </c>
      <c r="N1084" s="88">
        <v>14775000000</v>
      </c>
      <c r="O1084" s="88">
        <v>-7.7029418999999999</v>
      </c>
    </row>
    <row r="1085" spans="2:15" x14ac:dyDescent="0.25">
      <c r="B1085" s="88">
        <v>14970000000</v>
      </c>
      <c r="C1085" s="88">
        <v>-7.2361269000000004</v>
      </c>
      <c r="N1085" s="88">
        <v>14970000000</v>
      </c>
      <c r="O1085" s="88">
        <v>-7.6801652999999996</v>
      </c>
    </row>
    <row r="1086" spans="2:15" x14ac:dyDescent="0.25">
      <c r="B1086" s="88">
        <v>15165000000</v>
      </c>
      <c r="C1086" s="88">
        <v>-7.2864779999999998</v>
      </c>
      <c r="N1086" s="88">
        <v>15165000000</v>
      </c>
      <c r="O1086" s="88">
        <v>-7.7046498999999997</v>
      </c>
    </row>
    <row r="1087" spans="2:15" x14ac:dyDescent="0.25">
      <c r="B1087" s="88">
        <v>15360000000</v>
      </c>
      <c r="C1087" s="88">
        <v>-7.3066830999999999</v>
      </c>
      <c r="N1087" s="88">
        <v>15360000000</v>
      </c>
      <c r="O1087" s="88">
        <v>-7.7622209</v>
      </c>
    </row>
    <row r="1088" spans="2:15" x14ac:dyDescent="0.25">
      <c r="B1088" s="88">
        <v>15555000000</v>
      </c>
      <c r="C1088" s="88">
        <v>-7.2919931</v>
      </c>
      <c r="N1088" s="88">
        <v>15555000000</v>
      </c>
      <c r="O1088" s="88">
        <v>-7.8532280999999999</v>
      </c>
    </row>
    <row r="1089" spans="2:15" x14ac:dyDescent="0.25">
      <c r="B1089" s="88">
        <v>15750000000</v>
      </c>
      <c r="C1089" s="88">
        <v>-7.2651171999999997</v>
      </c>
      <c r="N1089" s="88">
        <v>15750000000</v>
      </c>
      <c r="O1089" s="88">
        <v>-7.9495915999999998</v>
      </c>
    </row>
    <row r="1090" spans="2:15" x14ac:dyDescent="0.25">
      <c r="B1090" s="88">
        <v>15945000000</v>
      </c>
      <c r="C1090" s="88">
        <v>-7.3086782000000001</v>
      </c>
      <c r="N1090" s="88">
        <v>15945000000</v>
      </c>
      <c r="O1090" s="88">
        <v>-8.0342120999999995</v>
      </c>
    </row>
    <row r="1091" spans="2:15" x14ac:dyDescent="0.25">
      <c r="B1091" s="88">
        <v>16140000000</v>
      </c>
      <c r="C1091" s="88">
        <v>-7.3725414000000002</v>
      </c>
      <c r="N1091" s="88">
        <v>16140000000</v>
      </c>
      <c r="O1091" s="88">
        <v>-8.1102685999999995</v>
      </c>
    </row>
    <row r="1092" spans="2:15" x14ac:dyDescent="0.25">
      <c r="B1092" s="88">
        <v>16335000000</v>
      </c>
      <c r="C1092" s="88">
        <v>-7.4282440999999997</v>
      </c>
      <c r="N1092" s="88">
        <v>16335000000</v>
      </c>
      <c r="O1092" s="88">
        <v>-8.1870718</v>
      </c>
    </row>
    <row r="1093" spans="2:15" x14ac:dyDescent="0.25">
      <c r="B1093" s="88">
        <v>16530000000</v>
      </c>
      <c r="C1093" s="88">
        <v>-7.4456667999999997</v>
      </c>
      <c r="N1093" s="88">
        <v>16530000000</v>
      </c>
      <c r="O1093" s="88">
        <v>-8.2366018000000008</v>
      </c>
    </row>
    <row r="1094" spans="2:15" x14ac:dyDescent="0.25">
      <c r="B1094" s="88">
        <v>16725000000</v>
      </c>
      <c r="C1094" s="88">
        <v>-7.4690785000000002</v>
      </c>
      <c r="N1094" s="88">
        <v>16725000000</v>
      </c>
      <c r="O1094" s="88">
        <v>-8.3197384000000003</v>
      </c>
    </row>
    <row r="1095" spans="2:15" x14ac:dyDescent="0.25">
      <c r="B1095" s="88">
        <v>16920000000</v>
      </c>
      <c r="C1095" s="88">
        <v>-7.5043858999999999</v>
      </c>
      <c r="N1095" s="88">
        <v>16920000000</v>
      </c>
      <c r="O1095" s="88">
        <v>-8.4295988000000008</v>
      </c>
    </row>
    <row r="1096" spans="2:15" x14ac:dyDescent="0.25">
      <c r="B1096" s="88">
        <v>17115000000</v>
      </c>
      <c r="C1096" s="88">
        <v>-7.5231351999999996</v>
      </c>
      <c r="N1096" s="88">
        <v>17115000000</v>
      </c>
      <c r="O1096" s="88">
        <v>-8.5952797000000007</v>
      </c>
    </row>
    <row r="1097" spans="2:15" x14ac:dyDescent="0.25">
      <c r="B1097" s="88">
        <v>17310000000</v>
      </c>
      <c r="C1097" s="88">
        <v>-7.5342330999999998</v>
      </c>
      <c r="N1097" s="88">
        <v>17310000000</v>
      </c>
      <c r="O1097" s="88">
        <v>-8.7306833000000008</v>
      </c>
    </row>
    <row r="1098" spans="2:15" x14ac:dyDescent="0.25">
      <c r="B1098" s="88">
        <v>17505000000</v>
      </c>
      <c r="C1098" s="88">
        <v>-7.5423675000000001</v>
      </c>
      <c r="N1098" s="88">
        <v>17505000000</v>
      </c>
      <c r="O1098" s="88">
        <v>-8.8018894000000003</v>
      </c>
    </row>
    <row r="1099" spans="2:15" x14ac:dyDescent="0.25">
      <c r="B1099" s="88">
        <v>17700000000</v>
      </c>
      <c r="C1099" s="88">
        <v>-7.5846672000000002</v>
      </c>
      <c r="N1099" s="88">
        <v>17700000000</v>
      </c>
      <c r="O1099" s="88">
        <v>-8.8391981000000008</v>
      </c>
    </row>
    <row r="1100" spans="2:15" x14ac:dyDescent="0.25">
      <c r="B1100" s="88">
        <v>17895000000</v>
      </c>
      <c r="C1100" s="88">
        <v>-7.6371384000000004</v>
      </c>
      <c r="N1100" s="88">
        <v>17895000000</v>
      </c>
      <c r="O1100" s="88">
        <v>-8.8884667999999998</v>
      </c>
    </row>
    <row r="1101" spans="2:15" x14ac:dyDescent="0.25">
      <c r="B1101" s="88">
        <v>18090000000</v>
      </c>
      <c r="C1101" s="88">
        <v>-7.6788458999999998</v>
      </c>
      <c r="N1101" s="88">
        <v>18090000000</v>
      </c>
      <c r="O1101" s="88">
        <v>-9.0099362999999997</v>
      </c>
    </row>
    <row r="1102" spans="2:15" x14ac:dyDescent="0.25">
      <c r="B1102" s="88">
        <v>18285000000</v>
      </c>
      <c r="C1102" s="88">
        <v>-7.7767568000000002</v>
      </c>
      <c r="N1102" s="88">
        <v>18285000000</v>
      </c>
      <c r="O1102" s="88">
        <v>-9.1400269999999999</v>
      </c>
    </row>
    <row r="1103" spans="2:15" x14ac:dyDescent="0.25">
      <c r="B1103" s="88">
        <v>18480000000</v>
      </c>
      <c r="C1103" s="88">
        <v>-7.8170099000000004</v>
      </c>
      <c r="N1103" s="88">
        <v>18480000000</v>
      </c>
      <c r="O1103" s="88">
        <v>-9.3013619999999992</v>
      </c>
    </row>
    <row r="1104" spans="2:15" x14ac:dyDescent="0.25">
      <c r="B1104" s="88">
        <v>18675000000</v>
      </c>
      <c r="C1104" s="88">
        <v>-7.9273229000000001</v>
      </c>
      <c r="N1104" s="88">
        <v>18675000000</v>
      </c>
      <c r="O1104" s="88">
        <v>-9.4442538999999996</v>
      </c>
    </row>
    <row r="1105" spans="2:15" x14ac:dyDescent="0.25">
      <c r="B1105" s="88">
        <v>18870000000</v>
      </c>
      <c r="C1105" s="88">
        <v>-8.0267295999999995</v>
      </c>
      <c r="N1105" s="88">
        <v>18870000000</v>
      </c>
      <c r="O1105" s="88">
        <v>-9.5789784999999998</v>
      </c>
    </row>
    <row r="1106" spans="2:15" x14ac:dyDescent="0.25">
      <c r="B1106" s="88">
        <v>19065000000</v>
      </c>
      <c r="C1106" s="88">
        <v>-8.2331275999999995</v>
      </c>
      <c r="N1106" s="88">
        <v>19065000000</v>
      </c>
      <c r="O1106" s="88">
        <v>-9.5983248000000003</v>
      </c>
    </row>
    <row r="1107" spans="2:15" x14ac:dyDescent="0.25">
      <c r="B1107" s="88">
        <v>19260000000</v>
      </c>
      <c r="C1107" s="88">
        <v>-8.3499823000000006</v>
      </c>
      <c r="N1107" s="88">
        <v>19260000000</v>
      </c>
      <c r="O1107" s="88">
        <v>-9.5517711999999992</v>
      </c>
    </row>
    <row r="1108" spans="2:15" x14ac:dyDescent="0.25">
      <c r="B1108" s="88">
        <v>19455000000</v>
      </c>
      <c r="C1108" s="88">
        <v>-8.4063396000000008</v>
      </c>
      <c r="N1108" s="88">
        <v>19455000000</v>
      </c>
      <c r="O1108" s="88">
        <v>-9.4772882000000003</v>
      </c>
    </row>
    <row r="1109" spans="2:15" x14ac:dyDescent="0.25">
      <c r="B1109" s="88">
        <v>19650000000</v>
      </c>
      <c r="C1109" s="88">
        <v>-8.3877859000000008</v>
      </c>
      <c r="N1109" s="88">
        <v>19650000000</v>
      </c>
      <c r="O1109" s="88">
        <v>-9.4413327999999996</v>
      </c>
    </row>
    <row r="1110" spans="2:15" x14ac:dyDescent="0.25">
      <c r="B1110" s="88">
        <v>19845000000</v>
      </c>
      <c r="C1110" s="88">
        <v>-8.3674440000000008</v>
      </c>
      <c r="N1110" s="88">
        <v>19845000000</v>
      </c>
      <c r="O1110" s="88">
        <v>-9.4391031000000005</v>
      </c>
    </row>
    <row r="1111" spans="2:15" x14ac:dyDescent="0.25">
      <c r="B1111" s="88">
        <v>20040000000</v>
      </c>
      <c r="C1111" s="88">
        <v>-8.3290433999999998</v>
      </c>
      <c r="N1111" s="88">
        <v>20040000000</v>
      </c>
      <c r="O1111" s="88">
        <v>-9.4534444999999998</v>
      </c>
    </row>
    <row r="1112" spans="2:15" x14ac:dyDescent="0.25">
      <c r="B1112" s="88">
        <v>20235000000</v>
      </c>
      <c r="C1112" s="88">
        <v>-8.3106670000000005</v>
      </c>
      <c r="N1112" s="88">
        <v>20235000000</v>
      </c>
      <c r="O1112" s="88">
        <v>-9.4348927000000007</v>
      </c>
    </row>
    <row r="1113" spans="2:15" x14ac:dyDescent="0.25">
      <c r="B1113" s="88">
        <v>20430000000</v>
      </c>
      <c r="C1113" s="88">
        <v>-8.3107433000000004</v>
      </c>
      <c r="N1113" s="88">
        <v>20430000000</v>
      </c>
      <c r="O1113" s="88">
        <v>-9.3801211999999996</v>
      </c>
    </row>
    <row r="1114" spans="2:15" x14ac:dyDescent="0.25">
      <c r="B1114" s="88">
        <v>20625000000</v>
      </c>
      <c r="C1114" s="88">
        <v>-8.3193158999999994</v>
      </c>
      <c r="N1114" s="88">
        <v>20625000000</v>
      </c>
      <c r="O1114" s="88">
        <v>-9.3009080999999991</v>
      </c>
    </row>
    <row r="1115" spans="2:15" x14ac:dyDescent="0.25">
      <c r="B1115" s="88">
        <v>20820000000</v>
      </c>
      <c r="C1115" s="88">
        <v>-8.3234224000000001</v>
      </c>
      <c r="N1115" s="88">
        <v>20820000000</v>
      </c>
      <c r="O1115" s="88">
        <v>-9.2554960000000008</v>
      </c>
    </row>
    <row r="1116" spans="2:15" x14ac:dyDescent="0.25">
      <c r="B1116" s="88">
        <v>21015000000</v>
      </c>
      <c r="C1116" s="88">
        <v>-8.3157853999999993</v>
      </c>
      <c r="N1116" s="88">
        <v>21015000000</v>
      </c>
      <c r="O1116" s="88">
        <v>-9.2569426999999997</v>
      </c>
    </row>
    <row r="1117" spans="2:15" x14ac:dyDescent="0.25">
      <c r="B1117" s="88">
        <v>21210000000</v>
      </c>
      <c r="C1117" s="88">
        <v>-8.2701796999999999</v>
      </c>
      <c r="N1117" s="88">
        <v>21210000000</v>
      </c>
      <c r="O1117" s="88">
        <v>-9.2161092999999994</v>
      </c>
    </row>
    <row r="1118" spans="2:15" x14ac:dyDescent="0.25">
      <c r="B1118" s="88">
        <v>21405000000</v>
      </c>
      <c r="C1118" s="88">
        <v>-8.2294854999999991</v>
      </c>
      <c r="N1118" s="88">
        <v>21405000000</v>
      </c>
      <c r="O1118" s="88">
        <v>-9.1668444000000004</v>
      </c>
    </row>
    <row r="1119" spans="2:15" x14ac:dyDescent="0.25">
      <c r="B1119" s="88">
        <v>21600000000</v>
      </c>
      <c r="C1119" s="88">
        <v>-8.2111768999999999</v>
      </c>
      <c r="N1119" s="88">
        <v>21600000000</v>
      </c>
      <c r="O1119" s="88">
        <v>-9.0790787000000002</v>
      </c>
    </row>
    <row r="1120" spans="2:15" x14ac:dyDescent="0.25">
      <c r="B1120" s="88">
        <v>21795000000</v>
      </c>
      <c r="C1120" s="88">
        <v>-8.2466039999999996</v>
      </c>
      <c r="N1120" s="88">
        <v>21795000000</v>
      </c>
      <c r="O1120" s="88">
        <v>-9.0236777999999997</v>
      </c>
    </row>
    <row r="1121" spans="2:15" x14ac:dyDescent="0.25">
      <c r="B1121" s="88">
        <v>21990000000</v>
      </c>
      <c r="C1121" s="88">
        <v>-8.2781277000000006</v>
      </c>
      <c r="N1121" s="88">
        <v>21990000000</v>
      </c>
      <c r="O1121" s="88">
        <v>-8.9424629000000007</v>
      </c>
    </row>
    <row r="1122" spans="2:15" x14ac:dyDescent="0.25">
      <c r="B1122" s="88">
        <v>22185000000</v>
      </c>
      <c r="C1122" s="88">
        <v>-8.2862740000000006</v>
      </c>
      <c r="N1122" s="88">
        <v>22185000000</v>
      </c>
      <c r="O1122" s="88">
        <v>-8.8663405999999991</v>
      </c>
    </row>
    <row r="1123" spans="2:15" x14ac:dyDescent="0.25">
      <c r="B1123" s="88">
        <v>22380000000</v>
      </c>
      <c r="C1123" s="88">
        <v>-8.3074159999999999</v>
      </c>
      <c r="N1123" s="88">
        <v>22380000000</v>
      </c>
      <c r="O1123" s="88">
        <v>-8.8441553000000006</v>
      </c>
    </row>
    <row r="1124" spans="2:15" x14ac:dyDescent="0.25">
      <c r="B1124" s="88">
        <v>22575000000</v>
      </c>
      <c r="C1124" s="88">
        <v>-8.3301563000000005</v>
      </c>
      <c r="N1124" s="88">
        <v>22575000000</v>
      </c>
      <c r="O1124" s="88">
        <v>-8.8313016999999991</v>
      </c>
    </row>
    <row r="1125" spans="2:15" x14ac:dyDescent="0.25">
      <c r="B1125" s="88">
        <v>22770000000</v>
      </c>
      <c r="C1125" s="88">
        <v>-8.3967589999999994</v>
      </c>
      <c r="N1125" s="88">
        <v>22770000000</v>
      </c>
      <c r="O1125" s="88">
        <v>-8.8002672000000004</v>
      </c>
    </row>
    <row r="1126" spans="2:15" x14ac:dyDescent="0.25">
      <c r="B1126" s="88">
        <v>22965000000</v>
      </c>
      <c r="C1126" s="88">
        <v>-8.4415016000000005</v>
      </c>
      <c r="N1126" s="88">
        <v>22965000000</v>
      </c>
      <c r="O1126" s="88">
        <v>-8.7662133999999998</v>
      </c>
    </row>
    <row r="1127" spans="2:15" x14ac:dyDescent="0.25">
      <c r="B1127" s="88">
        <v>23160000000</v>
      </c>
      <c r="C1127" s="88">
        <v>-8.5147972000000003</v>
      </c>
      <c r="N1127" s="88">
        <v>23160000000</v>
      </c>
      <c r="O1127" s="88">
        <v>-8.7527741999999993</v>
      </c>
    </row>
    <row r="1128" spans="2:15" x14ac:dyDescent="0.25">
      <c r="B1128" s="88">
        <v>23355000000</v>
      </c>
      <c r="C1128" s="88">
        <v>-8.6356497000000001</v>
      </c>
      <c r="N1128" s="88">
        <v>23355000000</v>
      </c>
      <c r="O1128" s="88">
        <v>-8.7453860999999993</v>
      </c>
    </row>
    <row r="1129" spans="2:15" x14ac:dyDescent="0.25">
      <c r="B1129" s="88">
        <v>23550000000</v>
      </c>
      <c r="C1129" s="88">
        <v>-8.7098893999999998</v>
      </c>
      <c r="N1129" s="88">
        <v>23550000000</v>
      </c>
      <c r="O1129" s="88">
        <v>-8.7387093999999994</v>
      </c>
    </row>
    <row r="1130" spans="2:15" x14ac:dyDescent="0.25">
      <c r="B1130" s="88">
        <v>23745000000</v>
      </c>
      <c r="C1130" s="88">
        <v>-8.7350683</v>
      </c>
      <c r="N1130" s="88">
        <v>23745000000</v>
      </c>
      <c r="O1130" s="88">
        <v>-8.7469205999999993</v>
      </c>
    </row>
    <row r="1131" spans="2:15" x14ac:dyDescent="0.25">
      <c r="B1131" s="88">
        <v>23940000000</v>
      </c>
      <c r="C1131" s="88">
        <v>-8.6836081000000007</v>
      </c>
      <c r="N1131" s="88">
        <v>23940000000</v>
      </c>
      <c r="O1131" s="88">
        <v>-8.8094319999999993</v>
      </c>
    </row>
    <row r="1132" spans="2:15" x14ac:dyDescent="0.25">
      <c r="B1132" s="88">
        <v>24135000000</v>
      </c>
      <c r="C1132" s="88">
        <v>-8.6889333999999998</v>
      </c>
      <c r="N1132" s="88">
        <v>24135000000</v>
      </c>
      <c r="O1132" s="88">
        <v>-8.8750868000000001</v>
      </c>
    </row>
    <row r="1133" spans="2:15" x14ac:dyDescent="0.25">
      <c r="B1133" s="88">
        <v>24330000000</v>
      </c>
      <c r="C1133" s="88">
        <v>-8.6438016999999991</v>
      </c>
      <c r="N1133" s="88">
        <v>24330000000</v>
      </c>
      <c r="O1133" s="88">
        <v>-8.9720601999999996</v>
      </c>
    </row>
    <row r="1134" spans="2:15" x14ac:dyDescent="0.25">
      <c r="B1134" s="88">
        <v>24525000000</v>
      </c>
      <c r="C1134" s="88">
        <v>-8.5678748999999996</v>
      </c>
      <c r="N1134" s="88">
        <v>24525000000</v>
      </c>
      <c r="O1134" s="88">
        <v>-9.0485497000000006</v>
      </c>
    </row>
    <row r="1135" spans="2:15" x14ac:dyDescent="0.25">
      <c r="B1135" s="88">
        <v>24720000000</v>
      </c>
      <c r="C1135" s="88">
        <v>-8.5060643999999996</v>
      </c>
      <c r="N1135" s="88">
        <v>24720000000</v>
      </c>
      <c r="O1135" s="88">
        <v>-9.0925703000000002</v>
      </c>
    </row>
    <row r="1136" spans="2:15" x14ac:dyDescent="0.25">
      <c r="B1136" s="88">
        <v>24915000000</v>
      </c>
      <c r="C1136" s="88">
        <v>-8.4854412000000004</v>
      </c>
      <c r="N1136" s="88">
        <v>24915000000</v>
      </c>
      <c r="O1136" s="88">
        <v>-9.1072644999999994</v>
      </c>
    </row>
    <row r="1137" spans="2:15" x14ac:dyDescent="0.25">
      <c r="B1137" s="88">
        <v>25110000000</v>
      </c>
      <c r="C1137" s="88">
        <v>-8.4336728999999995</v>
      </c>
      <c r="N1137" s="88">
        <v>25110000000</v>
      </c>
      <c r="O1137" s="88">
        <v>-9.1334095000000008</v>
      </c>
    </row>
    <row r="1138" spans="2:15" x14ac:dyDescent="0.25">
      <c r="B1138" s="88">
        <v>25305000000</v>
      </c>
      <c r="C1138" s="88">
        <v>-8.3802518999999993</v>
      </c>
      <c r="N1138" s="88">
        <v>25305000000</v>
      </c>
      <c r="O1138" s="88">
        <v>-9.1721381999999991</v>
      </c>
    </row>
    <row r="1139" spans="2:15" x14ac:dyDescent="0.25">
      <c r="B1139" s="88">
        <v>25500000000</v>
      </c>
      <c r="C1139" s="88">
        <v>-8.3525772000000007</v>
      </c>
      <c r="N1139" s="88">
        <v>25500000000</v>
      </c>
      <c r="O1139" s="88">
        <v>-9.2078389999999999</v>
      </c>
    </row>
    <row r="1140" spans="2:15" x14ac:dyDescent="0.25">
      <c r="B1140" s="88">
        <v>25695000000</v>
      </c>
      <c r="C1140" s="88">
        <v>-8.3564147999999996</v>
      </c>
      <c r="N1140" s="88">
        <v>25695000000</v>
      </c>
      <c r="O1140" s="88">
        <v>-9.2406874000000006</v>
      </c>
    </row>
    <row r="1141" spans="2:15" x14ac:dyDescent="0.25">
      <c r="B1141" s="88">
        <v>25890000000</v>
      </c>
      <c r="C1141" s="88">
        <v>-8.3825377999999997</v>
      </c>
      <c r="N1141" s="88">
        <v>25890000000</v>
      </c>
      <c r="O1141" s="88">
        <v>-9.2539911000000004</v>
      </c>
    </row>
    <row r="1142" spans="2:15" x14ac:dyDescent="0.25">
      <c r="B1142" s="88">
        <v>26085000000</v>
      </c>
      <c r="C1142" s="88">
        <v>-8.3988332999999997</v>
      </c>
      <c r="N1142" s="88">
        <v>26085000000</v>
      </c>
      <c r="O1142" s="88">
        <v>-9.2673644999999993</v>
      </c>
    </row>
    <row r="1143" spans="2:15" x14ac:dyDescent="0.25">
      <c r="B1143" s="88">
        <v>26280000000</v>
      </c>
      <c r="C1143" s="88">
        <v>-8.4605732000000007</v>
      </c>
      <c r="N1143" s="88">
        <v>26280000000</v>
      </c>
      <c r="O1143" s="88">
        <v>-9.2428360000000005</v>
      </c>
    </row>
    <row r="1144" spans="2:15" x14ac:dyDescent="0.25">
      <c r="B1144" s="88">
        <v>26475000000</v>
      </c>
      <c r="C1144" s="88">
        <v>-8.4166869999999996</v>
      </c>
      <c r="N1144" s="88">
        <v>26475000000</v>
      </c>
      <c r="O1144" s="88">
        <v>-9.2414512999999996</v>
      </c>
    </row>
    <row r="1145" spans="2:15" x14ac:dyDescent="0.25">
      <c r="B1145" s="88">
        <v>26670000000</v>
      </c>
      <c r="C1145" s="88">
        <v>-8.3972397000000001</v>
      </c>
      <c r="N1145" s="88">
        <v>26670000000</v>
      </c>
      <c r="O1145" s="88">
        <v>-9.2435712999999993</v>
      </c>
    </row>
    <row r="1146" spans="2:15" x14ac:dyDescent="0.25">
      <c r="B1146" s="88">
        <v>26865000000</v>
      </c>
      <c r="C1146" s="88">
        <v>-8.395607</v>
      </c>
      <c r="N1146" s="88">
        <v>26865000000</v>
      </c>
      <c r="O1146" s="88">
        <v>-9.2662516000000004</v>
      </c>
    </row>
    <row r="1147" spans="2:15" x14ac:dyDescent="0.25">
      <c r="B1147" s="88">
        <v>27060000000</v>
      </c>
      <c r="C1147" s="88">
        <v>-8.4367914000000006</v>
      </c>
      <c r="N1147" s="88">
        <v>27060000000</v>
      </c>
      <c r="O1147" s="88">
        <v>-9.2642117000000006</v>
      </c>
    </row>
    <row r="1148" spans="2:15" x14ac:dyDescent="0.25">
      <c r="B1148" s="88">
        <v>27255000000</v>
      </c>
      <c r="C1148" s="88">
        <v>-8.5239505999999992</v>
      </c>
      <c r="N1148" s="88">
        <v>27255000000</v>
      </c>
      <c r="O1148" s="88">
        <v>-9.2447204999999997</v>
      </c>
    </row>
    <row r="1149" spans="2:15" x14ac:dyDescent="0.25">
      <c r="B1149" s="88">
        <v>27450000000</v>
      </c>
      <c r="C1149" s="88">
        <v>-8.5503301999999994</v>
      </c>
      <c r="N1149" s="88">
        <v>27450000000</v>
      </c>
      <c r="O1149" s="88">
        <v>-9.2637652999999993</v>
      </c>
    </row>
    <row r="1150" spans="2:15" x14ac:dyDescent="0.25">
      <c r="B1150" s="88">
        <v>27645000000</v>
      </c>
      <c r="C1150" s="88">
        <v>-8.6772860999999999</v>
      </c>
      <c r="N1150" s="88">
        <v>27645000000</v>
      </c>
      <c r="O1150" s="88">
        <v>-9.2749491000000006</v>
      </c>
    </row>
    <row r="1151" spans="2:15" x14ac:dyDescent="0.25">
      <c r="B1151" s="88">
        <v>27840000000</v>
      </c>
      <c r="C1151" s="88">
        <v>-8.7407436000000001</v>
      </c>
      <c r="N1151" s="88">
        <v>27840000000</v>
      </c>
      <c r="O1151" s="88">
        <v>-9.3162909000000003</v>
      </c>
    </row>
    <row r="1152" spans="2:15" x14ac:dyDescent="0.25">
      <c r="B1152" s="88">
        <v>28035000000</v>
      </c>
      <c r="C1152" s="88">
        <v>-8.7815303999999994</v>
      </c>
      <c r="N1152" s="88">
        <v>28035000000</v>
      </c>
      <c r="O1152" s="88">
        <v>-9.3545789999999993</v>
      </c>
    </row>
    <row r="1153" spans="2:15" x14ac:dyDescent="0.25">
      <c r="B1153" s="88">
        <v>28230000000</v>
      </c>
      <c r="C1153" s="88">
        <v>-8.7776975999999998</v>
      </c>
      <c r="N1153" s="88">
        <v>28230000000</v>
      </c>
      <c r="O1153" s="88">
        <v>-9.4335050999999996</v>
      </c>
    </row>
    <row r="1154" spans="2:15" x14ac:dyDescent="0.25">
      <c r="B1154" s="88">
        <v>28425000000</v>
      </c>
      <c r="C1154" s="88">
        <v>-8.7590360999999994</v>
      </c>
      <c r="N1154" s="88">
        <v>28425000000</v>
      </c>
      <c r="O1154" s="88">
        <v>-9.4996357000000007</v>
      </c>
    </row>
    <row r="1155" spans="2:15" x14ac:dyDescent="0.25">
      <c r="B1155" s="88">
        <v>28620000000</v>
      </c>
      <c r="C1155" s="88">
        <v>-8.7992296000000003</v>
      </c>
      <c r="N1155" s="88">
        <v>28620000000</v>
      </c>
      <c r="O1155" s="88">
        <v>-9.5462418000000007</v>
      </c>
    </row>
    <row r="1156" spans="2:15" x14ac:dyDescent="0.25">
      <c r="B1156" s="88">
        <v>28815000000</v>
      </c>
      <c r="C1156" s="88">
        <v>-8.6938095000000004</v>
      </c>
      <c r="N1156" s="88">
        <v>28815000000</v>
      </c>
      <c r="O1156" s="88">
        <v>-9.6143617999999993</v>
      </c>
    </row>
    <row r="1157" spans="2:15" x14ac:dyDescent="0.25">
      <c r="B1157" s="88">
        <v>29010000000</v>
      </c>
      <c r="C1157" s="88">
        <v>-8.6395234999999992</v>
      </c>
      <c r="N1157" s="88">
        <v>29010000000</v>
      </c>
      <c r="O1157" s="88">
        <v>-9.6692084999999999</v>
      </c>
    </row>
    <row r="1158" spans="2:15" x14ac:dyDescent="0.25">
      <c r="B1158" s="88">
        <v>29205000000</v>
      </c>
      <c r="C1158" s="88">
        <v>-8.6368732000000001</v>
      </c>
      <c r="N1158" s="88">
        <v>29205000000</v>
      </c>
      <c r="O1158" s="88">
        <v>-9.6747551000000005</v>
      </c>
    </row>
    <row r="1159" spans="2:15" x14ac:dyDescent="0.25">
      <c r="B1159" s="88">
        <v>29400000000</v>
      </c>
      <c r="C1159" s="88">
        <v>-8.6972197999999992</v>
      </c>
      <c r="N1159" s="88">
        <v>29400000000</v>
      </c>
      <c r="O1159" s="88">
        <v>-9.6709718999999996</v>
      </c>
    </row>
    <row r="1160" spans="2:15" x14ac:dyDescent="0.25">
      <c r="B1160" s="88">
        <v>29595000000</v>
      </c>
      <c r="C1160" s="88">
        <v>-8.7141675999999997</v>
      </c>
      <c r="N1160" s="88">
        <v>29595000000</v>
      </c>
      <c r="O1160" s="88">
        <v>-9.6638564999999996</v>
      </c>
    </row>
    <row r="1161" spans="2:15" x14ac:dyDescent="0.25">
      <c r="B1161" s="88">
        <v>29790000000</v>
      </c>
      <c r="C1161" s="88">
        <v>-8.6821909000000002</v>
      </c>
      <c r="N1161" s="88">
        <v>29790000000</v>
      </c>
      <c r="O1161" s="88">
        <v>-9.6759272000000003</v>
      </c>
    </row>
    <row r="1162" spans="2:15" x14ac:dyDescent="0.25">
      <c r="B1162" s="88">
        <v>29985000000</v>
      </c>
      <c r="C1162" s="88">
        <v>-8.7444495999999994</v>
      </c>
      <c r="N1162" s="88">
        <v>29985000000</v>
      </c>
      <c r="O1162" s="88">
        <v>-9.6460723999999995</v>
      </c>
    </row>
    <row r="1163" spans="2:15" x14ac:dyDescent="0.25">
      <c r="B1163" s="88">
        <v>30180000000</v>
      </c>
      <c r="C1163" s="88">
        <v>-8.7633285999999995</v>
      </c>
      <c r="N1163" s="88">
        <v>30180000000</v>
      </c>
      <c r="O1163" s="88">
        <v>-9.6811170999999998</v>
      </c>
    </row>
    <row r="1164" spans="2:15" x14ac:dyDescent="0.25">
      <c r="B1164" s="88">
        <v>30375000000</v>
      </c>
      <c r="C1164" s="88">
        <v>-8.7412462000000009</v>
      </c>
      <c r="N1164" s="88">
        <v>30375000000</v>
      </c>
      <c r="O1164" s="88">
        <v>-9.7724799999999998</v>
      </c>
    </row>
    <row r="1165" spans="2:15" x14ac:dyDescent="0.25">
      <c r="B1165" s="88">
        <v>30570000000</v>
      </c>
      <c r="C1165" s="88">
        <v>-8.7261734000000004</v>
      </c>
      <c r="N1165" s="88">
        <v>30570000000</v>
      </c>
      <c r="O1165" s="88">
        <v>-9.8373422999999995</v>
      </c>
    </row>
    <row r="1166" spans="2:15" x14ac:dyDescent="0.25">
      <c r="B1166" s="88">
        <v>30765000000</v>
      </c>
      <c r="C1166" s="88">
        <v>-8.7244071999999999</v>
      </c>
      <c r="N1166" s="88">
        <v>30765000000</v>
      </c>
      <c r="O1166" s="88">
        <v>-9.9274836000000004</v>
      </c>
    </row>
    <row r="1167" spans="2:15" x14ac:dyDescent="0.25">
      <c r="B1167" s="88">
        <v>30960000000</v>
      </c>
      <c r="C1167" s="88">
        <v>-8.7556571999999999</v>
      </c>
      <c r="N1167" s="88">
        <v>30960000000</v>
      </c>
      <c r="O1167" s="88">
        <v>-9.9562950000000008</v>
      </c>
    </row>
    <row r="1168" spans="2:15" x14ac:dyDescent="0.25">
      <c r="B1168" s="88">
        <v>31155000000</v>
      </c>
      <c r="C1168" s="88">
        <v>-8.7279166999999998</v>
      </c>
      <c r="N1168" s="88">
        <v>31155000000</v>
      </c>
      <c r="O1168" s="88">
        <v>-10.065215999999999</v>
      </c>
    </row>
    <row r="1169" spans="2:15" x14ac:dyDescent="0.25">
      <c r="B1169" s="88">
        <v>31350000000</v>
      </c>
      <c r="C1169" s="88">
        <v>-8.7554435999999995</v>
      </c>
      <c r="N1169" s="88">
        <v>31350000000</v>
      </c>
      <c r="O1169" s="88">
        <v>-10.042789000000001</v>
      </c>
    </row>
    <row r="1170" spans="2:15" x14ac:dyDescent="0.25">
      <c r="B1170" s="88">
        <v>31545000000</v>
      </c>
      <c r="C1170" s="88">
        <v>-8.7858257000000002</v>
      </c>
      <c r="N1170" s="88">
        <v>31545000000</v>
      </c>
      <c r="O1170" s="88">
        <v>-10.085939</v>
      </c>
    </row>
    <row r="1171" spans="2:15" x14ac:dyDescent="0.25">
      <c r="B1171" s="88">
        <v>31740000000</v>
      </c>
      <c r="C1171" s="88">
        <v>-8.8359413</v>
      </c>
      <c r="N1171" s="88">
        <v>31740000000</v>
      </c>
      <c r="O1171" s="88">
        <v>-10.138188</v>
      </c>
    </row>
    <row r="1172" spans="2:15" x14ac:dyDescent="0.25">
      <c r="B1172" s="88">
        <v>31935000000</v>
      </c>
      <c r="C1172" s="88">
        <v>-8.9389906000000003</v>
      </c>
      <c r="N1172" s="88">
        <v>31935000000</v>
      </c>
      <c r="O1172" s="88">
        <v>-10.22611</v>
      </c>
    </row>
    <row r="1173" spans="2:15" x14ac:dyDescent="0.25">
      <c r="B1173" s="88">
        <v>32130000000</v>
      </c>
      <c r="C1173" s="88">
        <v>-9.0476580000000002</v>
      </c>
      <c r="N1173" s="88">
        <v>32130000000</v>
      </c>
      <c r="O1173" s="88">
        <v>-10.326869</v>
      </c>
    </row>
    <row r="1174" spans="2:15" x14ac:dyDescent="0.25">
      <c r="B1174" s="88">
        <v>32325000000</v>
      </c>
      <c r="C1174" s="88">
        <v>-9.1784047999999991</v>
      </c>
      <c r="N1174" s="88">
        <v>32325000000</v>
      </c>
      <c r="O1174" s="88">
        <v>-10.327923</v>
      </c>
    </row>
    <row r="1175" spans="2:15" x14ac:dyDescent="0.25">
      <c r="B1175" s="88">
        <v>32520000000</v>
      </c>
      <c r="C1175" s="88">
        <v>-9.2602930000000008</v>
      </c>
      <c r="N1175" s="88">
        <v>32520000000</v>
      </c>
      <c r="O1175" s="88">
        <v>-10.362959999999999</v>
      </c>
    </row>
    <row r="1176" spans="2:15" x14ac:dyDescent="0.25">
      <c r="B1176" s="88">
        <v>32715000000</v>
      </c>
      <c r="C1176" s="88">
        <v>-9.3402987</v>
      </c>
      <c r="N1176" s="88">
        <v>32715000000</v>
      </c>
      <c r="O1176" s="88">
        <v>-10.433147</v>
      </c>
    </row>
    <row r="1177" spans="2:15" x14ac:dyDescent="0.25">
      <c r="B1177" s="88">
        <v>32910000000</v>
      </c>
      <c r="C1177" s="88">
        <v>-9.4174346999999994</v>
      </c>
      <c r="N1177" s="88">
        <v>32910000000</v>
      </c>
      <c r="O1177" s="88">
        <v>-10.469200000000001</v>
      </c>
    </row>
    <row r="1178" spans="2:15" x14ac:dyDescent="0.25">
      <c r="B1178" s="88">
        <v>33105000000</v>
      </c>
      <c r="C1178" s="88">
        <v>-9.5137873000000006</v>
      </c>
      <c r="N1178" s="88">
        <v>33105000000</v>
      </c>
      <c r="O1178" s="88">
        <v>-10.628984000000001</v>
      </c>
    </row>
    <row r="1179" spans="2:15" x14ac:dyDescent="0.25">
      <c r="B1179" s="88">
        <v>33300000000</v>
      </c>
      <c r="C1179" s="88">
        <v>-9.6324462999999998</v>
      </c>
      <c r="N1179" s="88">
        <v>33300000000</v>
      </c>
      <c r="O1179" s="88">
        <v>-10.667602</v>
      </c>
    </row>
    <row r="1180" spans="2:15" x14ac:dyDescent="0.25">
      <c r="B1180" s="88">
        <v>33495000000</v>
      </c>
      <c r="C1180" s="88">
        <v>-9.7780065999999994</v>
      </c>
      <c r="N1180" s="88">
        <v>33495000000</v>
      </c>
      <c r="O1180" s="88">
        <v>-10.798132000000001</v>
      </c>
    </row>
    <row r="1181" spans="2:15" x14ac:dyDescent="0.25">
      <c r="B1181" s="88">
        <v>33690000000</v>
      </c>
      <c r="C1181" s="88">
        <v>-9.9177379999999999</v>
      </c>
      <c r="N1181" s="88">
        <v>33690000000</v>
      </c>
      <c r="O1181" s="88">
        <v>-10.732993</v>
      </c>
    </row>
    <row r="1182" spans="2:15" x14ac:dyDescent="0.25">
      <c r="B1182" s="88">
        <v>33885000000</v>
      </c>
      <c r="C1182" s="88">
        <v>-10.067117</v>
      </c>
      <c r="N1182" s="88">
        <v>33885000000</v>
      </c>
      <c r="O1182" s="88">
        <v>-10.607759</v>
      </c>
    </row>
    <row r="1183" spans="2:15" x14ac:dyDescent="0.25">
      <c r="B1183" s="88">
        <v>34080000000</v>
      </c>
      <c r="C1183" s="88">
        <v>-10.212719</v>
      </c>
      <c r="N1183" s="88">
        <v>34080000000</v>
      </c>
      <c r="O1183" s="88">
        <v>-10.575001</v>
      </c>
    </row>
    <row r="1184" spans="2:15" x14ac:dyDescent="0.25">
      <c r="B1184" s="88">
        <v>34275000000</v>
      </c>
      <c r="C1184" s="88">
        <v>-10.361623</v>
      </c>
      <c r="N1184" s="88">
        <v>34275000000</v>
      </c>
      <c r="O1184" s="88">
        <v>-10.491871</v>
      </c>
    </row>
    <row r="1185" spans="2:15" x14ac:dyDescent="0.25">
      <c r="B1185" s="88">
        <v>34470000000</v>
      </c>
      <c r="C1185" s="88">
        <v>-10.538826</v>
      </c>
      <c r="N1185" s="88">
        <v>34470000000</v>
      </c>
      <c r="O1185" s="88">
        <v>-10.451167</v>
      </c>
    </row>
    <row r="1186" spans="2:15" x14ac:dyDescent="0.25">
      <c r="B1186" s="88">
        <v>34665000000</v>
      </c>
      <c r="C1186" s="88">
        <v>-10.652143000000001</v>
      </c>
      <c r="N1186" s="88">
        <v>34665000000</v>
      </c>
      <c r="O1186" s="88">
        <v>-10.313598000000001</v>
      </c>
    </row>
    <row r="1187" spans="2:15" x14ac:dyDescent="0.25">
      <c r="B1187" s="88">
        <v>34860000000</v>
      </c>
      <c r="C1187" s="88">
        <v>-10.798344</v>
      </c>
      <c r="N1187" s="88">
        <v>34860000000</v>
      </c>
      <c r="O1187" s="88">
        <v>-10.301937000000001</v>
      </c>
    </row>
    <row r="1188" spans="2:15" x14ac:dyDescent="0.25">
      <c r="B1188" s="88">
        <v>35055000000</v>
      </c>
      <c r="C1188" s="88">
        <v>-10.931899</v>
      </c>
      <c r="N1188" s="88">
        <v>35055000000</v>
      </c>
      <c r="O1188" s="88">
        <v>-10.337039000000001</v>
      </c>
    </row>
    <row r="1189" spans="2:15" x14ac:dyDescent="0.25">
      <c r="B1189" s="88">
        <v>35250000000</v>
      </c>
      <c r="C1189" s="88">
        <v>-11.029634</v>
      </c>
      <c r="N1189" s="88">
        <v>35250000000</v>
      </c>
      <c r="O1189" s="88">
        <v>-10.313650000000001</v>
      </c>
    </row>
    <row r="1190" spans="2:15" x14ac:dyDescent="0.25">
      <c r="B1190" s="88">
        <v>35445000000</v>
      </c>
      <c r="C1190" s="88">
        <v>-11.161363</v>
      </c>
      <c r="N1190" s="88">
        <v>35445000000</v>
      </c>
      <c r="O1190" s="88">
        <v>-10.366644000000001</v>
      </c>
    </row>
    <row r="1191" spans="2:15" x14ac:dyDescent="0.25">
      <c r="B1191" s="88">
        <v>35640000000</v>
      </c>
      <c r="C1191" s="88">
        <v>-11.236052000000001</v>
      </c>
      <c r="N1191" s="88">
        <v>35640000000</v>
      </c>
      <c r="O1191" s="88">
        <v>-10.38247</v>
      </c>
    </row>
    <row r="1192" spans="2:15" x14ac:dyDescent="0.25">
      <c r="B1192" s="88">
        <v>35835000000</v>
      </c>
      <c r="C1192" s="88">
        <v>-11.409883000000001</v>
      </c>
      <c r="N1192" s="88">
        <v>35835000000</v>
      </c>
      <c r="O1192" s="88">
        <v>-10.476243</v>
      </c>
    </row>
    <row r="1193" spans="2:15" x14ac:dyDescent="0.25">
      <c r="B1193" s="88">
        <v>36030000000</v>
      </c>
      <c r="C1193" s="88">
        <v>-11.417215000000001</v>
      </c>
      <c r="N1193" s="88">
        <v>36030000000</v>
      </c>
      <c r="O1193" s="88">
        <v>-10.415494000000001</v>
      </c>
    </row>
    <row r="1194" spans="2:15" x14ac:dyDescent="0.25">
      <c r="B1194" s="88">
        <v>36225000000</v>
      </c>
      <c r="C1194" s="88">
        <v>-11.442731999999999</v>
      </c>
      <c r="N1194" s="88">
        <v>36225000000</v>
      </c>
      <c r="O1194" s="88">
        <v>-10.432435999999999</v>
      </c>
    </row>
    <row r="1195" spans="2:15" x14ac:dyDescent="0.25">
      <c r="B1195" s="88">
        <v>36420000000</v>
      </c>
      <c r="C1195" s="88">
        <v>-11.56779</v>
      </c>
      <c r="N1195" s="88">
        <v>36420000000</v>
      </c>
      <c r="O1195" s="88">
        <v>-10.479118</v>
      </c>
    </row>
    <row r="1196" spans="2:15" x14ac:dyDescent="0.25">
      <c r="B1196" s="88">
        <v>36615000000</v>
      </c>
      <c r="C1196" s="88">
        <v>-11.675373</v>
      </c>
      <c r="N1196" s="88">
        <v>36615000000</v>
      </c>
      <c r="O1196" s="88">
        <v>-10.567632</v>
      </c>
    </row>
    <row r="1197" spans="2:15" x14ac:dyDescent="0.25">
      <c r="B1197" s="88">
        <v>36810000000</v>
      </c>
      <c r="C1197" s="88">
        <v>-11.739750000000001</v>
      </c>
      <c r="N1197" s="88">
        <v>36810000000</v>
      </c>
      <c r="O1197" s="88">
        <v>-10.584579</v>
      </c>
    </row>
    <row r="1198" spans="2:15" x14ac:dyDescent="0.25">
      <c r="B1198" s="88">
        <v>37005000000</v>
      </c>
      <c r="C1198" s="88">
        <v>-11.750088</v>
      </c>
      <c r="N1198" s="88">
        <v>37005000000</v>
      </c>
      <c r="O1198" s="88">
        <v>-10.624339000000001</v>
      </c>
    </row>
    <row r="1199" spans="2:15" x14ac:dyDescent="0.25">
      <c r="B1199" s="88">
        <v>37200000000</v>
      </c>
      <c r="C1199" s="88">
        <v>-11.985154</v>
      </c>
      <c r="N1199" s="88">
        <v>37200000000</v>
      </c>
      <c r="O1199" s="88">
        <v>-10.746149000000001</v>
      </c>
    </row>
    <row r="1200" spans="2:15" x14ac:dyDescent="0.25">
      <c r="B1200" s="88">
        <v>37395000000</v>
      </c>
      <c r="C1200" s="88">
        <v>-12.080605</v>
      </c>
      <c r="N1200" s="88">
        <v>37395000000</v>
      </c>
      <c r="O1200" s="88">
        <v>-10.828530000000001</v>
      </c>
    </row>
    <row r="1201" spans="2:15" x14ac:dyDescent="0.25">
      <c r="B1201" s="88">
        <v>37590000000</v>
      </c>
      <c r="C1201" s="88">
        <v>-12.096221</v>
      </c>
      <c r="N1201" s="88">
        <v>37590000000</v>
      </c>
      <c r="O1201" s="88">
        <v>-10.851751999999999</v>
      </c>
    </row>
    <row r="1202" spans="2:15" x14ac:dyDescent="0.25">
      <c r="B1202" s="88">
        <v>37785000000</v>
      </c>
      <c r="C1202" s="88">
        <v>-12.137435999999999</v>
      </c>
      <c r="N1202" s="88">
        <v>37785000000</v>
      </c>
      <c r="O1202" s="88">
        <v>-10.856426000000001</v>
      </c>
    </row>
    <row r="1203" spans="2:15" x14ac:dyDescent="0.25">
      <c r="B1203" s="88">
        <v>37980000000</v>
      </c>
      <c r="C1203" s="88">
        <v>-12.346828</v>
      </c>
      <c r="N1203" s="88">
        <v>37980000000</v>
      </c>
      <c r="O1203" s="88">
        <v>-10.925629000000001</v>
      </c>
    </row>
    <row r="1204" spans="2:15" x14ac:dyDescent="0.25">
      <c r="B1204" s="88">
        <v>38175000000</v>
      </c>
      <c r="C1204" s="88">
        <v>-12.553274999999999</v>
      </c>
      <c r="N1204" s="88">
        <v>38175000000</v>
      </c>
      <c r="O1204" s="88">
        <v>-10.970798</v>
      </c>
    </row>
    <row r="1205" spans="2:15" x14ac:dyDescent="0.25">
      <c r="B1205" s="88">
        <v>38370000000</v>
      </c>
      <c r="C1205" s="88">
        <v>-12.376427</v>
      </c>
      <c r="N1205" s="88">
        <v>38370000000</v>
      </c>
      <c r="O1205" s="88">
        <v>-10.98109</v>
      </c>
    </row>
    <row r="1206" spans="2:15" x14ac:dyDescent="0.25">
      <c r="B1206" s="88">
        <v>38565000000</v>
      </c>
      <c r="C1206" s="88">
        <v>-12.372709</v>
      </c>
      <c r="N1206" s="88">
        <v>38565000000</v>
      </c>
      <c r="O1206" s="88">
        <v>-11.064367000000001</v>
      </c>
    </row>
    <row r="1207" spans="2:15" x14ac:dyDescent="0.25">
      <c r="B1207" s="88">
        <v>38760000000</v>
      </c>
      <c r="C1207" s="88">
        <v>-12.376657</v>
      </c>
      <c r="N1207" s="88">
        <v>38760000000</v>
      </c>
      <c r="O1207" s="88">
        <v>-11.158507999999999</v>
      </c>
    </row>
    <row r="1208" spans="2:15" x14ac:dyDescent="0.25">
      <c r="B1208" s="88">
        <v>38955000000</v>
      </c>
      <c r="C1208" s="88">
        <v>-12.492013</v>
      </c>
      <c r="N1208" s="88">
        <v>38955000000</v>
      </c>
      <c r="O1208" s="88">
        <v>-11.272501999999999</v>
      </c>
    </row>
    <row r="1209" spans="2:15" x14ac:dyDescent="0.25">
      <c r="B1209" s="88">
        <v>39150000000</v>
      </c>
      <c r="C1209" s="88">
        <v>-12.310802000000001</v>
      </c>
      <c r="N1209" s="88">
        <v>39150000000</v>
      </c>
      <c r="O1209" s="88">
        <v>-11.365068000000001</v>
      </c>
    </row>
    <row r="1210" spans="2:15" x14ac:dyDescent="0.25">
      <c r="B1210" s="88">
        <v>39345000000</v>
      </c>
      <c r="C1210" s="88">
        <v>-12.175325000000001</v>
      </c>
      <c r="N1210" s="88">
        <v>39345000000</v>
      </c>
      <c r="O1210" s="88">
        <v>-11.520965</v>
      </c>
    </row>
    <row r="1211" spans="2:15" x14ac:dyDescent="0.25">
      <c r="B1211" s="88">
        <v>39540000000</v>
      </c>
      <c r="C1211" s="88">
        <v>-12.36539</v>
      </c>
      <c r="N1211" s="88">
        <v>39540000000</v>
      </c>
      <c r="O1211" s="88">
        <v>-11.656886</v>
      </c>
    </row>
    <row r="1212" spans="2:15" x14ac:dyDescent="0.25">
      <c r="B1212" s="88">
        <v>39735000000</v>
      </c>
      <c r="C1212" s="88">
        <v>-12.49194</v>
      </c>
      <c r="N1212" s="88">
        <v>39735000000</v>
      </c>
      <c r="O1212" s="88">
        <v>-11.819239</v>
      </c>
    </row>
    <row r="1213" spans="2:15" x14ac:dyDescent="0.25">
      <c r="B1213" s="88">
        <v>39930000000</v>
      </c>
      <c r="C1213" s="88">
        <v>-12.689147999999999</v>
      </c>
      <c r="N1213" s="88">
        <v>39930000000</v>
      </c>
      <c r="O1213" s="88">
        <v>-11.967065</v>
      </c>
    </row>
    <row r="1214" spans="2:15" x14ac:dyDescent="0.25">
      <c r="B1214" s="88">
        <v>40125000000</v>
      </c>
      <c r="C1214" s="88">
        <v>-12.882482</v>
      </c>
      <c r="N1214" s="88">
        <v>40125000000</v>
      </c>
      <c r="O1214" s="88">
        <v>-12.109408999999999</v>
      </c>
    </row>
    <row r="1215" spans="2:15" x14ac:dyDescent="0.25">
      <c r="B1215" s="88">
        <v>40320000000</v>
      </c>
      <c r="C1215" s="88">
        <v>-13.141515999999999</v>
      </c>
      <c r="N1215" s="88">
        <v>40320000000</v>
      </c>
      <c r="O1215" s="88">
        <v>-12.183908000000001</v>
      </c>
    </row>
    <row r="1216" spans="2:15" x14ac:dyDescent="0.25">
      <c r="B1216" s="88">
        <v>40515000000</v>
      </c>
      <c r="C1216" s="88">
        <v>-12.943816</v>
      </c>
      <c r="N1216" s="88">
        <v>40515000000</v>
      </c>
      <c r="O1216" s="88">
        <v>-12.244306999999999</v>
      </c>
    </row>
    <row r="1217" spans="2:15" x14ac:dyDescent="0.25">
      <c r="B1217" s="88">
        <v>40710000000</v>
      </c>
      <c r="C1217" s="88">
        <v>-12.479137</v>
      </c>
      <c r="N1217" s="88">
        <v>40710000000</v>
      </c>
      <c r="O1217" s="88">
        <v>-12.400073000000001</v>
      </c>
    </row>
    <row r="1218" spans="2:15" x14ac:dyDescent="0.25">
      <c r="B1218" s="88">
        <v>40905000000</v>
      </c>
      <c r="C1218" s="88">
        <v>-12.254200000000001</v>
      </c>
      <c r="N1218" s="88">
        <v>40905000000</v>
      </c>
      <c r="O1218" s="88">
        <v>-12.589187000000001</v>
      </c>
    </row>
    <row r="1219" spans="2:15" x14ac:dyDescent="0.25">
      <c r="B1219" s="88">
        <v>41100000000</v>
      </c>
      <c r="C1219" s="88">
        <v>-12.265288</v>
      </c>
      <c r="N1219" s="88">
        <v>41100000000</v>
      </c>
      <c r="O1219" s="88">
        <v>-12.768986</v>
      </c>
    </row>
    <row r="1220" spans="2:15" x14ac:dyDescent="0.25">
      <c r="B1220" s="88">
        <v>41295000000</v>
      </c>
      <c r="C1220" s="88">
        <v>-12.080864999999999</v>
      </c>
      <c r="N1220" s="88">
        <v>41295000000</v>
      </c>
      <c r="O1220" s="88">
        <v>-12.983002000000001</v>
      </c>
    </row>
    <row r="1221" spans="2:15" x14ac:dyDescent="0.25">
      <c r="B1221" s="88">
        <v>41490000000</v>
      </c>
      <c r="C1221" s="88">
        <v>-11.830082000000001</v>
      </c>
      <c r="N1221" s="88">
        <v>41490000000</v>
      </c>
      <c r="O1221" s="88">
        <v>-13.262166000000001</v>
      </c>
    </row>
    <row r="1222" spans="2:15" x14ac:dyDescent="0.25">
      <c r="B1222" s="88">
        <v>41685000000</v>
      </c>
      <c r="C1222" s="88">
        <v>-11.9084</v>
      </c>
      <c r="N1222" s="88">
        <v>41685000000</v>
      </c>
      <c r="O1222" s="88">
        <v>-13.557665</v>
      </c>
    </row>
    <row r="1223" spans="2:15" x14ac:dyDescent="0.25">
      <c r="B1223" s="88">
        <v>41880000000</v>
      </c>
      <c r="C1223" s="88">
        <v>-11.941935000000001</v>
      </c>
      <c r="N1223" s="88">
        <v>41880000000</v>
      </c>
      <c r="O1223" s="88">
        <v>-13.726725999999999</v>
      </c>
    </row>
    <row r="1224" spans="2:15" x14ac:dyDescent="0.25">
      <c r="B1224" s="88">
        <v>42075000000</v>
      </c>
      <c r="C1224" s="88">
        <v>-11.737349999999999</v>
      </c>
      <c r="N1224" s="88">
        <v>42075000000</v>
      </c>
      <c r="O1224" s="88">
        <v>-14.047701</v>
      </c>
    </row>
    <row r="1225" spans="2:15" x14ac:dyDescent="0.25">
      <c r="B1225" s="88">
        <v>42270000000</v>
      </c>
      <c r="C1225" s="88">
        <v>-11.673263</v>
      </c>
      <c r="N1225" s="88">
        <v>42270000000</v>
      </c>
      <c r="O1225" s="88">
        <v>-14.311564000000001</v>
      </c>
    </row>
    <row r="1226" spans="2:15" x14ac:dyDescent="0.25">
      <c r="B1226" s="88">
        <v>42465000000</v>
      </c>
      <c r="C1226" s="88">
        <v>-11.916429000000001</v>
      </c>
      <c r="N1226" s="88">
        <v>42465000000</v>
      </c>
      <c r="O1226" s="88">
        <v>-14.427113</v>
      </c>
    </row>
    <row r="1227" spans="2:15" x14ac:dyDescent="0.25">
      <c r="B1227" s="88">
        <v>42660000000</v>
      </c>
      <c r="C1227" s="88">
        <v>-12.052486</v>
      </c>
      <c r="N1227" s="88">
        <v>42660000000</v>
      </c>
      <c r="O1227" s="88">
        <v>-14.576928000000001</v>
      </c>
    </row>
    <row r="1228" spans="2:15" x14ac:dyDescent="0.25">
      <c r="B1228" s="88">
        <v>42855000000</v>
      </c>
      <c r="C1228" s="88">
        <v>-11.824854999999999</v>
      </c>
      <c r="N1228" s="88">
        <v>42855000000</v>
      </c>
      <c r="O1228" s="88">
        <v>-14.824814999999999</v>
      </c>
    </row>
    <row r="1229" spans="2:15" x14ac:dyDescent="0.25">
      <c r="B1229" s="88">
        <v>43050000000</v>
      </c>
      <c r="C1229" s="88">
        <v>-11.559525000000001</v>
      </c>
      <c r="N1229" s="88">
        <v>43050000000</v>
      </c>
      <c r="O1229" s="88">
        <v>-15.329884</v>
      </c>
    </row>
    <row r="1230" spans="2:15" x14ac:dyDescent="0.25">
      <c r="B1230" s="88">
        <v>43245000000</v>
      </c>
      <c r="C1230" s="88">
        <v>-11.649150000000001</v>
      </c>
      <c r="N1230" s="88">
        <v>43245000000</v>
      </c>
      <c r="O1230" s="88">
        <v>-15.733062</v>
      </c>
    </row>
    <row r="1231" spans="2:15" x14ac:dyDescent="0.25">
      <c r="B1231" s="88">
        <v>43440000000</v>
      </c>
      <c r="C1231" s="88">
        <v>-11.669862999999999</v>
      </c>
      <c r="N1231" s="88">
        <v>43440000000</v>
      </c>
      <c r="O1231" s="88">
        <v>-16.483046999999999</v>
      </c>
    </row>
    <row r="1232" spans="2:15" x14ac:dyDescent="0.25">
      <c r="B1232" s="88">
        <v>43635000000</v>
      </c>
      <c r="C1232" s="88">
        <v>-11.701183</v>
      </c>
      <c r="N1232" s="88">
        <v>43635000000</v>
      </c>
      <c r="O1232" s="88">
        <v>-17.412134000000002</v>
      </c>
    </row>
    <row r="1233" spans="2:15" x14ac:dyDescent="0.25">
      <c r="B1233" s="88">
        <v>43830000000</v>
      </c>
      <c r="C1233" s="88">
        <v>-11.76624</v>
      </c>
      <c r="N1233" s="88">
        <v>43830000000</v>
      </c>
      <c r="O1233" s="88">
        <v>-18.063993</v>
      </c>
    </row>
    <row r="1234" spans="2:15" x14ac:dyDescent="0.25">
      <c r="B1234" s="88">
        <v>44025000000</v>
      </c>
      <c r="C1234" s="88">
        <v>-11.894914</v>
      </c>
      <c r="N1234" s="88">
        <v>44025000000</v>
      </c>
      <c r="O1234" s="88">
        <v>-18.625408</v>
      </c>
    </row>
    <row r="1235" spans="2:15" x14ac:dyDescent="0.25">
      <c r="B1235" s="88">
        <v>44220000000</v>
      </c>
      <c r="C1235" s="88">
        <v>-12.061049000000001</v>
      </c>
      <c r="N1235" s="88">
        <v>44220000000</v>
      </c>
      <c r="O1235" s="88">
        <v>-19.358979999999999</v>
      </c>
    </row>
    <row r="1236" spans="2:15" x14ac:dyDescent="0.25">
      <c r="B1236" s="88">
        <v>44415000000</v>
      </c>
      <c r="C1236" s="88">
        <v>-12.168361000000001</v>
      </c>
      <c r="N1236" s="88">
        <v>44415000000</v>
      </c>
      <c r="O1236" s="88">
        <v>-20.416906000000001</v>
      </c>
    </row>
    <row r="1237" spans="2:15" x14ac:dyDescent="0.25">
      <c r="B1237" s="88">
        <v>44610000000</v>
      </c>
      <c r="C1237" s="88">
        <v>-12.344243000000001</v>
      </c>
      <c r="N1237" s="88">
        <v>44610000000</v>
      </c>
      <c r="O1237" s="88">
        <v>-20.546543</v>
      </c>
    </row>
    <row r="1238" spans="2:15" x14ac:dyDescent="0.25">
      <c r="B1238" s="88">
        <v>44805000000</v>
      </c>
      <c r="C1238" s="88">
        <v>-12.542939000000001</v>
      </c>
      <c r="N1238" s="88">
        <v>44805000000</v>
      </c>
      <c r="O1238" s="88">
        <v>-20.602906999999998</v>
      </c>
    </row>
    <row r="1239" spans="2:15" x14ac:dyDescent="0.25">
      <c r="B1239" s="88">
        <v>45000000000</v>
      </c>
      <c r="C1239" s="88">
        <v>-12.692909</v>
      </c>
      <c r="N1239" s="88">
        <v>45000000000</v>
      </c>
      <c r="O1239" s="88">
        <v>-20.422604</v>
      </c>
    </row>
    <row r="1240" spans="2:15" x14ac:dyDescent="0.25">
      <c r="B1240" s="88" t="s">
        <v>21</v>
      </c>
      <c r="N1240" s="88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28"/>
  <sheetViews>
    <sheetView workbookViewId="0">
      <selection activeCell="S8" sqref="S8"/>
    </sheetView>
  </sheetViews>
  <sheetFormatPr defaultRowHeight="15" x14ac:dyDescent="0.25"/>
  <cols>
    <col min="1" max="1" width="13.7109375" style="40" customWidth="1"/>
    <col min="2" max="6" width="9.140625" style="88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2" max="16" width="9.140625" style="88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s="88" t="s">
        <v>95</v>
      </c>
      <c r="H1" s="5" t="s">
        <v>1</v>
      </c>
      <c r="I1" s="43" t="str">
        <f>C8</f>
        <v>Conv. Loss Log Mag(dB)</v>
      </c>
      <c r="J1" s="43" t="str">
        <f>D8</f>
        <v>RF Return Loss Log Mag(dB)</v>
      </c>
      <c r="L1" s="88" t="s">
        <v>95</v>
      </c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106</v>
      </c>
      <c r="B2" s="88" t="s">
        <v>256</v>
      </c>
      <c r="C2" s="88" t="s">
        <v>270</v>
      </c>
      <c r="D2" s="88" t="s">
        <v>278</v>
      </c>
      <c r="E2" s="88" t="s">
        <v>279</v>
      </c>
      <c r="K2" s="39" t="s">
        <v>107</v>
      </c>
      <c r="L2" s="88" t="s">
        <v>256</v>
      </c>
      <c r="M2" s="88" t="s">
        <v>270</v>
      </c>
      <c r="N2" s="88" t="s">
        <v>278</v>
      </c>
      <c r="O2" s="88" t="s">
        <v>279</v>
      </c>
    </row>
    <row r="3" spans="1:21" x14ac:dyDescent="0.25">
      <c r="B3" s="88" t="s">
        <v>215</v>
      </c>
      <c r="C3" s="88" t="s">
        <v>280</v>
      </c>
      <c r="D3" s="88" t="s">
        <v>281</v>
      </c>
      <c r="I3" s="17">
        <f>AVERAGE(I19:I199)</f>
        <v>-7.6181323209944738</v>
      </c>
      <c r="L3" s="88" t="s">
        <v>215</v>
      </c>
      <c r="M3" s="88" t="s">
        <v>280</v>
      </c>
      <c r="N3" s="88" t="s">
        <v>287</v>
      </c>
      <c r="S3" s="17">
        <f>AVERAGE(S19:S199)</f>
        <v>-8.6018452309392295</v>
      </c>
    </row>
    <row r="4" spans="1:21" x14ac:dyDescent="0.25">
      <c r="A4" s="51" t="s">
        <v>204</v>
      </c>
      <c r="B4" s="88" t="s">
        <v>98</v>
      </c>
      <c r="G4" s="20"/>
      <c r="H4" s="6">
        <f t="shared" ref="H4:H67" si="0">B9/1000000000</f>
        <v>6</v>
      </c>
      <c r="I4" s="6">
        <f t="shared" ref="I4:I67" si="1">C9</f>
        <v>-20.971710000000002</v>
      </c>
      <c r="J4" s="6">
        <f t="shared" ref="J4:J67" si="2">D9</f>
        <v>-0.83845334999999999</v>
      </c>
      <c r="K4" s="51" t="s">
        <v>204</v>
      </c>
      <c r="L4" s="88" t="s">
        <v>98</v>
      </c>
      <c r="Q4" s="20"/>
      <c r="R4" s="6">
        <f t="shared" ref="R4:R67" si="3">L9/1000000000</f>
        <v>6</v>
      </c>
      <c r="S4" s="6">
        <f t="shared" ref="S4:S67" si="4">M9</f>
        <v>-20.469048999999998</v>
      </c>
      <c r="T4" s="6">
        <f t="shared" ref="T4:T67" si="5">N9</f>
        <v>-2.2581758000000001</v>
      </c>
      <c r="U4" s="20"/>
    </row>
    <row r="5" spans="1:21" x14ac:dyDescent="0.25">
      <c r="A5" s="51" t="s">
        <v>206</v>
      </c>
      <c r="G5" s="20"/>
      <c r="H5" s="6">
        <f t="shared" si="0"/>
        <v>6.1950000000000003</v>
      </c>
      <c r="I5" s="6">
        <f t="shared" si="1"/>
        <v>-20.519929999999999</v>
      </c>
      <c r="J5" s="6">
        <f t="shared" si="2"/>
        <v>-0.86212438000000002</v>
      </c>
      <c r="K5" s="51" t="s">
        <v>206</v>
      </c>
      <c r="Q5" s="20"/>
      <c r="R5" s="6">
        <f t="shared" si="3"/>
        <v>6.1950000000000003</v>
      </c>
      <c r="S5" s="6">
        <f t="shared" si="4"/>
        <v>-19.370851999999999</v>
      </c>
      <c r="T5" s="6">
        <f t="shared" si="5"/>
        <v>-2.3103547</v>
      </c>
      <c r="U5" s="20"/>
    </row>
    <row r="6" spans="1:21" x14ac:dyDescent="0.25">
      <c r="A6" s="51" t="s">
        <v>207</v>
      </c>
      <c r="G6" s="20"/>
      <c r="H6" s="6">
        <f t="shared" si="0"/>
        <v>6.39</v>
      </c>
      <c r="I6" s="6">
        <f t="shared" si="1"/>
        <v>-20.013480999999999</v>
      </c>
      <c r="J6" s="6">
        <f t="shared" si="2"/>
        <v>-0.89242262000000006</v>
      </c>
      <c r="K6" s="51" t="s">
        <v>207</v>
      </c>
      <c r="Q6" s="20"/>
      <c r="R6" s="6">
        <f t="shared" si="3"/>
        <v>6.39</v>
      </c>
      <c r="S6" s="6">
        <f t="shared" si="4"/>
        <v>-18.163498000000001</v>
      </c>
      <c r="T6" s="6">
        <f t="shared" si="5"/>
        <v>-2.3639834</v>
      </c>
      <c r="U6" s="20"/>
    </row>
    <row r="7" spans="1:21" x14ac:dyDescent="0.25">
      <c r="A7" s="51" t="s">
        <v>208</v>
      </c>
      <c r="B7" s="88" t="s">
        <v>99</v>
      </c>
      <c r="G7" s="20"/>
      <c r="H7" s="6">
        <f t="shared" si="0"/>
        <v>6.585</v>
      </c>
      <c r="I7" s="6">
        <f t="shared" si="1"/>
        <v>-19.429248999999999</v>
      </c>
      <c r="J7" s="6">
        <f t="shared" si="2"/>
        <v>-0.92768890000000004</v>
      </c>
      <c r="K7" s="51" t="s">
        <v>208</v>
      </c>
      <c r="L7" s="88" t="s">
        <v>99</v>
      </c>
      <c r="Q7" s="20"/>
      <c r="R7" s="6">
        <f t="shared" si="3"/>
        <v>6.585</v>
      </c>
      <c r="S7" s="6">
        <f t="shared" si="4"/>
        <v>-16.858248</v>
      </c>
      <c r="T7" s="6">
        <f t="shared" si="5"/>
        <v>-2.4171665</v>
      </c>
      <c r="U7" s="20"/>
    </row>
    <row r="8" spans="1:21" x14ac:dyDescent="0.25">
      <c r="A8" s="51" t="s">
        <v>205</v>
      </c>
      <c r="B8" s="88" t="s">
        <v>19</v>
      </c>
      <c r="C8" s="88" t="s">
        <v>100</v>
      </c>
      <c r="D8" s="88" t="s">
        <v>249</v>
      </c>
      <c r="G8" s="20"/>
      <c r="H8" s="6">
        <f t="shared" si="0"/>
        <v>6.78</v>
      </c>
      <c r="I8" s="6">
        <f t="shared" si="1"/>
        <v>-18.815897</v>
      </c>
      <c r="J8" s="6">
        <f t="shared" si="2"/>
        <v>-0.97060442000000002</v>
      </c>
      <c r="K8" s="51" t="s">
        <v>205</v>
      </c>
      <c r="L8" s="88" t="s">
        <v>19</v>
      </c>
      <c r="M8" s="88" t="s">
        <v>100</v>
      </c>
      <c r="N8" s="88" t="s">
        <v>249</v>
      </c>
      <c r="Q8" s="20"/>
      <c r="R8" s="6">
        <f t="shared" si="3"/>
        <v>6.78</v>
      </c>
      <c r="S8" s="6">
        <f t="shared" si="4"/>
        <v>-16.079771000000001</v>
      </c>
      <c r="T8" s="6">
        <f t="shared" si="5"/>
        <v>-2.4670817999999999</v>
      </c>
      <c r="U8" s="20"/>
    </row>
    <row r="9" spans="1:21" x14ac:dyDescent="0.25">
      <c r="B9" s="88">
        <v>6000000000</v>
      </c>
      <c r="C9" s="88">
        <v>-20.971710000000002</v>
      </c>
      <c r="D9" s="88">
        <v>-0.83845334999999999</v>
      </c>
      <c r="G9" s="20"/>
      <c r="H9" s="6">
        <f t="shared" si="0"/>
        <v>6.9749999999999996</v>
      </c>
      <c r="I9" s="6">
        <f t="shared" si="1"/>
        <v>-18.251085</v>
      </c>
      <c r="J9" s="6">
        <f t="shared" si="2"/>
        <v>-1.0231201999999999</v>
      </c>
      <c r="L9" s="88">
        <v>6000000000</v>
      </c>
      <c r="M9" s="88">
        <v>-20.469048999999998</v>
      </c>
      <c r="N9" s="88">
        <v>-2.2581758000000001</v>
      </c>
      <c r="Q9" s="20"/>
      <c r="R9" s="6">
        <f t="shared" si="3"/>
        <v>6.9749999999999996</v>
      </c>
      <c r="S9" s="6">
        <f t="shared" si="4"/>
        <v>-15.626302000000001</v>
      </c>
      <c r="T9" s="6">
        <f t="shared" si="5"/>
        <v>-2.5137315</v>
      </c>
      <c r="U9" s="20"/>
    </row>
    <row r="10" spans="1:21" x14ac:dyDescent="0.25">
      <c r="B10" s="88">
        <v>6195000000</v>
      </c>
      <c r="C10" s="88">
        <v>-20.519929999999999</v>
      </c>
      <c r="D10" s="88">
        <v>-0.86212438000000002</v>
      </c>
      <c r="G10" s="20"/>
      <c r="H10" s="6">
        <f t="shared" si="0"/>
        <v>7.17</v>
      </c>
      <c r="I10" s="6">
        <f t="shared" si="1"/>
        <v>-17.744091000000001</v>
      </c>
      <c r="J10" s="6">
        <f t="shared" si="2"/>
        <v>-1.0836117000000001</v>
      </c>
      <c r="L10" s="88">
        <v>6195000000</v>
      </c>
      <c r="M10" s="88">
        <v>-19.370851999999999</v>
      </c>
      <c r="N10" s="88">
        <v>-2.3103547</v>
      </c>
      <c r="Q10" s="20"/>
      <c r="R10" s="6">
        <f t="shared" si="3"/>
        <v>7.17</v>
      </c>
      <c r="S10" s="6">
        <f t="shared" si="4"/>
        <v>-15.406397</v>
      </c>
      <c r="T10" s="6">
        <f t="shared" si="5"/>
        <v>-2.5498826999999999</v>
      </c>
      <c r="U10" s="20"/>
    </row>
    <row r="11" spans="1:21" x14ac:dyDescent="0.25">
      <c r="B11" s="88">
        <v>6390000000</v>
      </c>
      <c r="C11" s="88">
        <v>-20.013480999999999</v>
      </c>
      <c r="D11" s="88">
        <v>-0.89242262000000006</v>
      </c>
      <c r="G11" s="20"/>
      <c r="H11" s="6">
        <f t="shared" si="0"/>
        <v>7.3650000000000002</v>
      </c>
      <c r="I11" s="6">
        <f t="shared" si="1"/>
        <v>-17.185448000000001</v>
      </c>
      <c r="J11" s="6">
        <f t="shared" si="2"/>
        <v>-1.1556888000000001</v>
      </c>
      <c r="L11" s="88">
        <v>6390000000</v>
      </c>
      <c r="M11" s="88">
        <v>-18.163498000000001</v>
      </c>
      <c r="N11" s="88">
        <v>-2.3639834</v>
      </c>
      <c r="Q11" s="20"/>
      <c r="R11" s="6">
        <f t="shared" si="3"/>
        <v>7.3650000000000002</v>
      </c>
      <c r="S11" s="6">
        <f t="shared" si="4"/>
        <v>-15.233763</v>
      </c>
      <c r="T11" s="6">
        <f t="shared" si="5"/>
        <v>-2.5681772</v>
      </c>
      <c r="U11" s="20"/>
    </row>
    <row r="12" spans="1:21" x14ac:dyDescent="0.25">
      <c r="B12" s="88">
        <v>6585000000</v>
      </c>
      <c r="C12" s="88">
        <v>-19.429248999999999</v>
      </c>
      <c r="D12" s="88">
        <v>-0.92768890000000004</v>
      </c>
      <c r="G12" s="20"/>
      <c r="H12" s="6">
        <f t="shared" si="0"/>
        <v>7.56</v>
      </c>
      <c r="I12" s="6">
        <f t="shared" si="1"/>
        <v>-16.608823999999998</v>
      </c>
      <c r="J12" s="6">
        <f t="shared" si="2"/>
        <v>-1.2466543999999999</v>
      </c>
      <c r="L12" s="88">
        <v>6585000000</v>
      </c>
      <c r="M12" s="88">
        <v>-16.858248</v>
      </c>
      <c r="N12" s="88">
        <v>-2.4171665</v>
      </c>
      <c r="Q12" s="20"/>
      <c r="R12" s="6">
        <f t="shared" si="3"/>
        <v>7.56</v>
      </c>
      <c r="S12" s="6">
        <f t="shared" si="4"/>
        <v>-15.001749999999999</v>
      </c>
      <c r="T12" s="6">
        <f t="shared" si="5"/>
        <v>-2.5753262000000001</v>
      </c>
      <c r="U12" s="20"/>
    </row>
    <row r="13" spans="1:21" x14ac:dyDescent="0.25">
      <c r="B13" s="88">
        <v>6780000000</v>
      </c>
      <c r="C13" s="88">
        <v>-18.815897</v>
      </c>
      <c r="D13" s="88">
        <v>-0.97060442000000002</v>
      </c>
      <c r="G13" s="20"/>
      <c r="H13" s="6">
        <f t="shared" si="0"/>
        <v>7.7549999999999999</v>
      </c>
      <c r="I13" s="6">
        <f t="shared" si="1"/>
        <v>-15.992035</v>
      </c>
      <c r="J13" s="6">
        <f t="shared" si="2"/>
        <v>-1.3613237</v>
      </c>
      <c r="L13" s="88">
        <v>6780000000</v>
      </c>
      <c r="M13" s="88">
        <v>-16.079771000000001</v>
      </c>
      <c r="N13" s="88">
        <v>-2.4670817999999999</v>
      </c>
      <c r="Q13" s="20"/>
      <c r="R13" s="6">
        <f t="shared" si="3"/>
        <v>7.7549999999999999</v>
      </c>
      <c r="S13" s="6">
        <f t="shared" si="4"/>
        <v>-14.686265000000001</v>
      </c>
      <c r="T13" s="6">
        <f t="shared" si="5"/>
        <v>-2.5712271000000002</v>
      </c>
      <c r="U13" s="20"/>
    </row>
    <row r="14" spans="1:21" x14ac:dyDescent="0.25">
      <c r="B14" s="88">
        <v>6975000000</v>
      </c>
      <c r="C14" s="88">
        <v>-18.251085</v>
      </c>
      <c r="D14" s="88">
        <v>-1.0231201999999999</v>
      </c>
      <c r="G14" s="20"/>
      <c r="H14" s="6">
        <f t="shared" si="0"/>
        <v>7.95</v>
      </c>
      <c r="I14" s="6">
        <f t="shared" si="1"/>
        <v>-15.30411</v>
      </c>
      <c r="J14" s="6">
        <f t="shared" si="2"/>
        <v>-1.5096172000000001</v>
      </c>
      <c r="L14" s="88">
        <v>6975000000</v>
      </c>
      <c r="M14" s="88">
        <v>-15.626302000000001</v>
      </c>
      <c r="N14" s="88">
        <v>-2.5137315</v>
      </c>
      <c r="Q14" s="20"/>
      <c r="R14" s="6">
        <f t="shared" si="3"/>
        <v>7.95</v>
      </c>
      <c r="S14" s="6">
        <f t="shared" si="4"/>
        <v>-14.289388000000001</v>
      </c>
      <c r="T14" s="6">
        <f t="shared" si="5"/>
        <v>-2.5672445000000002</v>
      </c>
      <c r="U14" s="20"/>
    </row>
    <row r="15" spans="1:21" x14ac:dyDescent="0.25">
      <c r="B15" s="88">
        <v>7170000000</v>
      </c>
      <c r="C15" s="88">
        <v>-17.744091000000001</v>
      </c>
      <c r="D15" s="88">
        <v>-1.0836117000000001</v>
      </c>
      <c r="G15" s="20"/>
      <c r="H15" s="6">
        <f t="shared" si="0"/>
        <v>8.1449999999999996</v>
      </c>
      <c r="I15" s="6">
        <f t="shared" si="1"/>
        <v>-14.567043</v>
      </c>
      <c r="J15" s="6">
        <f t="shared" si="2"/>
        <v>-1.6990988</v>
      </c>
      <c r="L15" s="88">
        <v>7170000000</v>
      </c>
      <c r="M15" s="88">
        <v>-15.406397</v>
      </c>
      <c r="N15" s="88">
        <v>-2.5498826999999999</v>
      </c>
      <c r="Q15" s="20"/>
      <c r="R15" s="6">
        <f t="shared" si="3"/>
        <v>8.1449999999999996</v>
      </c>
      <c r="S15" s="6">
        <f t="shared" si="4"/>
        <v>-13.812944</v>
      </c>
      <c r="T15" s="6">
        <f t="shared" si="5"/>
        <v>-2.5741966000000001</v>
      </c>
      <c r="U15" s="20"/>
    </row>
    <row r="16" spans="1:21" x14ac:dyDescent="0.25">
      <c r="B16" s="88">
        <v>7365000000</v>
      </c>
      <c r="C16" s="88">
        <v>-17.185448000000001</v>
      </c>
      <c r="D16" s="88">
        <v>-1.1556888000000001</v>
      </c>
      <c r="G16" s="20"/>
      <c r="H16" s="6">
        <f t="shared" si="0"/>
        <v>8.34</v>
      </c>
      <c r="I16" s="6">
        <f t="shared" si="1"/>
        <v>-13.762873000000001</v>
      </c>
      <c r="J16" s="6">
        <f t="shared" si="2"/>
        <v>-1.9419039</v>
      </c>
      <c r="L16" s="88">
        <v>7365000000</v>
      </c>
      <c r="M16" s="88">
        <v>-15.233763</v>
      </c>
      <c r="N16" s="88">
        <v>-2.5681772</v>
      </c>
      <c r="Q16" s="20"/>
      <c r="R16" s="6">
        <f t="shared" si="3"/>
        <v>8.34</v>
      </c>
      <c r="S16" s="6">
        <f t="shared" si="4"/>
        <v>-13.293984999999999</v>
      </c>
      <c r="T16" s="6">
        <f t="shared" si="5"/>
        <v>-2.6017005000000002</v>
      </c>
      <c r="U16" s="20"/>
    </row>
    <row r="17" spans="2:21" x14ac:dyDescent="0.25">
      <c r="B17" s="88">
        <v>7560000000</v>
      </c>
      <c r="C17" s="88">
        <v>-16.608823999999998</v>
      </c>
      <c r="D17" s="88">
        <v>-1.2466543999999999</v>
      </c>
      <c r="G17" s="20"/>
      <c r="H17" s="6">
        <f t="shared" si="0"/>
        <v>8.5350000000000001</v>
      </c>
      <c r="I17" s="6">
        <f t="shared" si="1"/>
        <v>-12.912694999999999</v>
      </c>
      <c r="J17" s="6">
        <f t="shared" si="2"/>
        <v>-2.2596910000000001</v>
      </c>
      <c r="L17" s="88">
        <v>7560000000</v>
      </c>
      <c r="M17" s="88">
        <v>-15.001749999999999</v>
      </c>
      <c r="N17" s="88">
        <v>-2.5753262000000001</v>
      </c>
      <c r="Q17" s="20"/>
      <c r="R17" s="6">
        <f t="shared" si="3"/>
        <v>8.5350000000000001</v>
      </c>
      <c r="S17" s="6">
        <f t="shared" si="4"/>
        <v>-12.747135999999999</v>
      </c>
      <c r="T17" s="6">
        <f t="shared" si="5"/>
        <v>-2.6509839999999998</v>
      </c>
      <c r="U17" s="20"/>
    </row>
    <row r="18" spans="2:21" x14ac:dyDescent="0.25">
      <c r="B18" s="88">
        <v>7755000000</v>
      </c>
      <c r="C18" s="88">
        <v>-15.992035</v>
      </c>
      <c r="D18" s="88">
        <v>-1.3613237</v>
      </c>
      <c r="G18" s="20"/>
      <c r="H18" s="6">
        <f t="shared" si="0"/>
        <v>8.73</v>
      </c>
      <c r="I18" s="6">
        <f t="shared" si="1"/>
        <v>-12.090997</v>
      </c>
      <c r="J18" s="6">
        <f t="shared" si="2"/>
        <v>-2.6650866999999998</v>
      </c>
      <c r="L18" s="88">
        <v>7755000000</v>
      </c>
      <c r="M18" s="88">
        <v>-14.686265000000001</v>
      </c>
      <c r="N18" s="88">
        <v>-2.5712271000000002</v>
      </c>
      <c r="Q18" s="20"/>
      <c r="R18" s="6">
        <f t="shared" si="3"/>
        <v>8.73</v>
      </c>
      <c r="S18" s="6">
        <f t="shared" si="4"/>
        <v>-12.139815</v>
      </c>
      <c r="T18" s="6">
        <f t="shared" si="5"/>
        <v>-2.7272116999999998</v>
      </c>
      <c r="U18" s="20"/>
    </row>
    <row r="19" spans="2:21" x14ac:dyDescent="0.25">
      <c r="B19" s="88">
        <v>7950000000</v>
      </c>
      <c r="C19" s="88">
        <v>-15.30411</v>
      </c>
      <c r="D19" s="88">
        <v>-1.5096172000000001</v>
      </c>
      <c r="G19" s="20"/>
      <c r="H19" s="6">
        <f t="shared" si="0"/>
        <v>8.9250000000000007</v>
      </c>
      <c r="I19" s="6">
        <f t="shared" si="1"/>
        <v>-11.259624000000001</v>
      </c>
      <c r="J19" s="6">
        <f t="shared" si="2"/>
        <v>-3.1849870999999998</v>
      </c>
      <c r="L19" s="88">
        <v>7950000000</v>
      </c>
      <c r="M19" s="88">
        <v>-14.289388000000001</v>
      </c>
      <c r="N19" s="88">
        <v>-2.5672445000000002</v>
      </c>
      <c r="Q19" s="20"/>
      <c r="R19" s="6">
        <f t="shared" si="3"/>
        <v>8.9250000000000007</v>
      </c>
      <c r="S19" s="6">
        <f t="shared" si="4"/>
        <v>-11.516443000000001</v>
      </c>
      <c r="T19" s="6">
        <f t="shared" si="5"/>
        <v>-2.8266765999999999</v>
      </c>
      <c r="U19" s="20"/>
    </row>
    <row r="20" spans="2:21" x14ac:dyDescent="0.25">
      <c r="B20" s="88">
        <v>8145000000</v>
      </c>
      <c r="C20" s="88">
        <v>-14.567043</v>
      </c>
      <c r="D20" s="88">
        <v>-1.6990988</v>
      </c>
      <c r="G20" s="20"/>
      <c r="H20" s="6">
        <f t="shared" si="0"/>
        <v>9.1199999999999992</v>
      </c>
      <c r="I20" s="6">
        <f t="shared" si="1"/>
        <v>-10.424505999999999</v>
      </c>
      <c r="J20" s="6">
        <f t="shared" si="2"/>
        <v>-3.8450489000000001</v>
      </c>
      <c r="L20" s="88">
        <v>8145000000</v>
      </c>
      <c r="M20" s="88">
        <v>-13.812944</v>
      </c>
      <c r="N20" s="88">
        <v>-2.5741966000000001</v>
      </c>
      <c r="Q20" s="20"/>
      <c r="R20" s="6">
        <f t="shared" si="3"/>
        <v>9.1199999999999992</v>
      </c>
      <c r="S20" s="6">
        <f t="shared" si="4"/>
        <v>-10.882833</v>
      </c>
      <c r="T20" s="6">
        <f t="shared" si="5"/>
        <v>-2.9628581999999999</v>
      </c>
      <c r="U20" s="20"/>
    </row>
    <row r="21" spans="2:21" x14ac:dyDescent="0.25">
      <c r="B21" s="88">
        <v>8340000000</v>
      </c>
      <c r="C21" s="88">
        <v>-13.762873000000001</v>
      </c>
      <c r="D21" s="88">
        <v>-1.9419039</v>
      </c>
      <c r="G21" s="20"/>
      <c r="H21" s="6">
        <f t="shared" si="0"/>
        <v>9.3149999999999995</v>
      </c>
      <c r="I21" s="6">
        <f t="shared" si="1"/>
        <v>-9.6214142000000002</v>
      </c>
      <c r="J21" s="6">
        <f t="shared" si="2"/>
        <v>-4.684761</v>
      </c>
      <c r="L21" s="88">
        <v>8340000000</v>
      </c>
      <c r="M21" s="88">
        <v>-13.293984999999999</v>
      </c>
      <c r="N21" s="88">
        <v>-2.6017005000000002</v>
      </c>
      <c r="Q21" s="20"/>
      <c r="R21" s="6">
        <f t="shared" si="3"/>
        <v>9.3149999999999995</v>
      </c>
      <c r="S21" s="6">
        <f t="shared" si="4"/>
        <v>-10.289472999999999</v>
      </c>
      <c r="T21" s="6">
        <f t="shared" si="5"/>
        <v>-3.1366722999999999</v>
      </c>
      <c r="U21" s="20"/>
    </row>
    <row r="22" spans="2:21" x14ac:dyDescent="0.25">
      <c r="B22" s="88">
        <v>8535000000</v>
      </c>
      <c r="C22" s="88">
        <v>-12.912694999999999</v>
      </c>
      <c r="D22" s="88">
        <v>-2.2596910000000001</v>
      </c>
      <c r="G22" s="20"/>
      <c r="H22" s="6">
        <f t="shared" si="0"/>
        <v>9.51</v>
      </c>
      <c r="I22" s="6">
        <f t="shared" si="1"/>
        <v>-8.8395709999999994</v>
      </c>
      <c r="J22" s="6">
        <f t="shared" si="2"/>
        <v>-5.7369871000000003</v>
      </c>
      <c r="L22" s="88">
        <v>8535000000</v>
      </c>
      <c r="M22" s="88">
        <v>-12.747135999999999</v>
      </c>
      <c r="N22" s="88">
        <v>-2.6509839999999998</v>
      </c>
      <c r="Q22" s="20"/>
      <c r="R22" s="6">
        <f t="shared" si="3"/>
        <v>9.51</v>
      </c>
      <c r="S22" s="6">
        <f t="shared" si="4"/>
        <v>-9.8264932999999992</v>
      </c>
      <c r="T22" s="6">
        <f t="shared" si="5"/>
        <v>-3.3541644000000002</v>
      </c>
      <c r="U22" s="20"/>
    </row>
    <row r="23" spans="2:21" x14ac:dyDescent="0.25">
      <c r="B23" s="88">
        <v>8730000000</v>
      </c>
      <c r="C23" s="88">
        <v>-12.090997</v>
      </c>
      <c r="D23" s="88">
        <v>-2.6650866999999998</v>
      </c>
      <c r="G23" s="20"/>
      <c r="H23" s="6">
        <f t="shared" si="0"/>
        <v>9.7050000000000001</v>
      </c>
      <c r="I23" s="6">
        <f t="shared" si="1"/>
        <v>-8.1417903999999997</v>
      </c>
      <c r="J23" s="6">
        <f t="shared" si="2"/>
        <v>-7.0428677000000004</v>
      </c>
      <c r="L23" s="88">
        <v>8730000000</v>
      </c>
      <c r="M23" s="88">
        <v>-12.139815</v>
      </c>
      <c r="N23" s="88">
        <v>-2.7272116999999998</v>
      </c>
      <c r="Q23" s="20"/>
      <c r="R23" s="6">
        <f t="shared" si="3"/>
        <v>9.7050000000000001</v>
      </c>
      <c r="S23" s="6">
        <f t="shared" si="4"/>
        <v>-9.4395170000000004</v>
      </c>
      <c r="T23" s="6">
        <f t="shared" si="5"/>
        <v>-3.6087240999999999</v>
      </c>
      <c r="U23" s="20"/>
    </row>
    <row r="24" spans="2:21" x14ac:dyDescent="0.25">
      <c r="B24" s="88">
        <v>8925000000</v>
      </c>
      <c r="C24" s="88">
        <v>-11.259624000000001</v>
      </c>
      <c r="D24" s="88">
        <v>-3.1849870999999998</v>
      </c>
      <c r="G24" s="20"/>
      <c r="H24" s="6">
        <f t="shared" si="0"/>
        <v>9.9</v>
      </c>
      <c r="I24" s="6">
        <f t="shared" si="1"/>
        <v>-7.5662699</v>
      </c>
      <c r="J24" s="6">
        <f t="shared" si="2"/>
        <v>-8.6080731999999998</v>
      </c>
      <c r="L24" s="88">
        <v>8925000000</v>
      </c>
      <c r="M24" s="88">
        <v>-11.516443000000001</v>
      </c>
      <c r="N24" s="88">
        <v>-2.8266765999999999</v>
      </c>
      <c r="Q24" s="20"/>
      <c r="R24" s="6">
        <f t="shared" si="3"/>
        <v>9.9</v>
      </c>
      <c r="S24" s="6">
        <f t="shared" si="4"/>
        <v>-9.0904635999999996</v>
      </c>
      <c r="T24" s="6">
        <f t="shared" si="5"/>
        <v>-3.8944649999999998</v>
      </c>
      <c r="U24" s="20"/>
    </row>
    <row r="25" spans="2:21" x14ac:dyDescent="0.25">
      <c r="B25" s="88">
        <v>9120000000</v>
      </c>
      <c r="C25" s="88">
        <v>-10.424505999999999</v>
      </c>
      <c r="D25" s="88">
        <v>-3.8450489000000001</v>
      </c>
      <c r="G25" s="20"/>
      <c r="H25" s="6">
        <f t="shared" si="0"/>
        <v>10.095000000000001</v>
      </c>
      <c r="I25" s="6">
        <f t="shared" si="1"/>
        <v>-7.1319584999999996</v>
      </c>
      <c r="J25" s="6">
        <f t="shared" si="2"/>
        <v>-10.303798</v>
      </c>
      <c r="L25" s="88">
        <v>9120000000</v>
      </c>
      <c r="M25" s="88">
        <v>-10.882833</v>
      </c>
      <c r="N25" s="88">
        <v>-2.9628581999999999</v>
      </c>
      <c r="Q25" s="20"/>
      <c r="R25" s="6">
        <f t="shared" si="3"/>
        <v>10.095000000000001</v>
      </c>
      <c r="S25" s="6">
        <f t="shared" si="4"/>
        <v>-8.7657851999999998</v>
      </c>
      <c r="T25" s="6">
        <f t="shared" si="5"/>
        <v>-4.2113085000000003</v>
      </c>
      <c r="U25" s="20"/>
    </row>
    <row r="26" spans="2:21" x14ac:dyDescent="0.25">
      <c r="B26" s="88">
        <v>9315000000</v>
      </c>
      <c r="C26" s="88">
        <v>-9.6214142000000002</v>
      </c>
      <c r="D26" s="88">
        <v>-4.684761</v>
      </c>
      <c r="G26" s="20"/>
      <c r="H26" s="6">
        <f t="shared" si="0"/>
        <v>10.29</v>
      </c>
      <c r="I26" s="6">
        <f t="shared" si="1"/>
        <v>-6.7959322999999996</v>
      </c>
      <c r="J26" s="6">
        <f t="shared" si="2"/>
        <v>-11.842988999999999</v>
      </c>
      <c r="L26" s="88">
        <v>9315000000</v>
      </c>
      <c r="M26" s="88">
        <v>-10.289472999999999</v>
      </c>
      <c r="N26" s="88">
        <v>-3.1366722999999999</v>
      </c>
      <c r="Q26" s="20"/>
      <c r="R26" s="6">
        <f t="shared" si="3"/>
        <v>10.29</v>
      </c>
      <c r="S26" s="6">
        <f t="shared" si="4"/>
        <v>-8.4695835000000006</v>
      </c>
      <c r="T26" s="6">
        <f t="shared" si="5"/>
        <v>-4.5611538999999999</v>
      </c>
      <c r="U26" s="20"/>
    </row>
    <row r="27" spans="2:21" x14ac:dyDescent="0.25">
      <c r="B27" s="88">
        <v>9510000000</v>
      </c>
      <c r="C27" s="88">
        <v>-8.8395709999999994</v>
      </c>
      <c r="D27" s="88">
        <v>-5.7369871000000003</v>
      </c>
      <c r="G27" s="20"/>
      <c r="H27" s="6">
        <f t="shared" si="0"/>
        <v>10.484999999999999</v>
      </c>
      <c r="I27" s="6">
        <f t="shared" si="1"/>
        <v>-6.5611134</v>
      </c>
      <c r="J27" s="6">
        <f t="shared" si="2"/>
        <v>-13.105043</v>
      </c>
      <c r="L27" s="88">
        <v>9510000000</v>
      </c>
      <c r="M27" s="88">
        <v>-9.8264932999999992</v>
      </c>
      <c r="N27" s="88">
        <v>-3.3541644000000002</v>
      </c>
      <c r="Q27" s="20"/>
      <c r="R27" s="6">
        <f t="shared" si="3"/>
        <v>10.484999999999999</v>
      </c>
      <c r="S27" s="6">
        <f t="shared" si="4"/>
        <v>-8.1906833999999993</v>
      </c>
      <c r="T27" s="6">
        <f t="shared" si="5"/>
        <v>-4.9440970000000002</v>
      </c>
      <c r="U27" s="20"/>
    </row>
    <row r="28" spans="2:21" x14ac:dyDescent="0.25">
      <c r="B28" s="88">
        <v>9705000000</v>
      </c>
      <c r="C28" s="88">
        <v>-8.1417903999999997</v>
      </c>
      <c r="D28" s="88">
        <v>-7.0428677000000004</v>
      </c>
      <c r="G28" s="20"/>
      <c r="H28" s="6">
        <f t="shared" si="0"/>
        <v>10.68</v>
      </c>
      <c r="I28" s="6">
        <f t="shared" si="1"/>
        <v>-6.4016628000000004</v>
      </c>
      <c r="J28" s="6">
        <f t="shared" si="2"/>
        <v>-14.020382</v>
      </c>
      <c r="L28" s="88">
        <v>9705000000</v>
      </c>
      <c r="M28" s="88">
        <v>-9.4395170000000004</v>
      </c>
      <c r="N28" s="88">
        <v>-3.6087240999999999</v>
      </c>
      <c r="Q28" s="20"/>
      <c r="R28" s="6">
        <f t="shared" si="3"/>
        <v>10.68</v>
      </c>
      <c r="S28" s="6">
        <f t="shared" si="4"/>
        <v>-7.9507526999999998</v>
      </c>
      <c r="T28" s="6">
        <f t="shared" si="5"/>
        <v>-5.3570414</v>
      </c>
      <c r="U28" s="20"/>
    </row>
    <row r="29" spans="2:21" x14ac:dyDescent="0.25">
      <c r="B29" s="88">
        <v>9900000000</v>
      </c>
      <c r="C29" s="88">
        <v>-7.5662699</v>
      </c>
      <c r="D29" s="88">
        <v>-8.6080731999999998</v>
      </c>
      <c r="G29" s="20"/>
      <c r="H29" s="6">
        <f t="shared" si="0"/>
        <v>10.875</v>
      </c>
      <c r="I29" s="6">
        <f t="shared" si="1"/>
        <v>-6.2914804999999996</v>
      </c>
      <c r="J29" s="6">
        <f t="shared" si="2"/>
        <v>-14.613593</v>
      </c>
      <c r="L29" s="88">
        <v>9900000000</v>
      </c>
      <c r="M29" s="88">
        <v>-9.0904635999999996</v>
      </c>
      <c r="N29" s="88">
        <v>-3.8944649999999998</v>
      </c>
      <c r="Q29" s="20"/>
      <c r="R29" s="6">
        <f t="shared" si="3"/>
        <v>10.875</v>
      </c>
      <c r="S29" s="6">
        <f t="shared" si="4"/>
        <v>-7.7610359000000004</v>
      </c>
      <c r="T29" s="6">
        <f t="shared" si="5"/>
        <v>-5.7999115000000003</v>
      </c>
      <c r="U29" s="20"/>
    </row>
    <row r="30" spans="2:21" x14ac:dyDescent="0.25">
      <c r="B30" s="88">
        <v>10095000000</v>
      </c>
      <c r="C30" s="88">
        <v>-7.1319584999999996</v>
      </c>
      <c r="D30" s="88">
        <v>-10.303798</v>
      </c>
      <c r="G30" s="20"/>
      <c r="H30" s="6">
        <f t="shared" si="0"/>
        <v>11.07</v>
      </c>
      <c r="I30" s="6">
        <f t="shared" si="1"/>
        <v>-6.2148975999999996</v>
      </c>
      <c r="J30" s="6">
        <f t="shared" si="2"/>
        <v>-14.867136</v>
      </c>
      <c r="L30" s="88">
        <v>10095000000</v>
      </c>
      <c r="M30" s="88">
        <v>-8.7657851999999998</v>
      </c>
      <c r="N30" s="88">
        <v>-4.2113085000000003</v>
      </c>
      <c r="Q30" s="20"/>
      <c r="R30" s="6">
        <f t="shared" si="3"/>
        <v>11.07</v>
      </c>
      <c r="S30" s="6">
        <f t="shared" si="4"/>
        <v>-7.6138263000000004</v>
      </c>
      <c r="T30" s="6">
        <f t="shared" si="5"/>
        <v>-6.2553400999999997</v>
      </c>
      <c r="U30" s="20"/>
    </row>
    <row r="31" spans="2:21" x14ac:dyDescent="0.25">
      <c r="B31" s="88">
        <v>10290000000</v>
      </c>
      <c r="C31" s="88">
        <v>-6.7959322999999996</v>
      </c>
      <c r="D31" s="88">
        <v>-11.842988999999999</v>
      </c>
      <c r="G31" s="20"/>
      <c r="H31" s="6">
        <f t="shared" si="0"/>
        <v>11.265000000000001</v>
      </c>
      <c r="I31" s="6">
        <f t="shared" si="1"/>
        <v>-6.1717744000000003</v>
      </c>
      <c r="J31" s="6">
        <f t="shared" si="2"/>
        <v>-14.771034</v>
      </c>
      <c r="L31" s="88">
        <v>10290000000</v>
      </c>
      <c r="M31" s="88">
        <v>-8.4695835000000006</v>
      </c>
      <c r="N31" s="88">
        <v>-4.5611538999999999</v>
      </c>
      <c r="Q31" s="20"/>
      <c r="R31" s="6">
        <f t="shared" si="3"/>
        <v>11.265000000000001</v>
      </c>
      <c r="S31" s="6">
        <f t="shared" si="4"/>
        <v>-7.4827155999999997</v>
      </c>
      <c r="T31" s="6">
        <f t="shared" si="5"/>
        <v>-6.7290311000000003</v>
      </c>
      <c r="U31" s="20"/>
    </row>
    <row r="32" spans="2:21" x14ac:dyDescent="0.25">
      <c r="B32" s="88">
        <v>10485000000</v>
      </c>
      <c r="C32" s="88">
        <v>-6.5611134</v>
      </c>
      <c r="D32" s="88">
        <v>-13.105043</v>
      </c>
      <c r="G32" s="20"/>
      <c r="H32" s="6">
        <f t="shared" si="0"/>
        <v>11.46</v>
      </c>
      <c r="I32" s="6">
        <f t="shared" si="1"/>
        <v>-6.1489143000000004</v>
      </c>
      <c r="J32" s="6">
        <f t="shared" si="2"/>
        <v>-14.294573</v>
      </c>
      <c r="L32" s="88">
        <v>10485000000</v>
      </c>
      <c r="M32" s="88">
        <v>-8.1906833999999993</v>
      </c>
      <c r="N32" s="88">
        <v>-4.9440970000000002</v>
      </c>
      <c r="Q32" s="20"/>
      <c r="R32" s="6">
        <f t="shared" si="3"/>
        <v>11.46</v>
      </c>
      <c r="S32" s="6">
        <f t="shared" si="4"/>
        <v>-7.3777647000000002</v>
      </c>
      <c r="T32" s="6">
        <f t="shared" si="5"/>
        <v>-7.2068534</v>
      </c>
      <c r="U32" s="20"/>
    </row>
    <row r="33" spans="2:21" x14ac:dyDescent="0.25">
      <c r="B33" s="88">
        <v>10680000000</v>
      </c>
      <c r="C33" s="88">
        <v>-6.4016628000000004</v>
      </c>
      <c r="D33" s="88">
        <v>-14.020382</v>
      </c>
      <c r="G33" s="20"/>
      <c r="H33" s="6">
        <f t="shared" si="0"/>
        <v>11.654999999999999</v>
      </c>
      <c r="I33" s="6">
        <f t="shared" si="1"/>
        <v>-6.1404648000000002</v>
      </c>
      <c r="J33" s="6">
        <f t="shared" si="2"/>
        <v>-13.452916</v>
      </c>
      <c r="L33" s="88">
        <v>10680000000</v>
      </c>
      <c r="M33" s="88">
        <v>-7.9507526999999998</v>
      </c>
      <c r="N33" s="88">
        <v>-5.3570414</v>
      </c>
      <c r="Q33" s="20"/>
      <c r="R33" s="6">
        <f t="shared" si="3"/>
        <v>11.654999999999999</v>
      </c>
      <c r="S33" s="6">
        <f t="shared" si="4"/>
        <v>-7.2983446000000001</v>
      </c>
      <c r="T33" s="6">
        <f t="shared" si="5"/>
        <v>-7.6937632999999996</v>
      </c>
      <c r="U33" s="20"/>
    </row>
    <row r="34" spans="2:21" x14ac:dyDescent="0.25">
      <c r="B34" s="88">
        <v>10875000000</v>
      </c>
      <c r="C34" s="88">
        <v>-6.2914804999999996</v>
      </c>
      <c r="D34" s="88">
        <v>-14.613593</v>
      </c>
      <c r="G34" s="20"/>
      <c r="H34" s="6">
        <f t="shared" si="0"/>
        <v>11.85</v>
      </c>
      <c r="I34" s="6">
        <f t="shared" si="1"/>
        <v>-6.1692099999999996</v>
      </c>
      <c r="J34" s="6">
        <f t="shared" si="2"/>
        <v>-12.360620000000001</v>
      </c>
      <c r="L34" s="88">
        <v>10875000000</v>
      </c>
      <c r="M34" s="88">
        <v>-7.7610359000000004</v>
      </c>
      <c r="N34" s="88">
        <v>-5.7999115000000003</v>
      </c>
      <c r="Q34" s="20"/>
      <c r="R34" s="6">
        <f t="shared" si="3"/>
        <v>11.85</v>
      </c>
      <c r="S34" s="6">
        <f t="shared" si="4"/>
        <v>-7.2189755</v>
      </c>
      <c r="T34" s="6">
        <f t="shared" si="5"/>
        <v>-8.1540088999999991</v>
      </c>
      <c r="U34" s="20"/>
    </row>
    <row r="35" spans="2:21" x14ac:dyDescent="0.25">
      <c r="B35" s="88">
        <v>11070000000</v>
      </c>
      <c r="C35" s="88">
        <v>-6.2148975999999996</v>
      </c>
      <c r="D35" s="88">
        <v>-14.867136</v>
      </c>
      <c r="G35" s="20"/>
      <c r="H35" s="6">
        <f t="shared" si="0"/>
        <v>12.045</v>
      </c>
      <c r="I35" s="6">
        <f t="shared" si="1"/>
        <v>-6.2184277000000003</v>
      </c>
      <c r="J35" s="6">
        <f t="shared" si="2"/>
        <v>-11.310559</v>
      </c>
      <c r="L35" s="88">
        <v>11070000000</v>
      </c>
      <c r="M35" s="88">
        <v>-7.6138263000000004</v>
      </c>
      <c r="N35" s="88">
        <v>-6.2553400999999997</v>
      </c>
      <c r="Q35" s="20"/>
      <c r="R35" s="6">
        <f t="shared" si="3"/>
        <v>12.045</v>
      </c>
      <c r="S35" s="6">
        <f t="shared" si="4"/>
        <v>-7.1397500000000003</v>
      </c>
      <c r="T35" s="6">
        <f t="shared" si="5"/>
        <v>-8.591939</v>
      </c>
      <c r="U35" s="20"/>
    </row>
    <row r="36" spans="2:21" x14ac:dyDescent="0.25">
      <c r="B36" s="88">
        <v>11265000000</v>
      </c>
      <c r="C36" s="88">
        <v>-6.1717744000000003</v>
      </c>
      <c r="D36" s="88">
        <v>-14.771034</v>
      </c>
      <c r="G36" s="20"/>
      <c r="H36" s="6">
        <f t="shared" si="0"/>
        <v>12.24</v>
      </c>
      <c r="I36" s="6">
        <f t="shared" si="1"/>
        <v>-6.2928556999999996</v>
      </c>
      <c r="J36" s="6">
        <f t="shared" si="2"/>
        <v>-10.422765999999999</v>
      </c>
      <c r="L36" s="88">
        <v>11265000000</v>
      </c>
      <c r="M36" s="88">
        <v>-7.4827155999999997</v>
      </c>
      <c r="N36" s="88">
        <v>-6.7290311000000003</v>
      </c>
      <c r="Q36" s="20"/>
      <c r="R36" s="6">
        <f t="shared" si="3"/>
        <v>12.24</v>
      </c>
      <c r="S36" s="6">
        <f t="shared" si="4"/>
        <v>-7.0771809000000001</v>
      </c>
      <c r="T36" s="6">
        <f t="shared" si="5"/>
        <v>-8.9786987000000007</v>
      </c>
      <c r="U36" s="20"/>
    </row>
    <row r="37" spans="2:21" x14ac:dyDescent="0.25">
      <c r="B37" s="88">
        <v>11460000000</v>
      </c>
      <c r="C37" s="88">
        <v>-6.1489143000000004</v>
      </c>
      <c r="D37" s="88">
        <v>-14.294573</v>
      </c>
      <c r="G37" s="20"/>
      <c r="H37" s="6">
        <f t="shared" si="0"/>
        <v>12.435</v>
      </c>
      <c r="I37" s="6">
        <f t="shared" si="1"/>
        <v>-6.3792057</v>
      </c>
      <c r="J37" s="6">
        <f t="shared" si="2"/>
        <v>-9.7508353999999997</v>
      </c>
      <c r="L37" s="88">
        <v>11460000000</v>
      </c>
      <c r="M37" s="88">
        <v>-7.3777647000000002</v>
      </c>
      <c r="N37" s="88">
        <v>-7.2068534</v>
      </c>
      <c r="Q37" s="20"/>
      <c r="R37" s="6">
        <f t="shared" si="3"/>
        <v>12.435</v>
      </c>
      <c r="S37" s="6">
        <f t="shared" si="4"/>
        <v>-7.0275186999999999</v>
      </c>
      <c r="T37" s="6">
        <f t="shared" si="5"/>
        <v>-9.2945328000000007</v>
      </c>
      <c r="U37" s="20"/>
    </row>
    <row r="38" spans="2:21" x14ac:dyDescent="0.25">
      <c r="B38" s="88">
        <v>11655000000</v>
      </c>
      <c r="C38" s="88">
        <v>-6.1404648000000002</v>
      </c>
      <c r="D38" s="88">
        <v>-13.452916</v>
      </c>
      <c r="G38" s="20"/>
      <c r="H38" s="6">
        <f t="shared" si="0"/>
        <v>12.63</v>
      </c>
      <c r="I38" s="6">
        <f t="shared" si="1"/>
        <v>-6.4444828000000003</v>
      </c>
      <c r="J38" s="6">
        <f t="shared" si="2"/>
        <v>-9.2602586999999996</v>
      </c>
      <c r="L38" s="88">
        <v>11655000000</v>
      </c>
      <c r="M38" s="88">
        <v>-7.2983446000000001</v>
      </c>
      <c r="N38" s="88">
        <v>-7.6937632999999996</v>
      </c>
      <c r="Q38" s="20"/>
      <c r="R38" s="6">
        <f t="shared" si="3"/>
        <v>12.63</v>
      </c>
      <c r="S38" s="6">
        <f t="shared" si="4"/>
        <v>-7.0030890000000001</v>
      </c>
      <c r="T38" s="6">
        <f t="shared" si="5"/>
        <v>-9.5325193000000006</v>
      </c>
      <c r="U38" s="20"/>
    </row>
    <row r="39" spans="2:21" x14ac:dyDescent="0.25">
      <c r="B39" s="88">
        <v>11850000000</v>
      </c>
      <c r="C39" s="88">
        <v>-6.1692099999999996</v>
      </c>
      <c r="D39" s="88">
        <v>-12.360620000000001</v>
      </c>
      <c r="G39" s="20"/>
      <c r="H39" s="6">
        <f t="shared" si="0"/>
        <v>12.824999999999999</v>
      </c>
      <c r="I39" s="6">
        <f t="shared" si="1"/>
        <v>-6.4795813999999998</v>
      </c>
      <c r="J39" s="6">
        <f t="shared" si="2"/>
        <v>-8.9342393999999992</v>
      </c>
      <c r="L39" s="88">
        <v>11850000000</v>
      </c>
      <c r="M39" s="88">
        <v>-7.2189755</v>
      </c>
      <c r="N39" s="88">
        <v>-8.1540088999999991</v>
      </c>
      <c r="Q39" s="20"/>
      <c r="R39" s="6">
        <f t="shared" si="3"/>
        <v>12.824999999999999</v>
      </c>
      <c r="S39" s="6">
        <f t="shared" si="4"/>
        <v>-6.9961361999999996</v>
      </c>
      <c r="T39" s="6">
        <f t="shared" si="5"/>
        <v>-9.7015370999999995</v>
      </c>
      <c r="U39" s="20"/>
    </row>
    <row r="40" spans="2:21" x14ac:dyDescent="0.25">
      <c r="B40" s="88">
        <v>12045000000</v>
      </c>
      <c r="C40" s="88">
        <v>-6.2184277000000003</v>
      </c>
      <c r="D40" s="88">
        <v>-11.310559</v>
      </c>
      <c r="G40" s="20"/>
      <c r="H40" s="6">
        <f t="shared" si="0"/>
        <v>13.02</v>
      </c>
      <c r="I40" s="6">
        <f t="shared" si="1"/>
        <v>-6.4897809000000004</v>
      </c>
      <c r="J40" s="6">
        <f t="shared" si="2"/>
        <v>-8.7721958000000004</v>
      </c>
      <c r="L40" s="88">
        <v>12045000000</v>
      </c>
      <c r="M40" s="88">
        <v>-7.1397500000000003</v>
      </c>
      <c r="N40" s="88">
        <v>-8.591939</v>
      </c>
      <c r="Q40" s="20"/>
      <c r="R40" s="6">
        <f t="shared" si="3"/>
        <v>13.02</v>
      </c>
      <c r="S40" s="6">
        <f t="shared" si="4"/>
        <v>-7.0151186000000001</v>
      </c>
      <c r="T40" s="6">
        <f t="shared" si="5"/>
        <v>-9.7822075000000002</v>
      </c>
      <c r="U40" s="20"/>
    </row>
    <row r="41" spans="2:21" x14ac:dyDescent="0.25">
      <c r="B41" s="88">
        <v>12240000000</v>
      </c>
      <c r="C41" s="88">
        <v>-6.2928556999999996</v>
      </c>
      <c r="D41" s="88">
        <v>-10.422765999999999</v>
      </c>
      <c r="G41" s="20"/>
      <c r="H41" s="6">
        <f t="shared" si="0"/>
        <v>13.215</v>
      </c>
      <c r="I41" s="6">
        <f t="shared" si="1"/>
        <v>-6.4845233000000002</v>
      </c>
      <c r="J41" s="6">
        <f t="shared" si="2"/>
        <v>-8.7524327999999993</v>
      </c>
      <c r="L41" s="88">
        <v>12240000000</v>
      </c>
      <c r="M41" s="88">
        <v>-7.0771809000000001</v>
      </c>
      <c r="N41" s="88">
        <v>-8.9786987000000007</v>
      </c>
      <c r="Q41" s="20"/>
      <c r="R41" s="6">
        <f t="shared" si="3"/>
        <v>13.215</v>
      </c>
      <c r="S41" s="6">
        <f t="shared" si="4"/>
        <v>-7.0494361000000003</v>
      </c>
      <c r="T41" s="6">
        <f t="shared" si="5"/>
        <v>-9.7950554000000007</v>
      </c>
      <c r="U41" s="20"/>
    </row>
    <row r="42" spans="2:21" x14ac:dyDescent="0.25">
      <c r="B42" s="88">
        <v>12435000000</v>
      </c>
      <c r="C42" s="88">
        <v>-6.3792057</v>
      </c>
      <c r="D42" s="88">
        <v>-9.7508353999999997</v>
      </c>
      <c r="G42" s="20"/>
      <c r="H42" s="6">
        <f t="shared" si="0"/>
        <v>13.41</v>
      </c>
      <c r="I42" s="6">
        <f t="shared" si="1"/>
        <v>-6.4520983999999997</v>
      </c>
      <c r="J42" s="6">
        <f t="shared" si="2"/>
        <v>-8.8648948999999995</v>
      </c>
      <c r="L42" s="88">
        <v>12435000000</v>
      </c>
      <c r="M42" s="88">
        <v>-7.0275186999999999</v>
      </c>
      <c r="N42" s="88">
        <v>-9.2945328000000007</v>
      </c>
      <c r="Q42" s="20"/>
      <c r="R42" s="6">
        <f t="shared" si="3"/>
        <v>13.41</v>
      </c>
      <c r="S42" s="6">
        <f t="shared" si="4"/>
        <v>-7.0897522000000004</v>
      </c>
      <c r="T42" s="6">
        <f t="shared" si="5"/>
        <v>-9.7386703000000008</v>
      </c>
      <c r="U42" s="20"/>
    </row>
    <row r="43" spans="2:21" x14ac:dyDescent="0.25">
      <c r="B43" s="88">
        <v>12630000000</v>
      </c>
      <c r="C43" s="88">
        <v>-6.4444828000000003</v>
      </c>
      <c r="D43" s="88">
        <v>-9.2602586999999996</v>
      </c>
      <c r="G43" s="20"/>
      <c r="H43" s="6">
        <f t="shared" si="0"/>
        <v>13.605</v>
      </c>
      <c r="I43" s="6">
        <f t="shared" si="1"/>
        <v>-6.4052758000000001</v>
      </c>
      <c r="J43" s="6">
        <f t="shared" si="2"/>
        <v>-9.1025524000000004</v>
      </c>
      <c r="L43" s="88">
        <v>12630000000</v>
      </c>
      <c r="M43" s="88">
        <v>-7.0030890000000001</v>
      </c>
      <c r="N43" s="88">
        <v>-9.5325193000000006</v>
      </c>
      <c r="Q43" s="20"/>
      <c r="R43" s="6">
        <f t="shared" si="3"/>
        <v>13.605</v>
      </c>
      <c r="S43" s="6">
        <f t="shared" si="4"/>
        <v>-7.1298532000000003</v>
      </c>
      <c r="T43" s="6">
        <f t="shared" si="5"/>
        <v>-9.6300287000000004</v>
      </c>
      <c r="U43" s="20"/>
    </row>
    <row r="44" spans="2:21" x14ac:dyDescent="0.25">
      <c r="B44" s="88">
        <v>12825000000</v>
      </c>
      <c r="C44" s="88">
        <v>-6.4795813999999998</v>
      </c>
      <c r="D44" s="88">
        <v>-8.9342393999999992</v>
      </c>
      <c r="G44" s="20"/>
      <c r="H44" s="6">
        <f t="shared" si="0"/>
        <v>13.8</v>
      </c>
      <c r="I44" s="6">
        <f t="shared" si="1"/>
        <v>-6.3539304999999997</v>
      </c>
      <c r="J44" s="6">
        <f t="shared" si="2"/>
        <v>-9.4881220000000006</v>
      </c>
      <c r="L44" s="88">
        <v>12825000000</v>
      </c>
      <c r="M44" s="88">
        <v>-6.9961361999999996</v>
      </c>
      <c r="N44" s="88">
        <v>-9.7015370999999995</v>
      </c>
      <c r="Q44" s="20"/>
      <c r="R44" s="6">
        <f t="shared" si="3"/>
        <v>13.8</v>
      </c>
      <c r="S44" s="6">
        <f t="shared" si="4"/>
        <v>-7.1733188999999999</v>
      </c>
      <c r="T44" s="6">
        <f t="shared" si="5"/>
        <v>-9.4779186000000006</v>
      </c>
      <c r="U44" s="20"/>
    </row>
    <row r="45" spans="2:21" x14ac:dyDescent="0.25">
      <c r="B45" s="88">
        <v>13020000000</v>
      </c>
      <c r="C45" s="88">
        <v>-6.4897809000000004</v>
      </c>
      <c r="D45" s="88">
        <v>-8.7721958000000004</v>
      </c>
      <c r="G45" s="20"/>
      <c r="H45" s="6">
        <f t="shared" si="0"/>
        <v>13.994999999999999</v>
      </c>
      <c r="I45" s="6">
        <f t="shared" si="1"/>
        <v>-6.3058218999999998</v>
      </c>
      <c r="J45" s="6">
        <f t="shared" si="2"/>
        <v>-9.9668673999999999</v>
      </c>
      <c r="L45" s="88">
        <v>13020000000</v>
      </c>
      <c r="M45" s="88">
        <v>-7.0151186000000001</v>
      </c>
      <c r="N45" s="88">
        <v>-9.7822075000000002</v>
      </c>
      <c r="Q45" s="20"/>
      <c r="R45" s="6">
        <f t="shared" si="3"/>
        <v>13.994999999999999</v>
      </c>
      <c r="S45" s="6">
        <f t="shared" si="4"/>
        <v>-7.2094994000000003</v>
      </c>
      <c r="T45" s="6">
        <f t="shared" si="5"/>
        <v>-9.3154392000000001</v>
      </c>
      <c r="U45" s="20"/>
    </row>
    <row r="46" spans="2:21" x14ac:dyDescent="0.25">
      <c r="B46" s="88">
        <v>13215000000</v>
      </c>
      <c r="C46" s="88">
        <v>-6.4845233000000002</v>
      </c>
      <c r="D46" s="88">
        <v>-8.7524327999999993</v>
      </c>
      <c r="G46" s="20"/>
      <c r="H46" s="6">
        <f t="shared" si="0"/>
        <v>14.19</v>
      </c>
      <c r="I46" s="6">
        <f t="shared" si="1"/>
        <v>-6.2394904999999996</v>
      </c>
      <c r="J46" s="6">
        <f t="shared" si="2"/>
        <v>-10.531358000000001</v>
      </c>
      <c r="L46" s="88">
        <v>13215000000</v>
      </c>
      <c r="M46" s="88">
        <v>-7.0494361000000003</v>
      </c>
      <c r="N46" s="88">
        <v>-9.7950554000000007</v>
      </c>
      <c r="Q46" s="20"/>
      <c r="R46" s="6">
        <f t="shared" si="3"/>
        <v>14.19</v>
      </c>
      <c r="S46" s="6">
        <f t="shared" si="4"/>
        <v>-7.2455878</v>
      </c>
      <c r="T46" s="6">
        <f t="shared" si="5"/>
        <v>-9.1680241000000002</v>
      </c>
      <c r="U46" s="20"/>
    </row>
    <row r="47" spans="2:21" x14ac:dyDescent="0.25">
      <c r="B47" s="88">
        <v>13410000000</v>
      </c>
      <c r="C47" s="88">
        <v>-6.4520983999999997</v>
      </c>
      <c r="D47" s="88">
        <v>-8.8648948999999995</v>
      </c>
      <c r="G47" s="20"/>
      <c r="H47" s="6">
        <f t="shared" si="0"/>
        <v>14.385</v>
      </c>
      <c r="I47" s="6">
        <f t="shared" si="1"/>
        <v>-6.1775928000000002</v>
      </c>
      <c r="J47" s="6">
        <f t="shared" si="2"/>
        <v>-11.098356000000001</v>
      </c>
      <c r="L47" s="88">
        <v>13410000000</v>
      </c>
      <c r="M47" s="88">
        <v>-7.0897522000000004</v>
      </c>
      <c r="N47" s="88">
        <v>-9.7386703000000008</v>
      </c>
      <c r="Q47" s="20"/>
      <c r="R47" s="6">
        <f t="shared" si="3"/>
        <v>14.385</v>
      </c>
      <c r="S47" s="6">
        <f t="shared" si="4"/>
        <v>-7.2777181000000004</v>
      </c>
      <c r="T47" s="6">
        <f t="shared" si="5"/>
        <v>-9.0316582000000007</v>
      </c>
      <c r="U47" s="20"/>
    </row>
    <row r="48" spans="2:21" x14ac:dyDescent="0.25">
      <c r="B48" s="88">
        <v>13605000000</v>
      </c>
      <c r="C48" s="88">
        <v>-6.4052758000000001</v>
      </c>
      <c r="D48" s="88">
        <v>-9.1025524000000004</v>
      </c>
      <c r="G48" s="20"/>
      <c r="H48" s="6">
        <f t="shared" si="0"/>
        <v>14.58</v>
      </c>
      <c r="I48" s="6">
        <f t="shared" si="1"/>
        <v>-6.1258701999999996</v>
      </c>
      <c r="J48" s="6">
        <f t="shared" si="2"/>
        <v>-11.66197</v>
      </c>
      <c r="L48" s="88">
        <v>13605000000</v>
      </c>
      <c r="M48" s="88">
        <v>-7.1298532000000003</v>
      </c>
      <c r="N48" s="88">
        <v>-9.6300287000000004</v>
      </c>
      <c r="Q48" s="20"/>
      <c r="R48" s="6">
        <f t="shared" si="3"/>
        <v>14.58</v>
      </c>
      <c r="S48" s="6">
        <f t="shared" si="4"/>
        <v>-7.3080658999999999</v>
      </c>
      <c r="T48" s="6">
        <f t="shared" si="5"/>
        <v>-8.9165363000000006</v>
      </c>
      <c r="U48" s="20"/>
    </row>
    <row r="49" spans="2:21" x14ac:dyDescent="0.25">
      <c r="B49" s="88">
        <v>13800000000</v>
      </c>
      <c r="C49" s="88">
        <v>-6.3539304999999997</v>
      </c>
      <c r="D49" s="88">
        <v>-9.4881220000000006</v>
      </c>
      <c r="G49" s="20"/>
      <c r="H49" s="6">
        <f t="shared" si="0"/>
        <v>14.775</v>
      </c>
      <c r="I49" s="6">
        <f t="shared" si="1"/>
        <v>-6.0916762000000002</v>
      </c>
      <c r="J49" s="6">
        <f t="shared" si="2"/>
        <v>-12.163812</v>
      </c>
      <c r="L49" s="88">
        <v>13800000000</v>
      </c>
      <c r="M49" s="88">
        <v>-7.1733188999999999</v>
      </c>
      <c r="N49" s="88">
        <v>-9.4779186000000006</v>
      </c>
      <c r="Q49" s="20"/>
      <c r="R49" s="6">
        <f t="shared" si="3"/>
        <v>14.775</v>
      </c>
      <c r="S49" s="6">
        <f t="shared" si="4"/>
        <v>-7.3397383999999999</v>
      </c>
      <c r="T49" s="6">
        <f t="shared" si="5"/>
        <v>-8.8241653000000007</v>
      </c>
      <c r="U49" s="20"/>
    </row>
    <row r="50" spans="2:21" x14ac:dyDescent="0.25">
      <c r="B50" s="88">
        <v>13995000000</v>
      </c>
      <c r="C50" s="88">
        <v>-6.3058218999999998</v>
      </c>
      <c r="D50" s="88">
        <v>-9.9668673999999999</v>
      </c>
      <c r="G50" s="20"/>
      <c r="H50" s="6">
        <f t="shared" si="0"/>
        <v>14.97</v>
      </c>
      <c r="I50" s="6">
        <f t="shared" si="1"/>
        <v>-6.0681405000000002</v>
      </c>
      <c r="J50" s="6">
        <f t="shared" si="2"/>
        <v>-12.613282</v>
      </c>
      <c r="L50" s="88">
        <v>13995000000</v>
      </c>
      <c r="M50" s="88">
        <v>-7.2094994000000003</v>
      </c>
      <c r="N50" s="88">
        <v>-9.3154392000000001</v>
      </c>
      <c r="Q50" s="20"/>
      <c r="R50" s="6">
        <f t="shared" si="3"/>
        <v>14.97</v>
      </c>
      <c r="S50" s="6">
        <f t="shared" si="4"/>
        <v>-7.3664832000000002</v>
      </c>
      <c r="T50" s="6">
        <f t="shared" si="5"/>
        <v>-8.7648133999999995</v>
      </c>
      <c r="U50" s="20"/>
    </row>
    <row r="51" spans="2:21" x14ac:dyDescent="0.25">
      <c r="B51" s="88">
        <v>14190000000</v>
      </c>
      <c r="C51" s="88">
        <v>-6.2394904999999996</v>
      </c>
      <c r="D51" s="88">
        <v>-10.531358000000001</v>
      </c>
      <c r="G51" s="20"/>
      <c r="H51" s="6">
        <f t="shared" si="0"/>
        <v>15.164999999999999</v>
      </c>
      <c r="I51" s="6">
        <f t="shared" si="1"/>
        <v>-6.0732340999999996</v>
      </c>
      <c r="J51" s="6">
        <f t="shared" si="2"/>
        <v>-12.980055999999999</v>
      </c>
      <c r="L51" s="88">
        <v>14190000000</v>
      </c>
      <c r="M51" s="88">
        <v>-7.2455878</v>
      </c>
      <c r="N51" s="88">
        <v>-9.1680241000000002</v>
      </c>
      <c r="Q51" s="20"/>
      <c r="R51" s="6">
        <f t="shared" si="3"/>
        <v>15.164999999999999</v>
      </c>
      <c r="S51" s="6">
        <f t="shared" si="4"/>
        <v>-7.3833814000000002</v>
      </c>
      <c r="T51" s="6">
        <f t="shared" si="5"/>
        <v>-8.7066859999999995</v>
      </c>
      <c r="U51" s="20"/>
    </row>
    <row r="52" spans="2:21" x14ac:dyDescent="0.25">
      <c r="B52" s="88">
        <v>14385000000</v>
      </c>
      <c r="C52" s="88">
        <v>-6.1775928000000002</v>
      </c>
      <c r="D52" s="88">
        <v>-11.098356000000001</v>
      </c>
      <c r="G52" s="20"/>
      <c r="H52" s="6">
        <f t="shared" si="0"/>
        <v>15.36</v>
      </c>
      <c r="I52" s="6">
        <f t="shared" si="1"/>
        <v>-6.0970067999999999</v>
      </c>
      <c r="J52" s="6">
        <f t="shared" si="2"/>
        <v>-13.271468</v>
      </c>
      <c r="L52" s="88">
        <v>14385000000</v>
      </c>
      <c r="M52" s="88">
        <v>-7.2777181000000004</v>
      </c>
      <c r="N52" s="88">
        <v>-9.0316582000000007</v>
      </c>
      <c r="Q52" s="20"/>
      <c r="R52" s="6">
        <f t="shared" si="3"/>
        <v>15.36</v>
      </c>
      <c r="S52" s="6">
        <f t="shared" si="4"/>
        <v>-7.3888803000000003</v>
      </c>
      <c r="T52" s="6">
        <f t="shared" si="5"/>
        <v>-8.6924542999999996</v>
      </c>
      <c r="U52" s="20"/>
    </row>
    <row r="53" spans="2:21" x14ac:dyDescent="0.25">
      <c r="B53" s="88">
        <v>14580000000</v>
      </c>
      <c r="C53" s="88">
        <v>-6.1258701999999996</v>
      </c>
      <c r="D53" s="88">
        <v>-11.66197</v>
      </c>
      <c r="G53" s="20"/>
      <c r="H53" s="6">
        <f t="shared" si="0"/>
        <v>15.555</v>
      </c>
      <c r="I53" s="6">
        <f t="shared" si="1"/>
        <v>-6.1325507000000004</v>
      </c>
      <c r="J53" s="6">
        <f t="shared" si="2"/>
        <v>-13.440951</v>
      </c>
      <c r="L53" s="88">
        <v>14580000000</v>
      </c>
      <c r="M53" s="88">
        <v>-7.3080658999999999</v>
      </c>
      <c r="N53" s="88">
        <v>-8.9165363000000006</v>
      </c>
      <c r="Q53" s="20"/>
      <c r="R53" s="6">
        <f t="shared" si="3"/>
        <v>15.555</v>
      </c>
      <c r="S53" s="6">
        <f t="shared" si="4"/>
        <v>-7.3874563999999996</v>
      </c>
      <c r="T53" s="6">
        <f t="shared" si="5"/>
        <v>-8.6648455000000002</v>
      </c>
      <c r="U53" s="20"/>
    </row>
    <row r="54" spans="2:21" x14ac:dyDescent="0.25">
      <c r="B54" s="88">
        <v>14775000000</v>
      </c>
      <c r="C54" s="88">
        <v>-6.0916762000000002</v>
      </c>
      <c r="D54" s="88">
        <v>-12.163812</v>
      </c>
      <c r="G54" s="20"/>
      <c r="H54" s="6">
        <f t="shared" si="0"/>
        <v>15.75</v>
      </c>
      <c r="I54" s="6">
        <f t="shared" si="1"/>
        <v>-6.1666913000000001</v>
      </c>
      <c r="J54" s="6">
        <f t="shared" si="2"/>
        <v>-13.551797000000001</v>
      </c>
      <c r="L54" s="88">
        <v>14775000000</v>
      </c>
      <c r="M54" s="88">
        <v>-7.3397383999999999</v>
      </c>
      <c r="N54" s="88">
        <v>-8.8241653000000007</v>
      </c>
      <c r="Q54" s="20"/>
      <c r="R54" s="6">
        <f t="shared" si="3"/>
        <v>15.75</v>
      </c>
      <c r="S54" s="6">
        <f t="shared" si="4"/>
        <v>-7.3791690000000001</v>
      </c>
      <c r="T54" s="6">
        <f t="shared" si="5"/>
        <v>-8.6479625999999996</v>
      </c>
      <c r="U54" s="20"/>
    </row>
    <row r="55" spans="2:21" x14ac:dyDescent="0.25">
      <c r="B55" s="88">
        <v>14970000000</v>
      </c>
      <c r="C55" s="88">
        <v>-6.0681405000000002</v>
      </c>
      <c r="D55" s="88">
        <v>-12.613282</v>
      </c>
      <c r="H55" s="6">
        <f t="shared" si="0"/>
        <v>15.945</v>
      </c>
      <c r="I55" s="6">
        <f t="shared" si="1"/>
        <v>-6.2048763999999998</v>
      </c>
      <c r="J55" s="6">
        <f t="shared" si="2"/>
        <v>-13.61985</v>
      </c>
      <c r="L55" s="88">
        <v>14970000000</v>
      </c>
      <c r="M55" s="88">
        <v>-7.3664832000000002</v>
      </c>
      <c r="N55" s="88">
        <v>-8.7648133999999995</v>
      </c>
      <c r="R55" s="6">
        <f t="shared" si="3"/>
        <v>15.945</v>
      </c>
      <c r="S55" s="6">
        <f t="shared" si="4"/>
        <v>-7.3807197000000002</v>
      </c>
      <c r="T55" s="6">
        <f t="shared" si="5"/>
        <v>-8.6045589000000007</v>
      </c>
    </row>
    <row r="56" spans="2:21" x14ac:dyDescent="0.25">
      <c r="B56" s="88">
        <v>15165000000</v>
      </c>
      <c r="C56" s="88">
        <v>-6.0732340999999996</v>
      </c>
      <c r="D56" s="88">
        <v>-12.980055999999999</v>
      </c>
      <c r="H56" s="6">
        <f t="shared" si="0"/>
        <v>16.14</v>
      </c>
      <c r="I56" s="6">
        <f t="shared" si="1"/>
        <v>-6.2421021000000003</v>
      </c>
      <c r="J56" s="6">
        <f t="shared" si="2"/>
        <v>-13.694304000000001</v>
      </c>
      <c r="L56" s="88">
        <v>15165000000</v>
      </c>
      <c r="M56" s="88">
        <v>-7.3833814000000002</v>
      </c>
      <c r="N56" s="88">
        <v>-8.7066859999999995</v>
      </c>
      <c r="R56" s="6">
        <f t="shared" si="3"/>
        <v>16.14</v>
      </c>
      <c r="S56" s="6">
        <f t="shared" si="4"/>
        <v>-7.3917041000000001</v>
      </c>
      <c r="T56" s="6">
        <f t="shared" si="5"/>
        <v>-8.5662497999999996</v>
      </c>
    </row>
    <row r="57" spans="2:21" x14ac:dyDescent="0.25">
      <c r="B57" s="88">
        <v>15360000000</v>
      </c>
      <c r="C57" s="88">
        <v>-6.0970067999999999</v>
      </c>
      <c r="D57" s="88">
        <v>-13.271468</v>
      </c>
      <c r="H57" s="6">
        <f t="shared" si="0"/>
        <v>16.335000000000001</v>
      </c>
      <c r="I57" s="6">
        <f t="shared" si="1"/>
        <v>-6.2729464000000004</v>
      </c>
      <c r="J57" s="6">
        <f t="shared" si="2"/>
        <v>-13.848518</v>
      </c>
      <c r="L57" s="88">
        <v>15360000000</v>
      </c>
      <c r="M57" s="88">
        <v>-7.3888803000000003</v>
      </c>
      <c r="N57" s="88">
        <v>-8.6924542999999996</v>
      </c>
      <c r="R57" s="6">
        <f t="shared" si="3"/>
        <v>16.335000000000001</v>
      </c>
      <c r="S57" s="6">
        <f t="shared" si="4"/>
        <v>-7.4220867000000004</v>
      </c>
      <c r="T57" s="6">
        <f t="shared" si="5"/>
        <v>-8.4995774999999991</v>
      </c>
    </row>
    <row r="58" spans="2:21" x14ac:dyDescent="0.25">
      <c r="B58" s="88">
        <v>15555000000</v>
      </c>
      <c r="C58" s="88">
        <v>-6.1325507000000004</v>
      </c>
      <c r="D58" s="88">
        <v>-13.440951</v>
      </c>
      <c r="H58" s="6">
        <f t="shared" si="0"/>
        <v>16.53</v>
      </c>
      <c r="I58" s="6">
        <f t="shared" si="1"/>
        <v>-6.2981981999999999</v>
      </c>
      <c r="J58" s="6">
        <f t="shared" si="2"/>
        <v>-14.071068</v>
      </c>
      <c r="L58" s="88">
        <v>15555000000</v>
      </c>
      <c r="M58" s="88">
        <v>-7.3874563999999996</v>
      </c>
      <c r="N58" s="88">
        <v>-8.6648455000000002</v>
      </c>
      <c r="R58" s="6">
        <f t="shared" si="3"/>
        <v>16.53</v>
      </c>
      <c r="S58" s="6">
        <f t="shared" si="4"/>
        <v>-7.4653926000000004</v>
      </c>
      <c r="T58" s="6">
        <f t="shared" si="5"/>
        <v>-8.4510012000000003</v>
      </c>
    </row>
    <row r="59" spans="2:21" x14ac:dyDescent="0.25">
      <c r="B59" s="88">
        <v>15750000000</v>
      </c>
      <c r="C59" s="88">
        <v>-6.1666913000000001</v>
      </c>
      <c r="D59" s="88">
        <v>-13.551797000000001</v>
      </c>
      <c r="H59" s="6">
        <f t="shared" si="0"/>
        <v>16.725000000000001</v>
      </c>
      <c r="I59" s="6">
        <f t="shared" si="1"/>
        <v>-6.3149442999999996</v>
      </c>
      <c r="J59" s="6">
        <f t="shared" si="2"/>
        <v>-14.418804</v>
      </c>
      <c r="L59" s="88">
        <v>15750000000</v>
      </c>
      <c r="M59" s="88">
        <v>-7.3791690000000001</v>
      </c>
      <c r="N59" s="88">
        <v>-8.6479625999999996</v>
      </c>
      <c r="R59" s="6">
        <f t="shared" si="3"/>
        <v>16.725000000000001</v>
      </c>
      <c r="S59" s="6">
        <f t="shared" si="4"/>
        <v>-7.5190562999999999</v>
      </c>
      <c r="T59" s="6">
        <f t="shared" si="5"/>
        <v>-8.3687018999999996</v>
      </c>
    </row>
    <row r="60" spans="2:21" x14ac:dyDescent="0.25">
      <c r="B60" s="88">
        <v>15945000000</v>
      </c>
      <c r="C60" s="88">
        <v>-6.2048763999999998</v>
      </c>
      <c r="D60" s="88">
        <v>-13.61985</v>
      </c>
      <c r="H60" s="6">
        <f t="shared" si="0"/>
        <v>16.920000000000002</v>
      </c>
      <c r="I60" s="6">
        <f t="shared" si="1"/>
        <v>-6.3227396000000002</v>
      </c>
      <c r="J60" s="6">
        <f t="shared" si="2"/>
        <v>-14.845316</v>
      </c>
      <c r="L60" s="88">
        <v>15945000000</v>
      </c>
      <c r="M60" s="88">
        <v>-7.3807197000000002</v>
      </c>
      <c r="N60" s="88">
        <v>-8.6045589000000007</v>
      </c>
      <c r="R60" s="6">
        <f t="shared" si="3"/>
        <v>16.920000000000002</v>
      </c>
      <c r="S60" s="6">
        <f t="shared" si="4"/>
        <v>-7.5706538999999999</v>
      </c>
      <c r="T60" s="6">
        <f t="shared" si="5"/>
        <v>-8.3173714000000007</v>
      </c>
    </row>
    <row r="61" spans="2:21" x14ac:dyDescent="0.25">
      <c r="B61" s="88">
        <v>16140000000</v>
      </c>
      <c r="C61" s="88">
        <v>-6.2421021000000003</v>
      </c>
      <c r="D61" s="88">
        <v>-13.694304000000001</v>
      </c>
      <c r="H61" s="6">
        <f t="shared" si="0"/>
        <v>17.114999999999998</v>
      </c>
      <c r="I61" s="6">
        <f t="shared" si="1"/>
        <v>-6.3141847000000002</v>
      </c>
      <c r="J61" s="6">
        <f t="shared" si="2"/>
        <v>-15.348973000000001</v>
      </c>
      <c r="L61" s="88">
        <v>16140000000</v>
      </c>
      <c r="M61" s="88">
        <v>-7.3917041000000001</v>
      </c>
      <c r="N61" s="88">
        <v>-8.5662497999999996</v>
      </c>
      <c r="R61" s="6">
        <f t="shared" si="3"/>
        <v>17.114999999999998</v>
      </c>
      <c r="S61" s="6">
        <f t="shared" si="4"/>
        <v>-7.6194372000000001</v>
      </c>
      <c r="T61" s="6">
        <f t="shared" si="5"/>
        <v>-8.2199305999999996</v>
      </c>
    </row>
    <row r="62" spans="2:21" x14ac:dyDescent="0.25">
      <c r="B62" s="88">
        <v>16335000000</v>
      </c>
      <c r="C62" s="88">
        <v>-6.2729464000000004</v>
      </c>
      <c r="D62" s="88">
        <v>-13.848518</v>
      </c>
      <c r="H62" s="6">
        <f t="shared" si="0"/>
        <v>17.309999999999999</v>
      </c>
      <c r="I62" s="6">
        <f t="shared" si="1"/>
        <v>-6.3000197</v>
      </c>
      <c r="J62" s="6">
        <f t="shared" si="2"/>
        <v>-15.799742999999999</v>
      </c>
      <c r="L62" s="88">
        <v>16335000000</v>
      </c>
      <c r="M62" s="88">
        <v>-7.4220867000000004</v>
      </c>
      <c r="N62" s="88">
        <v>-8.4995774999999991</v>
      </c>
      <c r="R62" s="6">
        <f t="shared" si="3"/>
        <v>17.309999999999999</v>
      </c>
      <c r="S62" s="6">
        <f t="shared" si="4"/>
        <v>-7.6659626999999997</v>
      </c>
      <c r="T62" s="6">
        <f t="shared" si="5"/>
        <v>-8.1614485000000005</v>
      </c>
    </row>
    <row r="63" spans="2:21" x14ac:dyDescent="0.25">
      <c r="B63" s="88">
        <v>16530000000</v>
      </c>
      <c r="C63" s="88">
        <v>-6.2981981999999999</v>
      </c>
      <c r="D63" s="88">
        <v>-14.071068</v>
      </c>
      <c r="H63" s="6">
        <f t="shared" si="0"/>
        <v>17.504999999999999</v>
      </c>
      <c r="I63" s="6">
        <f t="shared" si="1"/>
        <v>-6.2884836000000002</v>
      </c>
      <c r="J63" s="6">
        <f t="shared" si="2"/>
        <v>-16.237566000000001</v>
      </c>
      <c r="L63" s="88">
        <v>16530000000</v>
      </c>
      <c r="M63" s="88">
        <v>-7.4653926000000004</v>
      </c>
      <c r="N63" s="88">
        <v>-8.4510012000000003</v>
      </c>
      <c r="R63" s="6">
        <f t="shared" si="3"/>
        <v>17.504999999999999</v>
      </c>
      <c r="S63" s="6">
        <f t="shared" si="4"/>
        <v>-7.7151455999999996</v>
      </c>
      <c r="T63" s="6">
        <f t="shared" si="5"/>
        <v>-8.0945692000000005</v>
      </c>
    </row>
    <row r="64" spans="2:21" x14ac:dyDescent="0.25">
      <c r="B64" s="88">
        <v>16725000000</v>
      </c>
      <c r="C64" s="88">
        <v>-6.3149442999999996</v>
      </c>
      <c r="D64" s="88">
        <v>-14.418804</v>
      </c>
      <c r="H64" s="6">
        <f t="shared" si="0"/>
        <v>17.7</v>
      </c>
      <c r="I64" s="6">
        <f t="shared" si="1"/>
        <v>-6.2825145999999998</v>
      </c>
      <c r="J64" s="6">
        <f t="shared" si="2"/>
        <v>-16.520119000000001</v>
      </c>
      <c r="L64" s="88">
        <v>16725000000</v>
      </c>
      <c r="M64" s="88">
        <v>-7.5190562999999999</v>
      </c>
      <c r="N64" s="88">
        <v>-8.3687018999999996</v>
      </c>
      <c r="R64" s="6">
        <f t="shared" si="3"/>
        <v>17.7</v>
      </c>
      <c r="S64" s="6">
        <f t="shared" si="4"/>
        <v>-7.7653793999999996</v>
      </c>
      <c r="T64" s="6">
        <f t="shared" si="5"/>
        <v>-8.0771674999999998</v>
      </c>
    </row>
    <row r="65" spans="2:20" x14ac:dyDescent="0.25">
      <c r="B65" s="88">
        <v>16920000000</v>
      </c>
      <c r="C65" s="88">
        <v>-6.3227396000000002</v>
      </c>
      <c r="D65" s="88">
        <v>-14.845316</v>
      </c>
      <c r="H65" s="6">
        <f t="shared" si="0"/>
        <v>17.895</v>
      </c>
      <c r="I65" s="6">
        <f t="shared" si="1"/>
        <v>-6.2858457999999997</v>
      </c>
      <c r="J65" s="6">
        <f t="shared" si="2"/>
        <v>-16.747827999999998</v>
      </c>
      <c r="L65" s="88">
        <v>16920000000</v>
      </c>
      <c r="M65" s="88">
        <v>-7.5706538999999999</v>
      </c>
      <c r="N65" s="88">
        <v>-8.3173714000000007</v>
      </c>
      <c r="R65" s="6">
        <f t="shared" si="3"/>
        <v>17.895</v>
      </c>
      <c r="S65" s="6">
        <f t="shared" si="4"/>
        <v>-7.8147086999999997</v>
      </c>
      <c r="T65" s="6">
        <f t="shared" si="5"/>
        <v>-8.0943974999999995</v>
      </c>
    </row>
    <row r="66" spans="2:20" x14ac:dyDescent="0.25">
      <c r="B66" s="88">
        <v>17115000000</v>
      </c>
      <c r="C66" s="88">
        <v>-6.3141847000000002</v>
      </c>
      <c r="D66" s="88">
        <v>-15.348973000000001</v>
      </c>
      <c r="H66" s="6">
        <f t="shared" si="0"/>
        <v>18.09</v>
      </c>
      <c r="I66" s="6">
        <f t="shared" si="1"/>
        <v>-6.3038869000000002</v>
      </c>
      <c r="J66" s="6">
        <f t="shared" si="2"/>
        <v>-16.756187000000001</v>
      </c>
      <c r="L66" s="88">
        <v>17115000000</v>
      </c>
      <c r="M66" s="88">
        <v>-7.6194372000000001</v>
      </c>
      <c r="N66" s="88">
        <v>-8.2199305999999996</v>
      </c>
      <c r="R66" s="6">
        <f t="shared" si="3"/>
        <v>18.09</v>
      </c>
      <c r="S66" s="6">
        <f t="shared" si="4"/>
        <v>-7.8534088000000004</v>
      </c>
      <c r="T66" s="6">
        <f t="shared" si="5"/>
        <v>-8.1945323999999999</v>
      </c>
    </row>
    <row r="67" spans="2:20" x14ac:dyDescent="0.25">
      <c r="B67" s="88">
        <v>17310000000</v>
      </c>
      <c r="C67" s="88">
        <v>-6.3000197</v>
      </c>
      <c r="D67" s="88">
        <v>-15.799742999999999</v>
      </c>
      <c r="H67" s="6">
        <f t="shared" si="0"/>
        <v>18.285</v>
      </c>
      <c r="I67" s="6">
        <f t="shared" si="1"/>
        <v>-6.3255796000000002</v>
      </c>
      <c r="J67" s="6">
        <f t="shared" si="2"/>
        <v>-16.618777999999999</v>
      </c>
      <c r="L67" s="88">
        <v>17310000000</v>
      </c>
      <c r="M67" s="88">
        <v>-7.6659626999999997</v>
      </c>
      <c r="N67" s="88">
        <v>-8.1614485000000005</v>
      </c>
      <c r="R67" s="6">
        <f t="shared" si="3"/>
        <v>18.285</v>
      </c>
      <c r="S67" s="6">
        <f t="shared" si="4"/>
        <v>-7.8626332000000003</v>
      </c>
      <c r="T67" s="6">
        <f t="shared" si="5"/>
        <v>-8.3140544999999992</v>
      </c>
    </row>
    <row r="68" spans="2:20" x14ac:dyDescent="0.25">
      <c r="B68" s="88">
        <v>17505000000</v>
      </c>
      <c r="C68" s="88">
        <v>-6.2884836000000002</v>
      </c>
      <c r="D68" s="88">
        <v>-16.237566000000001</v>
      </c>
      <c r="H68" s="6">
        <f t="shared" ref="H68:H131" si="6">B73/1000000000</f>
        <v>18.48</v>
      </c>
      <c r="I68" s="6">
        <f t="shared" ref="I68:I131" si="7">C73</f>
        <v>-6.3574095000000002</v>
      </c>
      <c r="J68" s="6">
        <f t="shared" ref="J68:J131" si="8">D73</f>
        <v>-16.251991</v>
      </c>
      <c r="L68" s="88">
        <v>17505000000</v>
      </c>
      <c r="M68" s="88">
        <v>-7.7151455999999996</v>
      </c>
      <c r="N68" s="88">
        <v>-8.0945692000000005</v>
      </c>
      <c r="R68" s="6">
        <f t="shared" ref="R68:R131" si="9">L73/1000000000</f>
        <v>18.48</v>
      </c>
      <c r="S68" s="6">
        <f t="shared" ref="S68:S131" si="10">M73</f>
        <v>-7.8517159999999997</v>
      </c>
      <c r="T68" s="6">
        <f t="shared" ref="T68:T131" si="11">N73</f>
        <v>-8.5113792000000004</v>
      </c>
    </row>
    <row r="69" spans="2:20" x14ac:dyDescent="0.25">
      <c r="B69" s="88">
        <v>17700000000</v>
      </c>
      <c r="C69" s="88">
        <v>-6.2825145999999998</v>
      </c>
      <c r="D69" s="88">
        <v>-16.520119000000001</v>
      </c>
      <c r="H69" s="6">
        <f t="shared" si="6"/>
        <v>18.675000000000001</v>
      </c>
      <c r="I69" s="6">
        <f t="shared" si="7"/>
        <v>-6.3950462000000003</v>
      </c>
      <c r="J69" s="6">
        <f t="shared" si="8"/>
        <v>-15.766500000000001</v>
      </c>
      <c r="L69" s="88">
        <v>17700000000</v>
      </c>
      <c r="M69" s="88">
        <v>-7.7653793999999996</v>
      </c>
      <c r="N69" s="88">
        <v>-8.0771674999999998</v>
      </c>
      <c r="R69" s="6">
        <f t="shared" si="9"/>
        <v>18.675000000000001</v>
      </c>
      <c r="S69" s="6">
        <f t="shared" si="10"/>
        <v>-7.8288012</v>
      </c>
      <c r="T69" s="6">
        <f t="shared" si="11"/>
        <v>-8.7422608999999998</v>
      </c>
    </row>
    <row r="70" spans="2:20" x14ac:dyDescent="0.25">
      <c r="B70" s="88">
        <v>17895000000</v>
      </c>
      <c r="C70" s="88">
        <v>-6.2858457999999997</v>
      </c>
      <c r="D70" s="88">
        <v>-16.747827999999998</v>
      </c>
      <c r="H70" s="6">
        <f t="shared" si="6"/>
        <v>18.87</v>
      </c>
      <c r="I70" s="6">
        <f t="shared" si="7"/>
        <v>-6.4331478999999998</v>
      </c>
      <c r="J70" s="6">
        <f t="shared" si="8"/>
        <v>-15.165730999999999</v>
      </c>
      <c r="L70" s="88">
        <v>17895000000</v>
      </c>
      <c r="M70" s="88">
        <v>-7.8147086999999997</v>
      </c>
      <c r="N70" s="88">
        <v>-8.0943974999999995</v>
      </c>
      <c r="R70" s="6">
        <f t="shared" si="9"/>
        <v>18.87</v>
      </c>
      <c r="S70" s="6">
        <f t="shared" si="10"/>
        <v>-7.7968297</v>
      </c>
      <c r="T70" s="6">
        <f t="shared" si="11"/>
        <v>-9.0527867999999998</v>
      </c>
    </row>
    <row r="71" spans="2:20" x14ac:dyDescent="0.25">
      <c r="B71" s="88">
        <v>18090000000</v>
      </c>
      <c r="C71" s="88">
        <v>-6.3038869000000002</v>
      </c>
      <c r="D71" s="88">
        <v>-16.756187000000001</v>
      </c>
      <c r="H71" s="6">
        <f t="shared" si="6"/>
        <v>19.065000000000001</v>
      </c>
      <c r="I71" s="6">
        <f t="shared" si="7"/>
        <v>-6.4670334</v>
      </c>
      <c r="J71" s="6">
        <f t="shared" si="8"/>
        <v>-14.510838</v>
      </c>
      <c r="L71" s="88">
        <v>18090000000</v>
      </c>
      <c r="M71" s="88">
        <v>-7.8534088000000004</v>
      </c>
      <c r="N71" s="88">
        <v>-8.1945323999999999</v>
      </c>
      <c r="R71" s="6">
        <f t="shared" si="9"/>
        <v>19.065000000000001</v>
      </c>
      <c r="S71" s="6">
        <f t="shared" si="10"/>
        <v>-7.7498678999999999</v>
      </c>
      <c r="T71" s="6">
        <f t="shared" si="11"/>
        <v>-9.3726863999999992</v>
      </c>
    </row>
    <row r="72" spans="2:20" x14ac:dyDescent="0.25">
      <c r="B72" s="88">
        <v>18285000000</v>
      </c>
      <c r="C72" s="88">
        <v>-6.3255796000000002</v>
      </c>
      <c r="D72" s="88">
        <v>-16.618777999999999</v>
      </c>
      <c r="H72" s="6">
        <f t="shared" si="6"/>
        <v>19.260000000000002</v>
      </c>
      <c r="I72" s="6">
        <f t="shared" si="7"/>
        <v>-6.5101066000000003</v>
      </c>
      <c r="J72" s="6">
        <f t="shared" si="8"/>
        <v>-13.788591</v>
      </c>
      <c r="L72" s="88">
        <v>18285000000</v>
      </c>
      <c r="M72" s="88">
        <v>-7.8626332000000003</v>
      </c>
      <c r="N72" s="88">
        <v>-8.3140544999999992</v>
      </c>
      <c r="R72" s="6">
        <f t="shared" si="9"/>
        <v>19.260000000000002</v>
      </c>
      <c r="S72" s="6">
        <f t="shared" si="10"/>
        <v>-7.7126283999999998</v>
      </c>
      <c r="T72" s="6">
        <f t="shared" si="11"/>
        <v>-9.6898537000000005</v>
      </c>
    </row>
    <row r="73" spans="2:20" x14ac:dyDescent="0.25">
      <c r="B73" s="88">
        <v>18480000000</v>
      </c>
      <c r="C73" s="88">
        <v>-6.3574095000000002</v>
      </c>
      <c r="D73" s="88">
        <v>-16.251991</v>
      </c>
      <c r="H73" s="6">
        <f t="shared" si="6"/>
        <v>19.454999999999998</v>
      </c>
      <c r="I73" s="6">
        <f t="shared" si="7"/>
        <v>-6.5549970000000002</v>
      </c>
      <c r="J73" s="6">
        <f t="shared" si="8"/>
        <v>-13.112897</v>
      </c>
      <c r="L73" s="88">
        <v>18480000000</v>
      </c>
      <c r="M73" s="88">
        <v>-7.8517159999999997</v>
      </c>
      <c r="N73" s="88">
        <v>-8.5113792000000004</v>
      </c>
      <c r="R73" s="6">
        <f t="shared" si="9"/>
        <v>19.454999999999998</v>
      </c>
      <c r="S73" s="6">
        <f t="shared" si="10"/>
        <v>-7.6776390000000001</v>
      </c>
      <c r="T73" s="6">
        <f t="shared" si="11"/>
        <v>-9.9995297999999995</v>
      </c>
    </row>
    <row r="74" spans="2:20" x14ac:dyDescent="0.25">
      <c r="B74" s="88">
        <v>18675000000</v>
      </c>
      <c r="C74" s="88">
        <v>-6.3950462000000003</v>
      </c>
      <c r="D74" s="88">
        <v>-15.766500000000001</v>
      </c>
      <c r="H74" s="6">
        <f t="shared" si="6"/>
        <v>19.649999999999999</v>
      </c>
      <c r="I74" s="6">
        <f t="shared" si="7"/>
        <v>-6.6036592000000001</v>
      </c>
      <c r="J74" s="6">
        <f t="shared" si="8"/>
        <v>-12.456885</v>
      </c>
      <c r="L74" s="88">
        <v>18675000000</v>
      </c>
      <c r="M74" s="88">
        <v>-7.8288012</v>
      </c>
      <c r="N74" s="88">
        <v>-8.7422608999999998</v>
      </c>
      <c r="R74" s="6">
        <f t="shared" si="9"/>
        <v>19.649999999999999</v>
      </c>
      <c r="S74" s="6">
        <f t="shared" si="10"/>
        <v>-7.6485747999999996</v>
      </c>
      <c r="T74" s="6">
        <f t="shared" si="11"/>
        <v>-10.249487</v>
      </c>
    </row>
    <row r="75" spans="2:20" x14ac:dyDescent="0.25">
      <c r="B75" s="88">
        <v>18870000000</v>
      </c>
      <c r="C75" s="88">
        <v>-6.4331478999999998</v>
      </c>
      <c r="D75" s="88">
        <v>-15.165730999999999</v>
      </c>
      <c r="H75" s="6">
        <f t="shared" si="6"/>
        <v>19.844999999999999</v>
      </c>
      <c r="I75" s="6">
        <f t="shared" si="7"/>
        <v>-6.6553735999999999</v>
      </c>
      <c r="J75" s="6">
        <f t="shared" si="8"/>
        <v>-11.922363000000001</v>
      </c>
      <c r="L75" s="88">
        <v>18870000000</v>
      </c>
      <c r="M75" s="88">
        <v>-7.7968297</v>
      </c>
      <c r="N75" s="88">
        <v>-9.0527867999999998</v>
      </c>
      <c r="R75" s="6">
        <f t="shared" si="9"/>
        <v>19.844999999999999</v>
      </c>
      <c r="S75" s="6">
        <f t="shared" si="10"/>
        <v>-7.6315169000000003</v>
      </c>
      <c r="T75" s="6">
        <f t="shared" si="11"/>
        <v>-10.447562</v>
      </c>
    </row>
    <row r="76" spans="2:20" x14ac:dyDescent="0.25">
      <c r="B76" s="88">
        <v>19065000000</v>
      </c>
      <c r="C76" s="88">
        <v>-6.4670334</v>
      </c>
      <c r="D76" s="88">
        <v>-14.510838</v>
      </c>
      <c r="H76" s="6">
        <f t="shared" si="6"/>
        <v>20.04</v>
      </c>
      <c r="I76" s="6">
        <f t="shared" si="7"/>
        <v>-6.7096586</v>
      </c>
      <c r="J76" s="6">
        <f t="shared" si="8"/>
        <v>-11.513237999999999</v>
      </c>
      <c r="L76" s="88">
        <v>19065000000</v>
      </c>
      <c r="M76" s="88">
        <v>-7.7498678999999999</v>
      </c>
      <c r="N76" s="88">
        <v>-9.3726863999999992</v>
      </c>
      <c r="R76" s="6">
        <f t="shared" si="9"/>
        <v>20.04</v>
      </c>
      <c r="S76" s="6">
        <f t="shared" si="10"/>
        <v>-7.6439070999999998</v>
      </c>
      <c r="T76" s="6">
        <f t="shared" si="11"/>
        <v>-10.552284</v>
      </c>
    </row>
    <row r="77" spans="2:20" x14ac:dyDescent="0.25">
      <c r="B77" s="88">
        <v>19260000000</v>
      </c>
      <c r="C77" s="88">
        <v>-6.5101066000000003</v>
      </c>
      <c r="D77" s="88">
        <v>-13.788591</v>
      </c>
      <c r="H77" s="6">
        <f t="shared" si="6"/>
        <v>20.234999999999999</v>
      </c>
      <c r="I77" s="6">
        <f t="shared" si="7"/>
        <v>-6.7527594999999998</v>
      </c>
      <c r="J77" s="6">
        <f t="shared" si="8"/>
        <v>-11.216848000000001</v>
      </c>
      <c r="L77" s="88">
        <v>19260000000</v>
      </c>
      <c r="M77" s="88">
        <v>-7.7126283999999998</v>
      </c>
      <c r="N77" s="88">
        <v>-9.6898537000000005</v>
      </c>
      <c r="R77" s="6">
        <f t="shared" si="9"/>
        <v>20.234999999999999</v>
      </c>
      <c r="S77" s="6">
        <f t="shared" si="10"/>
        <v>-7.6802731</v>
      </c>
      <c r="T77" s="6">
        <f t="shared" si="11"/>
        <v>-10.585302</v>
      </c>
    </row>
    <row r="78" spans="2:20" x14ac:dyDescent="0.25">
      <c r="B78" s="88">
        <v>19455000000</v>
      </c>
      <c r="C78" s="88">
        <v>-6.5549970000000002</v>
      </c>
      <c r="D78" s="88">
        <v>-13.112897</v>
      </c>
      <c r="H78" s="6">
        <f t="shared" si="6"/>
        <v>20.43</v>
      </c>
      <c r="I78" s="6">
        <f t="shared" si="7"/>
        <v>-6.7891006000000003</v>
      </c>
      <c r="J78" s="6">
        <f t="shared" si="8"/>
        <v>-10.990161000000001</v>
      </c>
      <c r="L78" s="88">
        <v>19455000000</v>
      </c>
      <c r="M78" s="88">
        <v>-7.6776390000000001</v>
      </c>
      <c r="N78" s="88">
        <v>-9.9995297999999995</v>
      </c>
      <c r="R78" s="6">
        <f t="shared" si="9"/>
        <v>20.43</v>
      </c>
      <c r="S78" s="6">
        <f t="shared" si="10"/>
        <v>-7.7261949000000003</v>
      </c>
      <c r="T78" s="6">
        <f t="shared" si="11"/>
        <v>-10.521844</v>
      </c>
    </row>
    <row r="79" spans="2:20" x14ac:dyDescent="0.25">
      <c r="B79" s="88">
        <v>19650000000</v>
      </c>
      <c r="C79" s="88">
        <v>-6.6036592000000001</v>
      </c>
      <c r="D79" s="88">
        <v>-12.456885</v>
      </c>
      <c r="H79" s="6">
        <f t="shared" si="6"/>
        <v>20.625</v>
      </c>
      <c r="I79" s="6">
        <f t="shared" si="7"/>
        <v>-6.8287826000000003</v>
      </c>
      <c r="J79" s="6">
        <f t="shared" si="8"/>
        <v>-10.831982</v>
      </c>
      <c r="L79" s="88">
        <v>19650000000</v>
      </c>
      <c r="M79" s="88">
        <v>-7.6485747999999996</v>
      </c>
      <c r="N79" s="88">
        <v>-10.249487</v>
      </c>
      <c r="R79" s="6">
        <f t="shared" si="9"/>
        <v>20.625</v>
      </c>
      <c r="S79" s="6">
        <f t="shared" si="10"/>
        <v>-7.7773471000000001</v>
      </c>
      <c r="T79" s="6">
        <f t="shared" si="11"/>
        <v>-10.444917</v>
      </c>
    </row>
    <row r="80" spans="2:20" x14ac:dyDescent="0.25">
      <c r="B80" s="88">
        <v>19845000000</v>
      </c>
      <c r="C80" s="88">
        <v>-6.6553735999999999</v>
      </c>
      <c r="D80" s="88">
        <v>-11.922363000000001</v>
      </c>
      <c r="H80" s="6">
        <f t="shared" si="6"/>
        <v>20.82</v>
      </c>
      <c r="I80" s="6">
        <f t="shared" si="7"/>
        <v>-6.8800448999999997</v>
      </c>
      <c r="J80" s="6">
        <f t="shared" si="8"/>
        <v>-10.896903</v>
      </c>
      <c r="L80" s="88">
        <v>19845000000</v>
      </c>
      <c r="M80" s="88">
        <v>-7.6315169000000003</v>
      </c>
      <c r="N80" s="88">
        <v>-10.447562</v>
      </c>
      <c r="R80" s="6">
        <f t="shared" si="9"/>
        <v>20.82</v>
      </c>
      <c r="S80" s="6">
        <f t="shared" si="10"/>
        <v>-7.8376245000000004</v>
      </c>
      <c r="T80" s="6">
        <f t="shared" si="11"/>
        <v>-10.285363</v>
      </c>
    </row>
    <row r="81" spans="2:20" x14ac:dyDescent="0.25">
      <c r="B81" s="88">
        <v>20040000000</v>
      </c>
      <c r="C81" s="88">
        <v>-6.7096586</v>
      </c>
      <c r="D81" s="88">
        <v>-11.513237999999999</v>
      </c>
      <c r="H81" s="6">
        <f t="shared" si="6"/>
        <v>21.015000000000001</v>
      </c>
      <c r="I81" s="6">
        <f t="shared" si="7"/>
        <v>-6.8973836999999998</v>
      </c>
      <c r="J81" s="6">
        <f t="shared" si="8"/>
        <v>-11.022862</v>
      </c>
      <c r="L81" s="88">
        <v>20040000000</v>
      </c>
      <c r="M81" s="88">
        <v>-7.6439070999999998</v>
      </c>
      <c r="N81" s="88">
        <v>-10.552284</v>
      </c>
      <c r="R81" s="6">
        <f t="shared" si="9"/>
        <v>21.015000000000001</v>
      </c>
      <c r="S81" s="6">
        <f t="shared" si="10"/>
        <v>-7.8619189</v>
      </c>
      <c r="T81" s="6">
        <f t="shared" si="11"/>
        <v>-10.154241000000001</v>
      </c>
    </row>
    <row r="82" spans="2:20" x14ac:dyDescent="0.25">
      <c r="B82" s="88">
        <v>20235000000</v>
      </c>
      <c r="C82" s="88">
        <v>-6.7527594999999998</v>
      </c>
      <c r="D82" s="88">
        <v>-11.216848000000001</v>
      </c>
      <c r="H82" s="6">
        <f t="shared" si="6"/>
        <v>21.21</v>
      </c>
      <c r="I82" s="6">
        <f t="shared" si="7"/>
        <v>-6.9025211000000004</v>
      </c>
      <c r="J82" s="6">
        <f t="shared" si="8"/>
        <v>-11.288347999999999</v>
      </c>
      <c r="L82" s="88">
        <v>20235000000</v>
      </c>
      <c r="M82" s="88">
        <v>-7.6802731</v>
      </c>
      <c r="N82" s="88">
        <v>-10.585302</v>
      </c>
      <c r="R82" s="6">
        <f t="shared" si="9"/>
        <v>21.21</v>
      </c>
      <c r="S82" s="6">
        <f t="shared" si="10"/>
        <v>-7.8781619000000003</v>
      </c>
      <c r="T82" s="6">
        <f t="shared" si="11"/>
        <v>-9.9874363000000006</v>
      </c>
    </row>
    <row r="83" spans="2:20" x14ac:dyDescent="0.25">
      <c r="B83" s="88">
        <v>20430000000</v>
      </c>
      <c r="C83" s="88">
        <v>-6.7891006000000003</v>
      </c>
      <c r="D83" s="88">
        <v>-10.990161000000001</v>
      </c>
      <c r="H83" s="6">
        <f t="shared" si="6"/>
        <v>21.405000000000001</v>
      </c>
      <c r="I83" s="6">
        <f t="shared" si="7"/>
        <v>-6.8963555999999997</v>
      </c>
      <c r="J83" s="6">
        <f t="shared" si="8"/>
        <v>-11.511561</v>
      </c>
      <c r="L83" s="88">
        <v>20430000000</v>
      </c>
      <c r="M83" s="88">
        <v>-7.7261949000000003</v>
      </c>
      <c r="N83" s="88">
        <v>-10.521844</v>
      </c>
      <c r="R83" s="6">
        <f t="shared" si="9"/>
        <v>21.405000000000001</v>
      </c>
      <c r="S83" s="6">
        <f t="shared" si="10"/>
        <v>-7.8899087999999997</v>
      </c>
      <c r="T83" s="6">
        <f t="shared" si="11"/>
        <v>-9.9155072999999998</v>
      </c>
    </row>
    <row r="84" spans="2:20" x14ac:dyDescent="0.25">
      <c r="B84" s="88">
        <v>20625000000</v>
      </c>
      <c r="C84" s="88">
        <v>-6.8287826000000003</v>
      </c>
      <c r="D84" s="88">
        <v>-10.831982</v>
      </c>
      <c r="H84" s="6">
        <f t="shared" si="6"/>
        <v>21.6</v>
      </c>
      <c r="I84" s="6">
        <f t="shared" si="7"/>
        <v>-6.8748841000000001</v>
      </c>
      <c r="J84" s="6">
        <f t="shared" si="8"/>
        <v>-11.740216999999999</v>
      </c>
      <c r="L84" s="88">
        <v>20625000000</v>
      </c>
      <c r="M84" s="88">
        <v>-7.7773471000000001</v>
      </c>
      <c r="N84" s="88">
        <v>-10.444917</v>
      </c>
      <c r="R84" s="6">
        <f t="shared" si="9"/>
        <v>21.6</v>
      </c>
      <c r="S84" s="6">
        <f t="shared" si="10"/>
        <v>-7.8955970000000004</v>
      </c>
      <c r="T84" s="6">
        <f t="shared" si="11"/>
        <v>-9.8564977999999996</v>
      </c>
    </row>
    <row r="85" spans="2:20" x14ac:dyDescent="0.25">
      <c r="B85" s="88">
        <v>20820000000</v>
      </c>
      <c r="C85" s="88">
        <v>-6.8800448999999997</v>
      </c>
      <c r="D85" s="88">
        <v>-10.896903</v>
      </c>
      <c r="H85" s="6">
        <f t="shared" si="6"/>
        <v>21.795000000000002</v>
      </c>
      <c r="I85" s="6">
        <f t="shared" si="7"/>
        <v>-6.8386617000000003</v>
      </c>
      <c r="J85" s="6">
        <f t="shared" si="8"/>
        <v>-11.840517999999999</v>
      </c>
      <c r="L85" s="88">
        <v>20820000000</v>
      </c>
      <c r="M85" s="88">
        <v>-7.8376245000000004</v>
      </c>
      <c r="N85" s="88">
        <v>-10.285363</v>
      </c>
      <c r="R85" s="6">
        <f t="shared" si="9"/>
        <v>21.795000000000002</v>
      </c>
      <c r="S85" s="6">
        <f t="shared" si="10"/>
        <v>-7.8773203000000001</v>
      </c>
      <c r="T85" s="6">
        <f t="shared" si="11"/>
        <v>-9.9521169999999994</v>
      </c>
    </row>
    <row r="86" spans="2:20" x14ac:dyDescent="0.25">
      <c r="B86" s="88">
        <v>21015000000</v>
      </c>
      <c r="C86" s="88">
        <v>-6.8973836999999998</v>
      </c>
      <c r="D86" s="88">
        <v>-11.022862</v>
      </c>
      <c r="H86" s="6">
        <f t="shared" si="6"/>
        <v>21.99</v>
      </c>
      <c r="I86" s="6">
        <f t="shared" si="7"/>
        <v>-6.8383631999999999</v>
      </c>
      <c r="J86" s="6">
        <f t="shared" si="8"/>
        <v>-11.898300000000001</v>
      </c>
      <c r="L86" s="88">
        <v>21015000000</v>
      </c>
      <c r="M86" s="88">
        <v>-7.8619189</v>
      </c>
      <c r="N86" s="88">
        <v>-10.154241000000001</v>
      </c>
      <c r="R86" s="6">
        <f t="shared" si="9"/>
        <v>21.99</v>
      </c>
      <c r="S86" s="6">
        <f t="shared" si="10"/>
        <v>-7.8769054000000001</v>
      </c>
      <c r="T86" s="6">
        <f t="shared" si="11"/>
        <v>-10.107305999999999</v>
      </c>
    </row>
    <row r="87" spans="2:20" x14ac:dyDescent="0.25">
      <c r="B87" s="88">
        <v>21210000000</v>
      </c>
      <c r="C87" s="88">
        <v>-6.9025211000000004</v>
      </c>
      <c r="D87" s="88">
        <v>-11.288347999999999</v>
      </c>
      <c r="H87" s="6">
        <f t="shared" si="6"/>
        <v>22.184999999999999</v>
      </c>
      <c r="I87" s="6">
        <f t="shared" si="7"/>
        <v>-6.8718938999999999</v>
      </c>
      <c r="J87" s="6">
        <f t="shared" si="8"/>
        <v>-11.870198</v>
      </c>
      <c r="L87" s="88">
        <v>21210000000</v>
      </c>
      <c r="M87" s="88">
        <v>-7.8781619000000003</v>
      </c>
      <c r="N87" s="88">
        <v>-9.9874363000000006</v>
      </c>
      <c r="R87" s="6">
        <f t="shared" si="9"/>
        <v>22.184999999999999</v>
      </c>
      <c r="S87" s="6">
        <f t="shared" si="10"/>
        <v>-7.8588781000000001</v>
      </c>
      <c r="T87" s="6">
        <f t="shared" si="11"/>
        <v>-10.394432999999999</v>
      </c>
    </row>
    <row r="88" spans="2:20" x14ac:dyDescent="0.25">
      <c r="B88" s="88">
        <v>21405000000</v>
      </c>
      <c r="C88" s="88">
        <v>-6.8963555999999997</v>
      </c>
      <c r="D88" s="88">
        <v>-11.511561</v>
      </c>
      <c r="H88" s="6">
        <f t="shared" si="6"/>
        <v>22.38</v>
      </c>
      <c r="I88" s="6">
        <f t="shared" si="7"/>
        <v>-6.9227413999999996</v>
      </c>
      <c r="J88" s="6">
        <f t="shared" si="8"/>
        <v>-11.780995000000001</v>
      </c>
      <c r="L88" s="88">
        <v>21405000000</v>
      </c>
      <c r="M88" s="88">
        <v>-7.8899087999999997</v>
      </c>
      <c r="N88" s="88">
        <v>-9.9155072999999998</v>
      </c>
      <c r="R88" s="6">
        <f t="shared" si="9"/>
        <v>22.38</v>
      </c>
      <c r="S88" s="6">
        <f t="shared" si="10"/>
        <v>-7.8302569000000002</v>
      </c>
      <c r="T88" s="6">
        <f t="shared" si="11"/>
        <v>-10.734617</v>
      </c>
    </row>
    <row r="89" spans="2:20" x14ac:dyDescent="0.25">
      <c r="B89" s="88">
        <v>21600000000</v>
      </c>
      <c r="C89" s="88">
        <v>-6.8748841000000001</v>
      </c>
      <c r="D89" s="88">
        <v>-11.740216999999999</v>
      </c>
      <c r="H89" s="6">
        <f t="shared" si="6"/>
        <v>22.574999999999999</v>
      </c>
      <c r="I89" s="6">
        <f t="shared" si="7"/>
        <v>-6.9842605999999998</v>
      </c>
      <c r="J89" s="6">
        <f t="shared" si="8"/>
        <v>-11.541926</v>
      </c>
      <c r="L89" s="88">
        <v>21600000000</v>
      </c>
      <c r="M89" s="88">
        <v>-7.8955970000000004</v>
      </c>
      <c r="N89" s="88">
        <v>-9.8564977999999996</v>
      </c>
      <c r="R89" s="6">
        <f t="shared" si="9"/>
        <v>22.574999999999999</v>
      </c>
      <c r="S89" s="6">
        <f t="shared" si="10"/>
        <v>-7.7947316000000004</v>
      </c>
      <c r="T89" s="6">
        <f t="shared" si="11"/>
        <v>-11.157261999999999</v>
      </c>
    </row>
    <row r="90" spans="2:20" x14ac:dyDescent="0.25">
      <c r="B90" s="88">
        <v>21795000000</v>
      </c>
      <c r="C90" s="88">
        <v>-6.8386617000000003</v>
      </c>
      <c r="D90" s="88">
        <v>-11.840517999999999</v>
      </c>
      <c r="H90" s="6">
        <f t="shared" si="6"/>
        <v>22.77</v>
      </c>
      <c r="I90" s="6">
        <f t="shared" si="7"/>
        <v>-7.0402316999999996</v>
      </c>
      <c r="J90" s="6">
        <f t="shared" si="8"/>
        <v>-11.305775000000001</v>
      </c>
      <c r="L90" s="88">
        <v>21795000000</v>
      </c>
      <c r="M90" s="88">
        <v>-7.8773203000000001</v>
      </c>
      <c r="N90" s="88">
        <v>-9.9521169999999994</v>
      </c>
      <c r="R90" s="6">
        <f t="shared" si="9"/>
        <v>22.77</v>
      </c>
      <c r="S90" s="6">
        <f t="shared" si="10"/>
        <v>-7.7615457000000001</v>
      </c>
      <c r="T90" s="6">
        <f t="shared" si="11"/>
        <v>-11.550374</v>
      </c>
    </row>
    <row r="91" spans="2:20" x14ac:dyDescent="0.25">
      <c r="B91" s="88">
        <v>21990000000</v>
      </c>
      <c r="C91" s="88">
        <v>-6.8383631999999999</v>
      </c>
      <c r="D91" s="88">
        <v>-11.898300000000001</v>
      </c>
      <c r="H91" s="6">
        <f t="shared" si="6"/>
        <v>22.965</v>
      </c>
      <c r="I91" s="6">
        <f t="shared" si="7"/>
        <v>-7.0894374999999998</v>
      </c>
      <c r="J91" s="6">
        <f t="shared" si="8"/>
        <v>-11.001836000000001</v>
      </c>
      <c r="L91" s="88">
        <v>21990000000</v>
      </c>
      <c r="M91" s="88">
        <v>-7.8769054000000001</v>
      </c>
      <c r="N91" s="88">
        <v>-10.107305999999999</v>
      </c>
      <c r="R91" s="6">
        <f t="shared" si="9"/>
        <v>22.965</v>
      </c>
      <c r="S91" s="6">
        <f t="shared" si="10"/>
        <v>-7.7384243000000001</v>
      </c>
      <c r="T91" s="6">
        <f t="shared" si="11"/>
        <v>-11.878209</v>
      </c>
    </row>
    <row r="92" spans="2:20" x14ac:dyDescent="0.25">
      <c r="B92" s="88">
        <v>22185000000</v>
      </c>
      <c r="C92" s="88">
        <v>-6.8718938999999999</v>
      </c>
      <c r="D92" s="88">
        <v>-11.870198</v>
      </c>
      <c r="H92" s="6">
        <f t="shared" si="6"/>
        <v>23.16</v>
      </c>
      <c r="I92" s="6">
        <f t="shared" si="7"/>
        <v>-7.1232170999999997</v>
      </c>
      <c r="J92" s="6">
        <f t="shared" si="8"/>
        <v>-10.756392</v>
      </c>
      <c r="L92" s="88">
        <v>22185000000</v>
      </c>
      <c r="M92" s="88">
        <v>-7.8588781000000001</v>
      </c>
      <c r="N92" s="88">
        <v>-10.394432999999999</v>
      </c>
      <c r="R92" s="6">
        <f t="shared" si="9"/>
        <v>23.16</v>
      </c>
      <c r="S92" s="6">
        <f t="shared" si="10"/>
        <v>-7.7344027000000004</v>
      </c>
      <c r="T92" s="6">
        <f t="shared" si="11"/>
        <v>-12.099503</v>
      </c>
    </row>
    <row r="93" spans="2:20" x14ac:dyDescent="0.25">
      <c r="B93" s="88">
        <v>22380000000</v>
      </c>
      <c r="C93" s="88">
        <v>-6.9227413999999996</v>
      </c>
      <c r="D93" s="88">
        <v>-11.780995000000001</v>
      </c>
      <c r="H93" s="6">
        <f t="shared" si="6"/>
        <v>23.355</v>
      </c>
      <c r="I93" s="6">
        <f t="shared" si="7"/>
        <v>-7.1452627</v>
      </c>
      <c r="J93" s="6">
        <f t="shared" si="8"/>
        <v>-10.546110000000001</v>
      </c>
      <c r="L93" s="88">
        <v>22380000000</v>
      </c>
      <c r="M93" s="88">
        <v>-7.8302569000000002</v>
      </c>
      <c r="N93" s="88">
        <v>-10.734617</v>
      </c>
      <c r="R93" s="6">
        <f t="shared" si="9"/>
        <v>23.355</v>
      </c>
      <c r="S93" s="6">
        <f t="shared" si="10"/>
        <v>-7.7410015999999997</v>
      </c>
      <c r="T93" s="6">
        <f t="shared" si="11"/>
        <v>-12.180289999999999</v>
      </c>
    </row>
    <row r="94" spans="2:20" x14ac:dyDescent="0.25">
      <c r="B94" s="88">
        <v>22575000000</v>
      </c>
      <c r="C94" s="88">
        <v>-6.9842605999999998</v>
      </c>
      <c r="D94" s="88">
        <v>-11.541926</v>
      </c>
      <c r="H94" s="6">
        <f t="shared" si="6"/>
        <v>23.55</v>
      </c>
      <c r="I94" s="6">
        <f t="shared" si="7"/>
        <v>-7.1519937999999996</v>
      </c>
      <c r="J94" s="6">
        <f t="shared" si="8"/>
        <v>-10.445506</v>
      </c>
      <c r="L94" s="88">
        <v>22575000000</v>
      </c>
      <c r="M94" s="88">
        <v>-7.7947316000000004</v>
      </c>
      <c r="N94" s="88">
        <v>-11.157261999999999</v>
      </c>
      <c r="R94" s="6">
        <f t="shared" si="9"/>
        <v>23.55</v>
      </c>
      <c r="S94" s="6">
        <f t="shared" si="10"/>
        <v>-7.7509322000000003</v>
      </c>
      <c r="T94" s="6">
        <f t="shared" si="11"/>
        <v>-12.133018</v>
      </c>
    </row>
    <row r="95" spans="2:20" x14ac:dyDescent="0.25">
      <c r="B95" s="88">
        <v>22770000000</v>
      </c>
      <c r="C95" s="88">
        <v>-7.0402316999999996</v>
      </c>
      <c r="D95" s="88">
        <v>-11.305775000000001</v>
      </c>
      <c r="H95" s="6">
        <f t="shared" si="6"/>
        <v>23.745000000000001</v>
      </c>
      <c r="I95" s="6">
        <f t="shared" si="7"/>
        <v>-7.1570125000000004</v>
      </c>
      <c r="J95" s="6">
        <f t="shared" si="8"/>
        <v>-10.474511</v>
      </c>
      <c r="L95" s="88">
        <v>22770000000</v>
      </c>
      <c r="M95" s="88">
        <v>-7.7615457000000001</v>
      </c>
      <c r="N95" s="88">
        <v>-11.550374</v>
      </c>
      <c r="R95" s="6">
        <f t="shared" si="9"/>
        <v>23.745000000000001</v>
      </c>
      <c r="S95" s="6">
        <f t="shared" si="10"/>
        <v>-7.7748765999999998</v>
      </c>
      <c r="T95" s="6">
        <f t="shared" si="11"/>
        <v>-11.922178000000001</v>
      </c>
    </row>
    <row r="96" spans="2:20" x14ac:dyDescent="0.25">
      <c r="B96" s="88">
        <v>22965000000</v>
      </c>
      <c r="C96" s="88">
        <v>-7.0894374999999998</v>
      </c>
      <c r="D96" s="88">
        <v>-11.001836000000001</v>
      </c>
      <c r="H96" s="6">
        <f t="shared" si="6"/>
        <v>23.94</v>
      </c>
      <c r="I96" s="6">
        <f t="shared" si="7"/>
        <v>-7.1620134999999996</v>
      </c>
      <c r="J96" s="6">
        <f t="shared" si="8"/>
        <v>-10.594768</v>
      </c>
      <c r="L96" s="88">
        <v>22965000000</v>
      </c>
      <c r="M96" s="88">
        <v>-7.7384243000000001</v>
      </c>
      <c r="N96" s="88">
        <v>-11.878209</v>
      </c>
      <c r="R96" s="6">
        <f t="shared" si="9"/>
        <v>23.94</v>
      </c>
      <c r="S96" s="6">
        <f t="shared" si="10"/>
        <v>-7.8019524000000002</v>
      </c>
      <c r="T96" s="6">
        <f t="shared" si="11"/>
        <v>-11.625673000000001</v>
      </c>
    </row>
    <row r="97" spans="2:20" x14ac:dyDescent="0.25">
      <c r="B97" s="88">
        <v>23160000000</v>
      </c>
      <c r="C97" s="88">
        <v>-7.1232170999999997</v>
      </c>
      <c r="D97" s="88">
        <v>-10.756392</v>
      </c>
      <c r="H97" s="6">
        <f t="shared" si="6"/>
        <v>24.135000000000002</v>
      </c>
      <c r="I97" s="6">
        <f t="shared" si="7"/>
        <v>-7.1575084000000002</v>
      </c>
      <c r="J97" s="6">
        <f t="shared" si="8"/>
        <v>-10.865932000000001</v>
      </c>
      <c r="L97" s="88">
        <v>23160000000</v>
      </c>
      <c r="M97" s="88">
        <v>-7.7344027000000004</v>
      </c>
      <c r="N97" s="88">
        <v>-12.099503</v>
      </c>
      <c r="R97" s="6">
        <f t="shared" si="9"/>
        <v>24.135000000000002</v>
      </c>
      <c r="S97" s="6">
        <f t="shared" si="10"/>
        <v>-7.8384065999999999</v>
      </c>
      <c r="T97" s="6">
        <f t="shared" si="11"/>
        <v>-11.167147</v>
      </c>
    </row>
    <row r="98" spans="2:20" x14ac:dyDescent="0.25">
      <c r="B98" s="88">
        <v>23355000000</v>
      </c>
      <c r="C98" s="88">
        <v>-7.1452627</v>
      </c>
      <c r="D98" s="88">
        <v>-10.546110000000001</v>
      </c>
      <c r="H98" s="6">
        <f t="shared" si="6"/>
        <v>24.33</v>
      </c>
      <c r="I98" s="6">
        <f t="shared" si="7"/>
        <v>-7.1513958000000004</v>
      </c>
      <c r="J98" s="6">
        <f t="shared" si="8"/>
        <v>-11.205939000000001</v>
      </c>
      <c r="L98" s="88">
        <v>23355000000</v>
      </c>
      <c r="M98" s="88">
        <v>-7.7410015999999997</v>
      </c>
      <c r="N98" s="88">
        <v>-12.180289999999999</v>
      </c>
      <c r="R98" s="6">
        <f t="shared" si="9"/>
        <v>24.33</v>
      </c>
      <c r="S98" s="6">
        <f t="shared" si="10"/>
        <v>-7.8868441999999996</v>
      </c>
      <c r="T98" s="6">
        <f t="shared" si="11"/>
        <v>-10.705914999999999</v>
      </c>
    </row>
    <row r="99" spans="2:20" x14ac:dyDescent="0.25">
      <c r="B99" s="88">
        <v>23550000000</v>
      </c>
      <c r="C99" s="88">
        <v>-7.1519937999999996</v>
      </c>
      <c r="D99" s="88">
        <v>-10.445506</v>
      </c>
      <c r="H99" s="6">
        <f t="shared" si="6"/>
        <v>24.524999999999999</v>
      </c>
      <c r="I99" s="6">
        <f t="shared" si="7"/>
        <v>-7.1406469000000001</v>
      </c>
      <c r="J99" s="6">
        <f t="shared" si="8"/>
        <v>-11.642524999999999</v>
      </c>
      <c r="L99" s="88">
        <v>23550000000</v>
      </c>
      <c r="M99" s="88">
        <v>-7.7509322000000003</v>
      </c>
      <c r="N99" s="88">
        <v>-12.133018</v>
      </c>
      <c r="R99" s="6">
        <f t="shared" si="9"/>
        <v>24.524999999999999</v>
      </c>
      <c r="S99" s="6">
        <f t="shared" si="10"/>
        <v>-7.9508853000000004</v>
      </c>
      <c r="T99" s="6">
        <f t="shared" si="11"/>
        <v>-10.216313</v>
      </c>
    </row>
    <row r="100" spans="2:20" x14ac:dyDescent="0.25">
      <c r="B100" s="88">
        <v>23745000000</v>
      </c>
      <c r="C100" s="88">
        <v>-7.1570125000000004</v>
      </c>
      <c r="D100" s="88">
        <v>-10.474511</v>
      </c>
      <c r="H100" s="6">
        <f t="shared" si="6"/>
        <v>24.72</v>
      </c>
      <c r="I100" s="6">
        <f t="shared" si="7"/>
        <v>-7.1285981999999999</v>
      </c>
      <c r="J100" s="6">
        <f t="shared" si="8"/>
        <v>-12.028522000000001</v>
      </c>
      <c r="L100" s="88">
        <v>23745000000</v>
      </c>
      <c r="M100" s="88">
        <v>-7.7748765999999998</v>
      </c>
      <c r="N100" s="88">
        <v>-11.922178000000001</v>
      </c>
      <c r="R100" s="6">
        <f t="shared" si="9"/>
        <v>24.72</v>
      </c>
      <c r="S100" s="6">
        <f t="shared" si="10"/>
        <v>-8.0106754000000002</v>
      </c>
      <c r="T100" s="6">
        <f t="shared" si="11"/>
        <v>-9.8559836999999995</v>
      </c>
    </row>
    <row r="101" spans="2:20" x14ac:dyDescent="0.25">
      <c r="B101" s="88">
        <v>23940000000</v>
      </c>
      <c r="C101" s="88">
        <v>-7.1620134999999996</v>
      </c>
      <c r="D101" s="88">
        <v>-10.594768</v>
      </c>
      <c r="H101" s="6">
        <f t="shared" si="6"/>
        <v>24.914999999999999</v>
      </c>
      <c r="I101" s="6">
        <f t="shared" si="7"/>
        <v>-7.1111082999999997</v>
      </c>
      <c r="J101" s="6">
        <f t="shared" si="8"/>
        <v>-12.49126</v>
      </c>
      <c r="L101" s="88">
        <v>23940000000</v>
      </c>
      <c r="M101" s="88">
        <v>-7.8019524000000002</v>
      </c>
      <c r="N101" s="88">
        <v>-11.625673000000001</v>
      </c>
      <c r="R101" s="6">
        <f t="shared" si="9"/>
        <v>24.914999999999999</v>
      </c>
      <c r="S101" s="6">
        <f t="shared" si="10"/>
        <v>-8.0720243000000007</v>
      </c>
      <c r="T101" s="6">
        <f t="shared" si="11"/>
        <v>-9.5118302999999997</v>
      </c>
    </row>
    <row r="102" spans="2:20" x14ac:dyDescent="0.25">
      <c r="B102" s="88">
        <v>24135000000</v>
      </c>
      <c r="C102" s="88">
        <v>-7.1575084000000002</v>
      </c>
      <c r="D102" s="88">
        <v>-10.865932000000001</v>
      </c>
      <c r="H102" s="6">
        <f t="shared" si="6"/>
        <v>25.11</v>
      </c>
      <c r="I102" s="6">
        <f t="shared" si="7"/>
        <v>-7.1077665999999997</v>
      </c>
      <c r="J102" s="6">
        <f t="shared" si="8"/>
        <v>-12.786447000000001</v>
      </c>
      <c r="L102" s="88">
        <v>24135000000</v>
      </c>
      <c r="M102" s="88">
        <v>-7.8384065999999999</v>
      </c>
      <c r="N102" s="88">
        <v>-11.167147</v>
      </c>
      <c r="R102" s="6">
        <f t="shared" si="9"/>
        <v>25.11</v>
      </c>
      <c r="S102" s="6">
        <f t="shared" si="10"/>
        <v>-8.1235503999999992</v>
      </c>
      <c r="T102" s="6">
        <f t="shared" si="11"/>
        <v>-9.3710470000000008</v>
      </c>
    </row>
    <row r="103" spans="2:20" x14ac:dyDescent="0.25">
      <c r="B103" s="88">
        <v>24330000000</v>
      </c>
      <c r="C103" s="88">
        <v>-7.1513958000000004</v>
      </c>
      <c r="D103" s="88">
        <v>-11.205939000000001</v>
      </c>
      <c r="H103" s="6">
        <f t="shared" si="6"/>
        <v>25.305</v>
      </c>
      <c r="I103" s="6">
        <f t="shared" si="7"/>
        <v>-7.1019144000000001</v>
      </c>
      <c r="J103" s="6">
        <f t="shared" si="8"/>
        <v>-13.098454</v>
      </c>
      <c r="L103" s="88">
        <v>24330000000</v>
      </c>
      <c r="M103" s="88">
        <v>-7.8868441999999996</v>
      </c>
      <c r="N103" s="88">
        <v>-10.705914999999999</v>
      </c>
      <c r="R103" s="6">
        <f t="shared" si="9"/>
        <v>25.305</v>
      </c>
      <c r="S103" s="6">
        <f t="shared" si="10"/>
        <v>-8.1647166999999996</v>
      </c>
      <c r="T103" s="6">
        <f t="shared" si="11"/>
        <v>-9.2491541000000002</v>
      </c>
    </row>
    <row r="104" spans="2:20" x14ac:dyDescent="0.25">
      <c r="B104" s="88">
        <v>24525000000</v>
      </c>
      <c r="C104" s="88">
        <v>-7.1406469000000001</v>
      </c>
      <c r="D104" s="88">
        <v>-11.642524999999999</v>
      </c>
      <c r="H104" s="6">
        <f t="shared" si="6"/>
        <v>25.5</v>
      </c>
      <c r="I104" s="6">
        <f t="shared" si="7"/>
        <v>-7.1097083000000003</v>
      </c>
      <c r="J104" s="6">
        <f t="shared" si="8"/>
        <v>-13.20598</v>
      </c>
      <c r="L104" s="88">
        <v>24525000000</v>
      </c>
      <c r="M104" s="88">
        <v>-7.9508853000000004</v>
      </c>
      <c r="N104" s="88">
        <v>-10.216313</v>
      </c>
      <c r="R104" s="6">
        <f t="shared" si="9"/>
        <v>25.5</v>
      </c>
      <c r="S104" s="6">
        <f t="shared" si="10"/>
        <v>-8.1911544999999997</v>
      </c>
      <c r="T104" s="6">
        <f t="shared" si="11"/>
        <v>-9.3182030000000005</v>
      </c>
    </row>
    <row r="105" spans="2:20" x14ac:dyDescent="0.25">
      <c r="B105" s="88">
        <v>24720000000</v>
      </c>
      <c r="C105" s="88">
        <v>-7.1285981999999999</v>
      </c>
      <c r="D105" s="88">
        <v>-12.028522000000001</v>
      </c>
      <c r="H105" s="6">
        <f t="shared" si="6"/>
        <v>25.695</v>
      </c>
      <c r="I105" s="6">
        <f t="shared" si="7"/>
        <v>-7.1231589</v>
      </c>
      <c r="J105" s="6">
        <f t="shared" si="8"/>
        <v>-13.272059</v>
      </c>
      <c r="L105" s="88">
        <v>24720000000</v>
      </c>
      <c r="M105" s="88">
        <v>-8.0106754000000002</v>
      </c>
      <c r="N105" s="88">
        <v>-9.8559836999999995</v>
      </c>
      <c r="R105" s="6">
        <f t="shared" si="9"/>
        <v>25.695</v>
      </c>
      <c r="S105" s="6">
        <f t="shared" si="10"/>
        <v>-8.2129545000000004</v>
      </c>
      <c r="T105" s="6">
        <f t="shared" si="11"/>
        <v>-9.4078493000000005</v>
      </c>
    </row>
    <row r="106" spans="2:20" x14ac:dyDescent="0.25">
      <c r="B106" s="88">
        <v>24915000000</v>
      </c>
      <c r="C106" s="88">
        <v>-7.1111082999999997</v>
      </c>
      <c r="D106" s="88">
        <v>-12.49126</v>
      </c>
      <c r="H106" s="6">
        <f t="shared" si="6"/>
        <v>25.89</v>
      </c>
      <c r="I106" s="6">
        <f t="shared" si="7"/>
        <v>-7.1373496000000003</v>
      </c>
      <c r="J106" s="6">
        <f t="shared" si="8"/>
        <v>-13.146553000000001</v>
      </c>
      <c r="L106" s="88">
        <v>24915000000</v>
      </c>
      <c r="M106" s="88">
        <v>-8.0720243000000007</v>
      </c>
      <c r="N106" s="88">
        <v>-9.5118302999999997</v>
      </c>
      <c r="R106" s="6">
        <f t="shared" si="9"/>
        <v>25.89</v>
      </c>
      <c r="S106" s="6">
        <f t="shared" si="10"/>
        <v>-8.2277726999999992</v>
      </c>
      <c r="T106" s="6">
        <f t="shared" si="11"/>
        <v>-9.6330614000000008</v>
      </c>
    </row>
    <row r="107" spans="2:20" x14ac:dyDescent="0.25">
      <c r="B107" s="88">
        <v>25110000000</v>
      </c>
      <c r="C107" s="88">
        <v>-7.1077665999999997</v>
      </c>
      <c r="D107" s="88">
        <v>-12.786447000000001</v>
      </c>
      <c r="H107" s="6">
        <f t="shared" si="6"/>
        <v>26.085000000000001</v>
      </c>
      <c r="I107" s="6">
        <f t="shared" si="7"/>
        <v>-7.1460623999999999</v>
      </c>
      <c r="J107" s="6">
        <f t="shared" si="8"/>
        <v>-12.966354000000001</v>
      </c>
      <c r="L107" s="88">
        <v>25110000000</v>
      </c>
      <c r="M107" s="88">
        <v>-8.1235503999999992</v>
      </c>
      <c r="N107" s="88">
        <v>-9.3710470000000008</v>
      </c>
      <c r="R107" s="6">
        <f t="shared" si="9"/>
        <v>26.085000000000001</v>
      </c>
      <c r="S107" s="6">
        <f t="shared" si="10"/>
        <v>-8.2414693999999997</v>
      </c>
      <c r="T107" s="6">
        <f t="shared" si="11"/>
        <v>-9.8652058</v>
      </c>
    </row>
    <row r="108" spans="2:20" x14ac:dyDescent="0.25">
      <c r="B108" s="88">
        <v>25305000000</v>
      </c>
      <c r="C108" s="88">
        <v>-7.1019144000000001</v>
      </c>
      <c r="D108" s="88">
        <v>-13.098454</v>
      </c>
      <c r="H108" s="6">
        <f t="shared" si="6"/>
        <v>26.28</v>
      </c>
      <c r="I108" s="6">
        <f t="shared" si="7"/>
        <v>-7.1634735999999997</v>
      </c>
      <c r="J108" s="6">
        <f t="shared" si="8"/>
        <v>-12.647106000000001</v>
      </c>
      <c r="L108" s="88">
        <v>25305000000</v>
      </c>
      <c r="M108" s="88">
        <v>-8.1647166999999996</v>
      </c>
      <c r="N108" s="88">
        <v>-9.2491541000000002</v>
      </c>
      <c r="R108" s="6">
        <f t="shared" si="9"/>
        <v>26.28</v>
      </c>
      <c r="S108" s="6">
        <f t="shared" si="10"/>
        <v>-8.2550334999999997</v>
      </c>
      <c r="T108" s="6">
        <f t="shared" si="11"/>
        <v>-10.148425</v>
      </c>
    </row>
    <row r="109" spans="2:20" x14ac:dyDescent="0.25">
      <c r="B109" s="88">
        <v>25500000000</v>
      </c>
      <c r="C109" s="88">
        <v>-7.1097083000000003</v>
      </c>
      <c r="D109" s="88">
        <v>-13.20598</v>
      </c>
      <c r="H109" s="6">
        <f t="shared" si="6"/>
        <v>26.475000000000001</v>
      </c>
      <c r="I109" s="6">
        <f t="shared" si="7"/>
        <v>-7.1891645999999998</v>
      </c>
      <c r="J109" s="6">
        <f t="shared" si="8"/>
        <v>-12.35933</v>
      </c>
      <c r="L109" s="88">
        <v>25500000000</v>
      </c>
      <c r="M109" s="88">
        <v>-8.1911544999999997</v>
      </c>
      <c r="N109" s="88">
        <v>-9.3182030000000005</v>
      </c>
      <c r="R109" s="6">
        <f t="shared" si="9"/>
        <v>26.475000000000001</v>
      </c>
      <c r="S109" s="6">
        <f t="shared" si="10"/>
        <v>-8.2629871000000001</v>
      </c>
      <c r="T109" s="6">
        <f t="shared" si="11"/>
        <v>-10.394113000000001</v>
      </c>
    </row>
    <row r="110" spans="2:20" x14ac:dyDescent="0.25">
      <c r="B110" s="88">
        <v>25695000000</v>
      </c>
      <c r="C110" s="88">
        <v>-7.1231589</v>
      </c>
      <c r="D110" s="88">
        <v>-13.272059</v>
      </c>
      <c r="H110" s="6">
        <f t="shared" si="6"/>
        <v>26.67</v>
      </c>
      <c r="I110" s="6">
        <f t="shared" si="7"/>
        <v>-7.2147173999999996</v>
      </c>
      <c r="J110" s="6">
        <f t="shared" si="8"/>
        <v>-11.966820999999999</v>
      </c>
      <c r="L110" s="88">
        <v>25695000000</v>
      </c>
      <c r="M110" s="88">
        <v>-8.2129545000000004</v>
      </c>
      <c r="N110" s="88">
        <v>-9.4078493000000005</v>
      </c>
      <c r="R110" s="6">
        <f t="shared" si="9"/>
        <v>26.67</v>
      </c>
      <c r="S110" s="6">
        <f t="shared" si="10"/>
        <v>-8.2658424000000004</v>
      </c>
      <c r="T110" s="6">
        <f t="shared" si="11"/>
        <v>-10.647093</v>
      </c>
    </row>
    <row r="111" spans="2:20" x14ac:dyDescent="0.25">
      <c r="B111" s="88">
        <v>25890000000</v>
      </c>
      <c r="C111" s="88">
        <v>-7.1373496000000003</v>
      </c>
      <c r="D111" s="88">
        <v>-13.146553000000001</v>
      </c>
      <c r="H111" s="6">
        <f t="shared" si="6"/>
        <v>26.864999999999998</v>
      </c>
      <c r="I111" s="6">
        <f t="shared" si="7"/>
        <v>-7.2487497000000003</v>
      </c>
      <c r="J111" s="6">
        <f t="shared" si="8"/>
        <v>-11.700388999999999</v>
      </c>
      <c r="L111" s="88">
        <v>25890000000</v>
      </c>
      <c r="M111" s="88">
        <v>-8.2277726999999992</v>
      </c>
      <c r="N111" s="88">
        <v>-9.6330614000000008</v>
      </c>
      <c r="R111" s="6">
        <f t="shared" si="9"/>
        <v>26.864999999999998</v>
      </c>
      <c r="S111" s="6">
        <f t="shared" si="10"/>
        <v>-8.2687930999999999</v>
      </c>
      <c r="T111" s="6">
        <f t="shared" si="11"/>
        <v>-10.821598</v>
      </c>
    </row>
    <row r="112" spans="2:20" x14ac:dyDescent="0.25">
      <c r="B112" s="88">
        <v>26085000000</v>
      </c>
      <c r="C112" s="88">
        <v>-7.1460623999999999</v>
      </c>
      <c r="D112" s="88">
        <v>-12.966354000000001</v>
      </c>
      <c r="H112" s="6">
        <f t="shared" si="6"/>
        <v>27.06</v>
      </c>
      <c r="I112" s="6">
        <f t="shared" si="7"/>
        <v>-7.2753644</v>
      </c>
      <c r="J112" s="6">
        <f t="shared" si="8"/>
        <v>-11.408916</v>
      </c>
      <c r="L112" s="88">
        <v>26085000000</v>
      </c>
      <c r="M112" s="88">
        <v>-8.2414693999999997</v>
      </c>
      <c r="N112" s="88">
        <v>-9.8652058</v>
      </c>
      <c r="R112" s="6">
        <f t="shared" si="9"/>
        <v>27.06</v>
      </c>
      <c r="S112" s="6">
        <f t="shared" si="10"/>
        <v>-8.2780141999999994</v>
      </c>
      <c r="T112" s="6">
        <f t="shared" si="11"/>
        <v>-10.990375</v>
      </c>
    </row>
    <row r="113" spans="2:20" x14ac:dyDescent="0.25">
      <c r="B113" s="88">
        <v>26280000000</v>
      </c>
      <c r="C113" s="88">
        <v>-7.1634735999999997</v>
      </c>
      <c r="D113" s="88">
        <v>-12.647106000000001</v>
      </c>
      <c r="H113" s="6">
        <f t="shared" si="6"/>
        <v>27.254999999999999</v>
      </c>
      <c r="I113" s="6">
        <f t="shared" si="7"/>
        <v>-7.2880267999999999</v>
      </c>
      <c r="J113" s="6">
        <f t="shared" si="8"/>
        <v>-11.219106999999999</v>
      </c>
      <c r="L113" s="88">
        <v>26280000000</v>
      </c>
      <c r="M113" s="88">
        <v>-8.2550334999999997</v>
      </c>
      <c r="N113" s="88">
        <v>-10.148425</v>
      </c>
      <c r="R113" s="6">
        <f t="shared" si="9"/>
        <v>27.254999999999999</v>
      </c>
      <c r="S113" s="6">
        <f t="shared" si="10"/>
        <v>-8.2925739000000007</v>
      </c>
      <c r="T113" s="6">
        <f t="shared" si="11"/>
        <v>-11.097594000000001</v>
      </c>
    </row>
    <row r="114" spans="2:20" x14ac:dyDescent="0.25">
      <c r="B114" s="88">
        <v>26475000000</v>
      </c>
      <c r="C114" s="88">
        <v>-7.1891645999999998</v>
      </c>
      <c r="D114" s="88">
        <v>-12.35933</v>
      </c>
      <c r="H114" s="6">
        <f t="shared" si="6"/>
        <v>27.45</v>
      </c>
      <c r="I114" s="6">
        <f t="shared" si="7"/>
        <v>-7.2883787</v>
      </c>
      <c r="J114" s="6">
        <f t="shared" si="8"/>
        <v>-11.079822999999999</v>
      </c>
      <c r="L114" s="88">
        <v>26475000000</v>
      </c>
      <c r="M114" s="88">
        <v>-8.2629871000000001</v>
      </c>
      <c r="N114" s="88">
        <v>-10.394113000000001</v>
      </c>
      <c r="R114" s="6">
        <f t="shared" si="9"/>
        <v>27.45</v>
      </c>
      <c r="S114" s="6">
        <f t="shared" si="10"/>
        <v>-8.3159293999999999</v>
      </c>
      <c r="T114" s="6">
        <f t="shared" si="11"/>
        <v>-11.124217</v>
      </c>
    </row>
    <row r="115" spans="2:20" x14ac:dyDescent="0.25">
      <c r="B115" s="88">
        <v>26670000000</v>
      </c>
      <c r="C115" s="88">
        <v>-7.2147173999999996</v>
      </c>
      <c r="D115" s="88">
        <v>-11.966820999999999</v>
      </c>
      <c r="H115" s="6">
        <f t="shared" si="6"/>
        <v>27.645</v>
      </c>
      <c r="I115" s="6">
        <f t="shared" si="7"/>
        <v>-7.2808112999999999</v>
      </c>
      <c r="J115" s="6">
        <f t="shared" si="8"/>
        <v>-11.013344999999999</v>
      </c>
      <c r="L115" s="88">
        <v>26670000000</v>
      </c>
      <c r="M115" s="88">
        <v>-8.2658424000000004</v>
      </c>
      <c r="N115" s="88">
        <v>-10.647093</v>
      </c>
      <c r="R115" s="6">
        <f t="shared" si="9"/>
        <v>27.645</v>
      </c>
      <c r="S115" s="6">
        <f t="shared" si="10"/>
        <v>-8.3498401999999992</v>
      </c>
      <c r="T115" s="6">
        <f t="shared" si="11"/>
        <v>-11.122042</v>
      </c>
    </row>
    <row r="116" spans="2:20" x14ac:dyDescent="0.25">
      <c r="B116" s="88">
        <v>26865000000</v>
      </c>
      <c r="C116" s="88">
        <v>-7.2487497000000003</v>
      </c>
      <c r="D116" s="88">
        <v>-11.700388999999999</v>
      </c>
      <c r="H116" s="6">
        <f t="shared" si="6"/>
        <v>27.84</v>
      </c>
      <c r="I116" s="6">
        <f t="shared" si="7"/>
        <v>-7.2628088000000002</v>
      </c>
      <c r="J116" s="6">
        <f t="shared" si="8"/>
        <v>-11.024286999999999</v>
      </c>
      <c r="L116" s="88">
        <v>26865000000</v>
      </c>
      <c r="M116" s="88">
        <v>-8.2687930999999999</v>
      </c>
      <c r="N116" s="88">
        <v>-10.821598</v>
      </c>
      <c r="R116" s="6">
        <f t="shared" si="9"/>
        <v>27.84</v>
      </c>
      <c r="S116" s="6">
        <f t="shared" si="10"/>
        <v>-8.3854693999999999</v>
      </c>
      <c r="T116" s="6">
        <f t="shared" si="11"/>
        <v>-11.044086</v>
      </c>
    </row>
    <row r="117" spans="2:20" x14ac:dyDescent="0.25">
      <c r="B117" s="88">
        <v>27060000000</v>
      </c>
      <c r="C117" s="88">
        <v>-7.2753644</v>
      </c>
      <c r="D117" s="88">
        <v>-11.408916</v>
      </c>
      <c r="H117" s="6">
        <f t="shared" si="6"/>
        <v>28.035</v>
      </c>
      <c r="I117" s="6">
        <f t="shared" si="7"/>
        <v>-7.2391857999999996</v>
      </c>
      <c r="J117" s="6">
        <f t="shared" si="8"/>
        <v>-11.040734</v>
      </c>
      <c r="L117" s="88">
        <v>27060000000</v>
      </c>
      <c r="M117" s="88">
        <v>-8.2780141999999994</v>
      </c>
      <c r="N117" s="88">
        <v>-10.990375</v>
      </c>
      <c r="R117" s="6">
        <f t="shared" si="9"/>
        <v>28.035</v>
      </c>
      <c r="S117" s="6">
        <f t="shared" si="10"/>
        <v>-8.4121922999999992</v>
      </c>
      <c r="T117" s="6">
        <f t="shared" si="11"/>
        <v>-11.000104</v>
      </c>
    </row>
    <row r="118" spans="2:20" x14ac:dyDescent="0.25">
      <c r="B118" s="88">
        <v>27255000000</v>
      </c>
      <c r="C118" s="88">
        <v>-7.2880267999999999</v>
      </c>
      <c r="D118" s="88">
        <v>-11.219106999999999</v>
      </c>
      <c r="H118" s="6">
        <f t="shared" si="6"/>
        <v>28.23</v>
      </c>
      <c r="I118" s="6">
        <f t="shared" si="7"/>
        <v>-7.2144332000000002</v>
      </c>
      <c r="J118" s="6">
        <f t="shared" si="8"/>
        <v>-11.113111</v>
      </c>
      <c r="L118" s="88">
        <v>27255000000</v>
      </c>
      <c r="M118" s="88">
        <v>-8.2925739000000007</v>
      </c>
      <c r="N118" s="88">
        <v>-11.097594000000001</v>
      </c>
      <c r="R118" s="6">
        <f t="shared" si="9"/>
        <v>28.23</v>
      </c>
      <c r="S118" s="6">
        <f t="shared" si="10"/>
        <v>-8.4293957000000006</v>
      </c>
      <c r="T118" s="6">
        <f t="shared" si="11"/>
        <v>-10.909397</v>
      </c>
    </row>
    <row r="119" spans="2:20" x14ac:dyDescent="0.25">
      <c r="B119" s="88">
        <v>27450000000</v>
      </c>
      <c r="C119" s="88">
        <v>-7.2883787</v>
      </c>
      <c r="D119" s="88">
        <v>-11.079822999999999</v>
      </c>
      <c r="H119" s="6">
        <f t="shared" si="6"/>
        <v>28.425000000000001</v>
      </c>
      <c r="I119" s="6">
        <f t="shared" si="7"/>
        <v>-7.1809659000000003</v>
      </c>
      <c r="J119" s="6">
        <f t="shared" si="8"/>
        <v>-11.139818999999999</v>
      </c>
      <c r="L119" s="88">
        <v>27450000000</v>
      </c>
      <c r="M119" s="88">
        <v>-8.3159293999999999</v>
      </c>
      <c r="N119" s="88">
        <v>-11.124217</v>
      </c>
      <c r="R119" s="6">
        <f t="shared" si="9"/>
        <v>28.425000000000001</v>
      </c>
      <c r="S119" s="6">
        <f t="shared" si="10"/>
        <v>-8.4508095000000001</v>
      </c>
      <c r="T119" s="6">
        <f t="shared" si="11"/>
        <v>-10.888811</v>
      </c>
    </row>
    <row r="120" spans="2:20" x14ac:dyDescent="0.25">
      <c r="B120" s="88">
        <v>27645000000</v>
      </c>
      <c r="C120" s="88">
        <v>-7.2808112999999999</v>
      </c>
      <c r="D120" s="88">
        <v>-11.013344999999999</v>
      </c>
      <c r="H120" s="6">
        <f t="shared" si="6"/>
        <v>28.62</v>
      </c>
      <c r="I120" s="6">
        <f t="shared" si="7"/>
        <v>-7.1443104999999996</v>
      </c>
      <c r="J120" s="6">
        <f t="shared" si="8"/>
        <v>-11.196543</v>
      </c>
      <c r="L120" s="88">
        <v>27645000000</v>
      </c>
      <c r="M120" s="88">
        <v>-8.3498401999999992</v>
      </c>
      <c r="N120" s="88">
        <v>-11.122042</v>
      </c>
      <c r="R120" s="6">
        <f t="shared" si="9"/>
        <v>28.62</v>
      </c>
      <c r="S120" s="6">
        <f t="shared" si="10"/>
        <v>-8.4752530999999998</v>
      </c>
      <c r="T120" s="6">
        <f t="shared" si="11"/>
        <v>-10.843737000000001</v>
      </c>
    </row>
    <row r="121" spans="2:20" x14ac:dyDescent="0.25">
      <c r="B121" s="88">
        <v>27840000000</v>
      </c>
      <c r="C121" s="88">
        <v>-7.2628088000000002</v>
      </c>
      <c r="D121" s="88">
        <v>-11.024286999999999</v>
      </c>
      <c r="H121" s="6">
        <f t="shared" si="6"/>
        <v>28.815000000000001</v>
      </c>
      <c r="I121" s="6">
        <f t="shared" si="7"/>
        <v>-7.1066880000000001</v>
      </c>
      <c r="J121" s="6">
        <f t="shared" si="8"/>
        <v>-11.149369</v>
      </c>
      <c r="L121" s="88">
        <v>27840000000</v>
      </c>
      <c r="M121" s="88">
        <v>-8.3854693999999999</v>
      </c>
      <c r="N121" s="88">
        <v>-11.044086</v>
      </c>
      <c r="R121" s="6">
        <f t="shared" si="9"/>
        <v>28.815000000000001</v>
      </c>
      <c r="S121" s="6">
        <f t="shared" si="10"/>
        <v>-8.5070744000000005</v>
      </c>
      <c r="T121" s="6">
        <f t="shared" si="11"/>
        <v>-10.94009</v>
      </c>
    </row>
    <row r="122" spans="2:20" x14ac:dyDescent="0.25">
      <c r="B122" s="88">
        <v>28035000000</v>
      </c>
      <c r="C122" s="88">
        <v>-7.2391857999999996</v>
      </c>
      <c r="D122" s="88">
        <v>-11.040734</v>
      </c>
      <c r="H122" s="6">
        <f t="shared" si="6"/>
        <v>29.01</v>
      </c>
      <c r="I122" s="6">
        <f t="shared" si="7"/>
        <v>-7.0749927000000001</v>
      </c>
      <c r="J122" s="6">
        <f t="shared" si="8"/>
        <v>-11.102643</v>
      </c>
      <c r="L122" s="88">
        <v>28035000000</v>
      </c>
      <c r="M122" s="88">
        <v>-8.4121922999999992</v>
      </c>
      <c r="N122" s="88">
        <v>-11.000104</v>
      </c>
      <c r="R122" s="6">
        <f t="shared" si="9"/>
        <v>29.01</v>
      </c>
      <c r="S122" s="6">
        <f t="shared" si="10"/>
        <v>-8.5526285000000009</v>
      </c>
      <c r="T122" s="6">
        <f t="shared" si="11"/>
        <v>-11.038614000000001</v>
      </c>
    </row>
    <row r="123" spans="2:20" x14ac:dyDescent="0.25">
      <c r="B123" s="88">
        <v>28230000000</v>
      </c>
      <c r="C123" s="88">
        <v>-7.2144332000000002</v>
      </c>
      <c r="D123" s="88">
        <v>-11.113111</v>
      </c>
      <c r="H123" s="6">
        <f t="shared" si="6"/>
        <v>29.204999999999998</v>
      </c>
      <c r="I123" s="6">
        <f t="shared" si="7"/>
        <v>-7.0645541999999999</v>
      </c>
      <c r="J123" s="6">
        <f t="shared" si="8"/>
        <v>-10.956464</v>
      </c>
      <c r="L123" s="88">
        <v>28230000000</v>
      </c>
      <c r="M123" s="88">
        <v>-8.4293957000000006</v>
      </c>
      <c r="N123" s="88">
        <v>-10.909397</v>
      </c>
      <c r="R123" s="6">
        <f t="shared" si="9"/>
        <v>29.204999999999998</v>
      </c>
      <c r="S123" s="6">
        <f t="shared" si="10"/>
        <v>-8.6176089999999999</v>
      </c>
      <c r="T123" s="6">
        <f t="shared" si="11"/>
        <v>-11.293462999999999</v>
      </c>
    </row>
    <row r="124" spans="2:20" x14ac:dyDescent="0.25">
      <c r="B124" s="88">
        <v>28425000000</v>
      </c>
      <c r="C124" s="88">
        <v>-7.1809659000000003</v>
      </c>
      <c r="D124" s="88">
        <v>-11.139818999999999</v>
      </c>
      <c r="H124" s="6">
        <f t="shared" si="6"/>
        <v>29.4</v>
      </c>
      <c r="I124" s="6">
        <f t="shared" si="7"/>
        <v>-7.0690393</v>
      </c>
      <c r="J124" s="6">
        <f t="shared" si="8"/>
        <v>-10.819315</v>
      </c>
      <c r="L124" s="88">
        <v>28425000000</v>
      </c>
      <c r="M124" s="88">
        <v>-8.4508095000000001</v>
      </c>
      <c r="N124" s="88">
        <v>-10.888811</v>
      </c>
      <c r="R124" s="6">
        <f t="shared" si="9"/>
        <v>29.4</v>
      </c>
      <c r="S124" s="6">
        <f t="shared" si="10"/>
        <v>-8.6728392000000003</v>
      </c>
      <c r="T124" s="6">
        <f t="shared" si="11"/>
        <v>-11.533381</v>
      </c>
    </row>
    <row r="125" spans="2:20" x14ac:dyDescent="0.25">
      <c r="B125" s="88">
        <v>28620000000</v>
      </c>
      <c r="C125" s="88">
        <v>-7.1443104999999996</v>
      </c>
      <c r="D125" s="88">
        <v>-11.196543</v>
      </c>
      <c r="H125" s="6">
        <f t="shared" si="6"/>
        <v>29.594999999999999</v>
      </c>
      <c r="I125" s="6">
        <f t="shared" si="7"/>
        <v>-7.0904322000000004</v>
      </c>
      <c r="J125" s="6">
        <f t="shared" si="8"/>
        <v>-10.569997000000001</v>
      </c>
      <c r="L125" s="88">
        <v>28620000000</v>
      </c>
      <c r="M125" s="88">
        <v>-8.4752530999999998</v>
      </c>
      <c r="N125" s="88">
        <v>-10.843737000000001</v>
      </c>
      <c r="R125" s="6">
        <f t="shared" si="9"/>
        <v>29.594999999999999</v>
      </c>
      <c r="S125" s="6">
        <f t="shared" si="10"/>
        <v>-8.7266645</v>
      </c>
      <c r="T125" s="6">
        <f t="shared" si="11"/>
        <v>-11.900392999999999</v>
      </c>
    </row>
    <row r="126" spans="2:20" x14ac:dyDescent="0.25">
      <c r="B126" s="88">
        <v>28815000000</v>
      </c>
      <c r="C126" s="88">
        <v>-7.1066880000000001</v>
      </c>
      <c r="D126" s="88">
        <v>-11.149369</v>
      </c>
      <c r="H126" s="6">
        <f t="shared" si="6"/>
        <v>29.79</v>
      </c>
      <c r="I126" s="6">
        <f t="shared" si="7"/>
        <v>-7.1297560000000004</v>
      </c>
      <c r="J126" s="6">
        <f t="shared" si="8"/>
        <v>-10.347415</v>
      </c>
      <c r="L126" s="88">
        <v>28815000000</v>
      </c>
      <c r="M126" s="88">
        <v>-8.5070744000000005</v>
      </c>
      <c r="N126" s="88">
        <v>-10.94009</v>
      </c>
      <c r="R126" s="6">
        <f t="shared" si="9"/>
        <v>29.79</v>
      </c>
      <c r="S126" s="6">
        <f t="shared" si="10"/>
        <v>-8.7663726999999998</v>
      </c>
      <c r="T126" s="6">
        <f t="shared" si="11"/>
        <v>-12.226281</v>
      </c>
    </row>
    <row r="127" spans="2:20" x14ac:dyDescent="0.25">
      <c r="B127" s="88">
        <v>29010000000</v>
      </c>
      <c r="C127" s="88">
        <v>-7.0749927000000001</v>
      </c>
      <c r="D127" s="88">
        <v>-11.102643</v>
      </c>
      <c r="H127" s="6">
        <f t="shared" si="6"/>
        <v>29.984999999999999</v>
      </c>
      <c r="I127" s="6">
        <f t="shared" si="7"/>
        <v>-7.1826739000000002</v>
      </c>
      <c r="J127" s="6">
        <f t="shared" si="8"/>
        <v>-10.07342</v>
      </c>
      <c r="L127" s="88">
        <v>29010000000</v>
      </c>
      <c r="M127" s="88">
        <v>-8.5526285000000009</v>
      </c>
      <c r="N127" s="88">
        <v>-11.038614000000001</v>
      </c>
      <c r="R127" s="6">
        <f t="shared" si="9"/>
        <v>29.984999999999999</v>
      </c>
      <c r="S127" s="6">
        <f t="shared" si="10"/>
        <v>-8.7688521999999995</v>
      </c>
      <c r="T127" s="6">
        <f t="shared" si="11"/>
        <v>-12.558630000000001</v>
      </c>
    </row>
    <row r="128" spans="2:20" x14ac:dyDescent="0.25">
      <c r="B128" s="88">
        <v>29205000000</v>
      </c>
      <c r="C128" s="88">
        <v>-7.0645541999999999</v>
      </c>
      <c r="D128" s="88">
        <v>-10.956464</v>
      </c>
      <c r="H128" s="6">
        <f t="shared" si="6"/>
        <v>30.18</v>
      </c>
      <c r="I128" s="6">
        <f t="shared" si="7"/>
        <v>-7.2287936000000004</v>
      </c>
      <c r="J128" s="6">
        <f t="shared" si="8"/>
        <v>-9.8667830999999993</v>
      </c>
      <c r="L128" s="88">
        <v>29205000000</v>
      </c>
      <c r="M128" s="88">
        <v>-8.6176089999999999</v>
      </c>
      <c r="N128" s="88">
        <v>-11.293462999999999</v>
      </c>
      <c r="R128" s="6">
        <f t="shared" si="9"/>
        <v>30.18</v>
      </c>
      <c r="S128" s="6">
        <f t="shared" si="10"/>
        <v>-8.7471894999999993</v>
      </c>
      <c r="T128" s="6">
        <f t="shared" si="11"/>
        <v>-12.790789</v>
      </c>
    </row>
    <row r="129" spans="2:20" x14ac:dyDescent="0.25">
      <c r="B129" s="88">
        <v>29400000000</v>
      </c>
      <c r="C129" s="88">
        <v>-7.0690393</v>
      </c>
      <c r="D129" s="88">
        <v>-10.819315</v>
      </c>
      <c r="H129" s="6">
        <f t="shared" si="6"/>
        <v>30.375</v>
      </c>
      <c r="I129" s="6">
        <f t="shared" si="7"/>
        <v>-7.2736320000000001</v>
      </c>
      <c r="J129" s="6">
        <f t="shared" si="8"/>
        <v>-9.6177483000000006</v>
      </c>
      <c r="L129" s="88">
        <v>29400000000</v>
      </c>
      <c r="M129" s="88">
        <v>-8.6728392000000003</v>
      </c>
      <c r="N129" s="88">
        <v>-11.533381</v>
      </c>
      <c r="R129" s="6">
        <f t="shared" si="9"/>
        <v>30.375</v>
      </c>
      <c r="S129" s="6">
        <f t="shared" si="10"/>
        <v>-8.7197341999999995</v>
      </c>
      <c r="T129" s="6">
        <f t="shared" si="11"/>
        <v>-13.00798</v>
      </c>
    </row>
    <row r="130" spans="2:20" x14ac:dyDescent="0.25">
      <c r="B130" s="88">
        <v>29595000000</v>
      </c>
      <c r="C130" s="88">
        <v>-7.0904322000000004</v>
      </c>
      <c r="D130" s="88">
        <v>-10.569997000000001</v>
      </c>
      <c r="H130" s="6">
        <f t="shared" si="6"/>
        <v>30.57</v>
      </c>
      <c r="I130" s="6">
        <f t="shared" si="7"/>
        <v>-7.3232907999999997</v>
      </c>
      <c r="J130" s="6">
        <f t="shared" si="8"/>
        <v>-9.4488716000000004</v>
      </c>
      <c r="L130" s="88">
        <v>29595000000</v>
      </c>
      <c r="M130" s="88">
        <v>-8.7266645</v>
      </c>
      <c r="N130" s="88">
        <v>-11.900392999999999</v>
      </c>
      <c r="R130" s="6">
        <f t="shared" si="9"/>
        <v>30.57</v>
      </c>
      <c r="S130" s="6">
        <f t="shared" si="10"/>
        <v>-8.6896953999999997</v>
      </c>
      <c r="T130" s="6">
        <f t="shared" si="11"/>
        <v>-13.125294999999999</v>
      </c>
    </row>
    <row r="131" spans="2:20" x14ac:dyDescent="0.25">
      <c r="B131" s="88">
        <v>29790000000</v>
      </c>
      <c r="C131" s="88">
        <v>-7.1297560000000004</v>
      </c>
      <c r="D131" s="88">
        <v>-10.347415</v>
      </c>
      <c r="H131" s="6">
        <f t="shared" si="6"/>
        <v>30.765000000000001</v>
      </c>
      <c r="I131" s="6">
        <f t="shared" si="7"/>
        <v>-7.3627753</v>
      </c>
      <c r="J131" s="6">
        <f t="shared" si="8"/>
        <v>-9.3001871000000005</v>
      </c>
      <c r="L131" s="88">
        <v>29790000000</v>
      </c>
      <c r="M131" s="88">
        <v>-8.7663726999999998</v>
      </c>
      <c r="N131" s="88">
        <v>-12.226281</v>
      </c>
      <c r="R131" s="6">
        <f t="shared" si="9"/>
        <v>30.765000000000001</v>
      </c>
      <c r="S131" s="6">
        <f t="shared" si="10"/>
        <v>-8.6584176999999993</v>
      </c>
      <c r="T131" s="6">
        <f t="shared" si="11"/>
        <v>-13.188559</v>
      </c>
    </row>
    <row r="132" spans="2:20" x14ac:dyDescent="0.25">
      <c r="B132" s="88">
        <v>29985000000</v>
      </c>
      <c r="C132" s="88">
        <v>-7.1826739000000002</v>
      </c>
      <c r="D132" s="88">
        <v>-10.07342</v>
      </c>
      <c r="H132" s="6">
        <f t="shared" ref="H132:H195" si="12">B137/1000000000</f>
        <v>30.96</v>
      </c>
      <c r="I132" s="6">
        <f t="shared" ref="I132:I195" si="13">C137</f>
        <v>-7.3978824999999997</v>
      </c>
      <c r="J132" s="6">
        <f t="shared" ref="J132:J195" si="14">D137</f>
        <v>-9.2237147999999998</v>
      </c>
      <c r="L132" s="88">
        <v>29985000000</v>
      </c>
      <c r="M132" s="88">
        <v>-8.7688521999999995</v>
      </c>
      <c r="N132" s="88">
        <v>-12.558630000000001</v>
      </c>
      <c r="R132" s="6">
        <f t="shared" ref="R132:R195" si="15">L137/1000000000</f>
        <v>30.96</v>
      </c>
      <c r="S132" s="6">
        <f t="shared" ref="S132:S195" si="16">M137</f>
        <v>-8.6430159</v>
      </c>
      <c r="T132" s="6">
        <f t="shared" ref="T132:T195" si="17">N137</f>
        <v>-13.194438999999999</v>
      </c>
    </row>
    <row r="133" spans="2:20" x14ac:dyDescent="0.25">
      <c r="B133" s="88">
        <v>30180000000</v>
      </c>
      <c r="C133" s="88">
        <v>-7.2287936000000004</v>
      </c>
      <c r="D133" s="88">
        <v>-9.8667830999999993</v>
      </c>
      <c r="H133" s="6">
        <f t="shared" si="12"/>
        <v>31.155000000000001</v>
      </c>
      <c r="I133" s="6">
        <f t="shared" si="13"/>
        <v>-7.4335728000000003</v>
      </c>
      <c r="J133" s="6">
        <f t="shared" si="14"/>
        <v>-9.1696682000000003</v>
      </c>
      <c r="L133" s="88">
        <v>30180000000</v>
      </c>
      <c r="M133" s="88">
        <v>-8.7471894999999993</v>
      </c>
      <c r="N133" s="88">
        <v>-12.790789</v>
      </c>
      <c r="R133" s="6">
        <f t="shared" si="15"/>
        <v>31.155000000000001</v>
      </c>
      <c r="S133" s="6">
        <f t="shared" si="16"/>
        <v>-8.6231145999999992</v>
      </c>
      <c r="T133" s="6">
        <f t="shared" si="17"/>
        <v>-13.181492</v>
      </c>
    </row>
    <row r="134" spans="2:20" x14ac:dyDescent="0.25">
      <c r="B134" s="88">
        <v>30375000000</v>
      </c>
      <c r="C134" s="88">
        <v>-7.2736320000000001</v>
      </c>
      <c r="D134" s="88">
        <v>-9.6177483000000006</v>
      </c>
      <c r="H134" s="6">
        <f t="shared" si="12"/>
        <v>31.35</v>
      </c>
      <c r="I134" s="6">
        <f t="shared" si="13"/>
        <v>-7.4643521000000002</v>
      </c>
      <c r="J134" s="6">
        <f t="shared" si="14"/>
        <v>-9.1585616999999999</v>
      </c>
      <c r="L134" s="88">
        <v>30375000000</v>
      </c>
      <c r="M134" s="88">
        <v>-8.7197341999999995</v>
      </c>
      <c r="N134" s="88">
        <v>-13.00798</v>
      </c>
      <c r="R134" s="6">
        <f t="shared" si="15"/>
        <v>31.35</v>
      </c>
      <c r="S134" s="6">
        <f t="shared" si="16"/>
        <v>-8.6099748999999992</v>
      </c>
      <c r="T134" s="6">
        <f t="shared" si="17"/>
        <v>-13.16643</v>
      </c>
    </row>
    <row r="135" spans="2:20" x14ac:dyDescent="0.25">
      <c r="B135" s="88">
        <v>30570000000</v>
      </c>
      <c r="C135" s="88">
        <v>-7.3232907999999997</v>
      </c>
      <c r="D135" s="88">
        <v>-9.4488716000000004</v>
      </c>
      <c r="H135" s="6">
        <f t="shared" si="12"/>
        <v>31.545000000000002</v>
      </c>
      <c r="I135" s="6">
        <f t="shared" si="13"/>
        <v>-7.4784993999999996</v>
      </c>
      <c r="J135" s="6">
        <f t="shared" si="14"/>
        <v>-9.1779612999999998</v>
      </c>
      <c r="L135" s="88">
        <v>30570000000</v>
      </c>
      <c r="M135" s="88">
        <v>-8.6896953999999997</v>
      </c>
      <c r="N135" s="88">
        <v>-13.125294999999999</v>
      </c>
      <c r="R135" s="6">
        <f t="shared" si="15"/>
        <v>31.545000000000002</v>
      </c>
      <c r="S135" s="6">
        <f t="shared" si="16"/>
        <v>-8.5881796000000001</v>
      </c>
      <c r="T135" s="6">
        <f t="shared" si="17"/>
        <v>-13.10835</v>
      </c>
    </row>
    <row r="136" spans="2:20" x14ac:dyDescent="0.25">
      <c r="B136" s="88">
        <v>30765000000</v>
      </c>
      <c r="C136" s="88">
        <v>-7.3627753</v>
      </c>
      <c r="D136" s="88">
        <v>-9.3001871000000005</v>
      </c>
      <c r="H136" s="6">
        <f t="shared" si="12"/>
        <v>31.74</v>
      </c>
      <c r="I136" s="6">
        <f t="shared" si="13"/>
        <v>-7.5015429999999999</v>
      </c>
      <c r="J136" s="6">
        <f t="shared" si="14"/>
        <v>-9.1554822999999992</v>
      </c>
      <c r="L136" s="88">
        <v>30765000000</v>
      </c>
      <c r="M136" s="88">
        <v>-8.6584176999999993</v>
      </c>
      <c r="N136" s="88">
        <v>-13.188559</v>
      </c>
      <c r="R136" s="6">
        <f t="shared" si="15"/>
        <v>31.74</v>
      </c>
      <c r="S136" s="6">
        <f t="shared" si="16"/>
        <v>-8.5779599999999991</v>
      </c>
      <c r="T136" s="6">
        <f t="shared" si="17"/>
        <v>-13.176333</v>
      </c>
    </row>
    <row r="137" spans="2:20" x14ac:dyDescent="0.25">
      <c r="B137" s="88">
        <v>30960000000</v>
      </c>
      <c r="C137" s="88">
        <v>-7.3978824999999997</v>
      </c>
      <c r="D137" s="88">
        <v>-9.2237147999999998</v>
      </c>
      <c r="H137" s="6">
        <f t="shared" si="12"/>
        <v>31.934999999999999</v>
      </c>
      <c r="I137" s="6">
        <f t="shared" si="13"/>
        <v>-7.5218587000000001</v>
      </c>
      <c r="J137" s="6">
        <f t="shared" si="14"/>
        <v>-9.1300173000000004</v>
      </c>
      <c r="L137" s="88">
        <v>30960000000</v>
      </c>
      <c r="M137" s="88">
        <v>-8.6430159</v>
      </c>
      <c r="N137" s="88">
        <v>-13.194438999999999</v>
      </c>
      <c r="R137" s="6">
        <f t="shared" si="15"/>
        <v>31.934999999999999</v>
      </c>
      <c r="S137" s="6">
        <f t="shared" si="16"/>
        <v>-8.5787972999999997</v>
      </c>
      <c r="T137" s="6">
        <f t="shared" si="17"/>
        <v>-13.329723</v>
      </c>
    </row>
    <row r="138" spans="2:20" x14ac:dyDescent="0.25">
      <c r="B138" s="88">
        <v>31155000000</v>
      </c>
      <c r="C138" s="88">
        <v>-7.4335728000000003</v>
      </c>
      <c r="D138" s="88">
        <v>-9.1696682000000003</v>
      </c>
      <c r="H138" s="6">
        <f t="shared" si="12"/>
        <v>32.130000000000003</v>
      </c>
      <c r="I138" s="6">
        <f t="shared" si="13"/>
        <v>-7.5426115999999999</v>
      </c>
      <c r="J138" s="6">
        <f t="shared" si="14"/>
        <v>-9.0441113000000009</v>
      </c>
      <c r="L138" s="88">
        <v>31155000000</v>
      </c>
      <c r="M138" s="88">
        <v>-8.6231145999999992</v>
      </c>
      <c r="N138" s="88">
        <v>-13.181492</v>
      </c>
      <c r="R138" s="6">
        <f t="shared" si="15"/>
        <v>32.130000000000003</v>
      </c>
      <c r="S138" s="6">
        <f t="shared" si="16"/>
        <v>-8.5918016000000001</v>
      </c>
      <c r="T138" s="6">
        <f t="shared" si="17"/>
        <v>-13.717482</v>
      </c>
    </row>
    <row r="139" spans="2:20" x14ac:dyDescent="0.25">
      <c r="B139" s="88">
        <v>31350000000</v>
      </c>
      <c r="C139" s="88">
        <v>-7.4643521000000002</v>
      </c>
      <c r="D139" s="88">
        <v>-9.1585616999999999</v>
      </c>
      <c r="H139" s="6">
        <f t="shared" si="12"/>
        <v>32.325000000000003</v>
      </c>
      <c r="I139" s="6">
        <f t="shared" si="13"/>
        <v>-7.5727228999999996</v>
      </c>
      <c r="J139" s="6">
        <f t="shared" si="14"/>
        <v>-8.9400891999999992</v>
      </c>
      <c r="L139" s="88">
        <v>31350000000</v>
      </c>
      <c r="M139" s="88">
        <v>-8.6099748999999992</v>
      </c>
      <c r="N139" s="88">
        <v>-13.16643</v>
      </c>
      <c r="R139" s="6">
        <f t="shared" si="15"/>
        <v>32.325000000000003</v>
      </c>
      <c r="S139" s="6">
        <f t="shared" si="16"/>
        <v>-8.6050462999999997</v>
      </c>
      <c r="T139" s="6">
        <f t="shared" si="17"/>
        <v>-14.172065</v>
      </c>
    </row>
    <row r="140" spans="2:20" x14ac:dyDescent="0.25">
      <c r="B140" s="88">
        <v>31545000000</v>
      </c>
      <c r="C140" s="88">
        <v>-7.4784993999999996</v>
      </c>
      <c r="D140" s="88">
        <v>-9.1779612999999998</v>
      </c>
      <c r="H140" s="6">
        <f t="shared" si="12"/>
        <v>32.520000000000003</v>
      </c>
      <c r="I140" s="6">
        <f t="shared" si="13"/>
        <v>-7.6246900999999996</v>
      </c>
      <c r="J140" s="6">
        <f t="shared" si="14"/>
        <v>-8.7438392999999994</v>
      </c>
      <c r="L140" s="88">
        <v>31545000000</v>
      </c>
      <c r="M140" s="88">
        <v>-8.5881796000000001</v>
      </c>
      <c r="N140" s="88">
        <v>-13.10835</v>
      </c>
      <c r="R140" s="6">
        <f t="shared" si="15"/>
        <v>32.520000000000003</v>
      </c>
      <c r="S140" s="6">
        <f t="shared" si="16"/>
        <v>-8.6049948000000001</v>
      </c>
      <c r="T140" s="6">
        <f t="shared" si="17"/>
        <v>-14.930057</v>
      </c>
    </row>
    <row r="141" spans="2:20" x14ac:dyDescent="0.25">
      <c r="B141" s="88">
        <v>31740000000</v>
      </c>
      <c r="C141" s="88">
        <v>-7.5015429999999999</v>
      </c>
      <c r="D141" s="88">
        <v>-9.1554822999999992</v>
      </c>
      <c r="H141" s="6">
        <f t="shared" si="12"/>
        <v>32.715000000000003</v>
      </c>
      <c r="I141" s="6">
        <f t="shared" si="13"/>
        <v>-7.6935586999999996</v>
      </c>
      <c r="J141" s="6">
        <f t="shared" si="14"/>
        <v>-8.5022354</v>
      </c>
      <c r="L141" s="88">
        <v>31740000000</v>
      </c>
      <c r="M141" s="88">
        <v>-8.5779599999999991</v>
      </c>
      <c r="N141" s="88">
        <v>-13.176333</v>
      </c>
      <c r="R141" s="6">
        <f t="shared" si="15"/>
        <v>32.715000000000003</v>
      </c>
      <c r="S141" s="6">
        <f t="shared" si="16"/>
        <v>-8.5856332999999996</v>
      </c>
      <c r="T141" s="6">
        <f t="shared" si="17"/>
        <v>-15.700187</v>
      </c>
    </row>
    <row r="142" spans="2:20" x14ac:dyDescent="0.25">
      <c r="B142" s="88">
        <v>31935000000</v>
      </c>
      <c r="C142" s="88">
        <v>-7.5218587000000001</v>
      </c>
      <c r="D142" s="88">
        <v>-9.1300173000000004</v>
      </c>
      <c r="H142" s="6">
        <f t="shared" si="12"/>
        <v>32.909999999999997</v>
      </c>
      <c r="I142" s="6">
        <f t="shared" si="13"/>
        <v>-7.7953849000000002</v>
      </c>
      <c r="J142" s="6">
        <f t="shared" si="14"/>
        <v>-8.1854229000000007</v>
      </c>
      <c r="L142" s="88">
        <v>31935000000</v>
      </c>
      <c r="M142" s="88">
        <v>-8.5787972999999997</v>
      </c>
      <c r="N142" s="88">
        <v>-13.329723</v>
      </c>
      <c r="R142" s="6">
        <f t="shared" si="15"/>
        <v>32.909999999999997</v>
      </c>
      <c r="S142" s="6">
        <f t="shared" si="16"/>
        <v>-8.5574359999999992</v>
      </c>
      <c r="T142" s="6">
        <f t="shared" si="17"/>
        <v>-16.918531000000002</v>
      </c>
    </row>
    <row r="143" spans="2:20" x14ac:dyDescent="0.25">
      <c r="B143" s="88">
        <v>32130000000</v>
      </c>
      <c r="C143" s="88">
        <v>-7.5426115999999999</v>
      </c>
      <c r="D143" s="88">
        <v>-9.0441113000000009</v>
      </c>
      <c r="H143" s="6">
        <f t="shared" si="12"/>
        <v>33.104999999999997</v>
      </c>
      <c r="I143" s="6">
        <f t="shared" si="13"/>
        <v>-7.9265775999999999</v>
      </c>
      <c r="J143" s="6">
        <f t="shared" si="14"/>
        <v>-7.8540305999999998</v>
      </c>
      <c r="L143" s="88">
        <v>32130000000</v>
      </c>
      <c r="M143" s="88">
        <v>-8.5918016000000001</v>
      </c>
      <c r="N143" s="88">
        <v>-13.717482</v>
      </c>
      <c r="R143" s="6">
        <f t="shared" si="15"/>
        <v>33.104999999999997</v>
      </c>
      <c r="S143" s="6">
        <f t="shared" si="16"/>
        <v>-8.5220412999999997</v>
      </c>
      <c r="T143" s="6">
        <f t="shared" si="17"/>
        <v>-18.387867</v>
      </c>
    </row>
    <row r="144" spans="2:20" x14ac:dyDescent="0.25">
      <c r="B144" s="88">
        <v>32325000000</v>
      </c>
      <c r="C144" s="88">
        <v>-7.5727228999999996</v>
      </c>
      <c r="D144" s="88">
        <v>-8.9400891999999992</v>
      </c>
      <c r="H144" s="6">
        <f t="shared" si="12"/>
        <v>33.299999999999997</v>
      </c>
      <c r="I144" s="6">
        <f t="shared" si="13"/>
        <v>-8.0734633999999996</v>
      </c>
      <c r="J144" s="6">
        <f t="shared" si="14"/>
        <v>-7.4611101</v>
      </c>
      <c r="L144" s="88">
        <v>32325000000</v>
      </c>
      <c r="M144" s="88">
        <v>-8.6050462999999997</v>
      </c>
      <c r="N144" s="88">
        <v>-14.172065</v>
      </c>
      <c r="R144" s="6">
        <f t="shared" si="15"/>
        <v>33.299999999999997</v>
      </c>
      <c r="S144" s="6">
        <f t="shared" si="16"/>
        <v>-8.4929980999999994</v>
      </c>
      <c r="T144" s="6">
        <f t="shared" si="17"/>
        <v>-20.292023</v>
      </c>
    </row>
    <row r="145" spans="2:20" x14ac:dyDescent="0.25">
      <c r="B145" s="88">
        <v>32520000000</v>
      </c>
      <c r="C145" s="88">
        <v>-7.6246900999999996</v>
      </c>
      <c r="D145" s="88">
        <v>-8.7438392999999994</v>
      </c>
      <c r="H145" s="6">
        <f t="shared" si="12"/>
        <v>33.494999999999997</v>
      </c>
      <c r="I145" s="6">
        <f t="shared" si="13"/>
        <v>-8.2331933999999993</v>
      </c>
      <c r="J145" s="6">
        <f t="shared" si="14"/>
        <v>-7.0931778000000003</v>
      </c>
      <c r="L145" s="88">
        <v>32520000000</v>
      </c>
      <c r="M145" s="88">
        <v>-8.6049948000000001</v>
      </c>
      <c r="N145" s="88">
        <v>-14.930057</v>
      </c>
      <c r="R145" s="6">
        <f t="shared" si="15"/>
        <v>33.494999999999997</v>
      </c>
      <c r="S145" s="6">
        <f t="shared" si="16"/>
        <v>-8.4789046999999993</v>
      </c>
      <c r="T145" s="6">
        <f t="shared" si="17"/>
        <v>-21.458120000000001</v>
      </c>
    </row>
    <row r="146" spans="2:20" x14ac:dyDescent="0.25">
      <c r="B146" s="88">
        <v>32715000000</v>
      </c>
      <c r="C146" s="88">
        <v>-7.6935586999999996</v>
      </c>
      <c r="D146" s="88">
        <v>-8.5022354</v>
      </c>
      <c r="H146" s="6">
        <f t="shared" si="12"/>
        <v>33.69</v>
      </c>
      <c r="I146" s="6">
        <f t="shared" si="13"/>
        <v>-8.4035273000000004</v>
      </c>
      <c r="J146" s="6">
        <f t="shared" si="14"/>
        <v>-6.7059841000000002</v>
      </c>
      <c r="L146" s="88">
        <v>32715000000</v>
      </c>
      <c r="M146" s="88">
        <v>-8.5856332999999996</v>
      </c>
      <c r="N146" s="88">
        <v>-15.700187</v>
      </c>
      <c r="R146" s="6">
        <f t="shared" si="15"/>
        <v>33.69</v>
      </c>
      <c r="S146" s="6">
        <f t="shared" si="16"/>
        <v>-8.4837378999999995</v>
      </c>
      <c r="T146" s="6">
        <f t="shared" si="17"/>
        <v>-22.201954000000001</v>
      </c>
    </row>
    <row r="147" spans="2:20" x14ac:dyDescent="0.25">
      <c r="B147" s="88">
        <v>32910000000</v>
      </c>
      <c r="C147" s="88">
        <v>-7.7953849000000002</v>
      </c>
      <c r="D147" s="88">
        <v>-8.1854229000000007</v>
      </c>
      <c r="H147" s="6">
        <f t="shared" si="12"/>
        <v>33.884999999999998</v>
      </c>
      <c r="I147" s="6">
        <f t="shared" si="13"/>
        <v>-8.5626879000000002</v>
      </c>
      <c r="J147" s="6">
        <f t="shared" si="14"/>
        <v>-6.3654304000000002</v>
      </c>
      <c r="L147" s="88">
        <v>32910000000</v>
      </c>
      <c r="M147" s="88">
        <v>-8.5574359999999992</v>
      </c>
      <c r="N147" s="88">
        <v>-16.918531000000002</v>
      </c>
      <c r="R147" s="6">
        <f t="shared" si="15"/>
        <v>33.884999999999998</v>
      </c>
      <c r="S147" s="6">
        <f t="shared" si="16"/>
        <v>-8.4928922999999994</v>
      </c>
      <c r="T147" s="6">
        <f t="shared" si="17"/>
        <v>-22.480518</v>
      </c>
    </row>
    <row r="148" spans="2:20" x14ac:dyDescent="0.25">
      <c r="B148" s="88">
        <v>33105000000</v>
      </c>
      <c r="C148" s="88">
        <v>-7.9265775999999999</v>
      </c>
      <c r="D148" s="88">
        <v>-7.8540305999999998</v>
      </c>
      <c r="H148" s="6">
        <f t="shared" si="12"/>
        <v>34.08</v>
      </c>
      <c r="I148" s="6">
        <f t="shared" si="13"/>
        <v>-8.7127952999999998</v>
      </c>
      <c r="J148" s="6">
        <f t="shared" si="14"/>
        <v>-6.0345472999999998</v>
      </c>
      <c r="L148" s="88">
        <v>33105000000</v>
      </c>
      <c r="M148" s="88">
        <v>-8.5220412999999997</v>
      </c>
      <c r="N148" s="88">
        <v>-18.387867</v>
      </c>
      <c r="R148" s="6">
        <f t="shared" si="15"/>
        <v>34.08</v>
      </c>
      <c r="S148" s="6">
        <f t="shared" si="16"/>
        <v>-8.5145415999999994</v>
      </c>
      <c r="T148" s="6">
        <f t="shared" si="17"/>
        <v>-22.415770999999999</v>
      </c>
    </row>
    <row r="149" spans="2:20" x14ac:dyDescent="0.25">
      <c r="B149" s="88">
        <v>33300000000</v>
      </c>
      <c r="C149" s="88">
        <v>-8.0734633999999996</v>
      </c>
      <c r="D149" s="88">
        <v>-7.4611101</v>
      </c>
      <c r="H149" s="6">
        <f t="shared" si="12"/>
        <v>34.274999999999999</v>
      </c>
      <c r="I149" s="6">
        <f t="shared" si="13"/>
        <v>-8.8646650000000005</v>
      </c>
      <c r="J149" s="6">
        <f t="shared" si="14"/>
        <v>-5.7751770000000002</v>
      </c>
      <c r="L149" s="88">
        <v>33300000000</v>
      </c>
      <c r="M149" s="88">
        <v>-8.4929980999999994</v>
      </c>
      <c r="N149" s="88">
        <v>-20.292023</v>
      </c>
      <c r="R149" s="6">
        <f t="shared" si="15"/>
        <v>34.274999999999999</v>
      </c>
      <c r="S149" s="6">
        <f t="shared" si="16"/>
        <v>-8.5309544000000006</v>
      </c>
      <c r="T149" s="6">
        <f t="shared" si="17"/>
        <v>-21.908225999999999</v>
      </c>
    </row>
    <row r="150" spans="2:20" x14ac:dyDescent="0.25">
      <c r="B150" s="88">
        <v>33495000000</v>
      </c>
      <c r="C150" s="88">
        <v>-8.2331933999999993</v>
      </c>
      <c r="D150" s="88">
        <v>-7.0931778000000003</v>
      </c>
      <c r="H150" s="6">
        <f t="shared" si="12"/>
        <v>34.47</v>
      </c>
      <c r="I150" s="6">
        <f t="shared" si="13"/>
        <v>-9.0025767999999999</v>
      </c>
      <c r="J150" s="6">
        <f t="shared" si="14"/>
        <v>-5.5531397</v>
      </c>
      <c r="L150" s="88">
        <v>33495000000</v>
      </c>
      <c r="M150" s="88">
        <v>-8.4789046999999993</v>
      </c>
      <c r="N150" s="88">
        <v>-21.458120000000001</v>
      </c>
      <c r="R150" s="6">
        <f t="shared" si="15"/>
        <v>34.47</v>
      </c>
      <c r="S150" s="6">
        <f t="shared" si="16"/>
        <v>-8.5629282</v>
      </c>
      <c r="T150" s="6">
        <f t="shared" si="17"/>
        <v>-21.157263</v>
      </c>
    </row>
    <row r="151" spans="2:20" x14ac:dyDescent="0.25">
      <c r="B151" s="88">
        <v>33690000000</v>
      </c>
      <c r="C151" s="88">
        <v>-8.4035273000000004</v>
      </c>
      <c r="D151" s="88">
        <v>-6.7059841000000002</v>
      </c>
      <c r="H151" s="6">
        <f t="shared" si="12"/>
        <v>34.664999999999999</v>
      </c>
      <c r="I151" s="6">
        <f t="shared" si="13"/>
        <v>-9.1128464000000005</v>
      </c>
      <c r="J151" s="6">
        <f t="shared" si="14"/>
        <v>-5.3877258000000001</v>
      </c>
      <c r="L151" s="88">
        <v>33690000000</v>
      </c>
      <c r="M151" s="88">
        <v>-8.4837378999999995</v>
      </c>
      <c r="N151" s="88">
        <v>-22.201954000000001</v>
      </c>
      <c r="R151" s="6">
        <f t="shared" si="15"/>
        <v>34.664999999999999</v>
      </c>
      <c r="S151" s="6">
        <f t="shared" si="16"/>
        <v>-8.5967225999999997</v>
      </c>
      <c r="T151" s="6">
        <f t="shared" si="17"/>
        <v>-19.870304000000001</v>
      </c>
    </row>
    <row r="152" spans="2:20" x14ac:dyDescent="0.25">
      <c r="B152" s="88">
        <v>33885000000</v>
      </c>
      <c r="C152" s="88">
        <v>-8.5626879000000002</v>
      </c>
      <c r="D152" s="88">
        <v>-6.3654304000000002</v>
      </c>
      <c r="H152" s="6">
        <f t="shared" si="12"/>
        <v>34.86</v>
      </c>
      <c r="I152" s="6">
        <f t="shared" si="13"/>
        <v>-9.2025623000000003</v>
      </c>
      <c r="J152" s="6">
        <f t="shared" si="14"/>
        <v>-5.2570652999999998</v>
      </c>
      <c r="L152" s="88">
        <v>33885000000</v>
      </c>
      <c r="M152" s="88">
        <v>-8.4928922999999994</v>
      </c>
      <c r="N152" s="88">
        <v>-22.480518</v>
      </c>
      <c r="R152" s="6">
        <f t="shared" si="15"/>
        <v>34.86</v>
      </c>
      <c r="S152" s="6">
        <f t="shared" si="16"/>
        <v>-8.6400471000000003</v>
      </c>
      <c r="T152" s="6">
        <f t="shared" si="17"/>
        <v>-18.160715</v>
      </c>
    </row>
    <row r="153" spans="2:20" x14ac:dyDescent="0.25">
      <c r="B153" s="88">
        <v>34080000000</v>
      </c>
      <c r="C153" s="88">
        <v>-8.7127952999999998</v>
      </c>
      <c r="D153" s="88">
        <v>-6.0345472999999998</v>
      </c>
      <c r="H153" s="6">
        <f t="shared" si="12"/>
        <v>35.055</v>
      </c>
      <c r="I153" s="6">
        <f t="shared" si="13"/>
        <v>-9.2729826000000006</v>
      </c>
      <c r="J153" s="6">
        <f t="shared" si="14"/>
        <v>-5.1697097000000003</v>
      </c>
      <c r="L153" s="88">
        <v>34080000000</v>
      </c>
      <c r="M153" s="88">
        <v>-8.5145415999999994</v>
      </c>
      <c r="N153" s="88">
        <v>-22.415770999999999</v>
      </c>
      <c r="R153" s="6">
        <f t="shared" si="15"/>
        <v>35.055</v>
      </c>
      <c r="S153" s="6">
        <f t="shared" si="16"/>
        <v>-8.6809548999999997</v>
      </c>
      <c r="T153" s="6">
        <f t="shared" si="17"/>
        <v>-15.986777999999999</v>
      </c>
    </row>
    <row r="154" spans="2:20" x14ac:dyDescent="0.25">
      <c r="B154" s="88">
        <v>34275000000</v>
      </c>
      <c r="C154" s="88">
        <v>-8.8646650000000005</v>
      </c>
      <c r="D154" s="88">
        <v>-5.7751770000000002</v>
      </c>
      <c r="H154" s="6">
        <f t="shared" si="12"/>
        <v>35.25</v>
      </c>
      <c r="I154" s="6">
        <f t="shared" si="13"/>
        <v>-9.3195695999999995</v>
      </c>
      <c r="J154" s="6">
        <f t="shared" si="14"/>
        <v>-5.1355300000000002</v>
      </c>
      <c r="L154" s="88">
        <v>34275000000</v>
      </c>
      <c r="M154" s="88">
        <v>-8.5309544000000006</v>
      </c>
      <c r="N154" s="88">
        <v>-21.908225999999999</v>
      </c>
      <c r="R154" s="6">
        <f t="shared" si="15"/>
        <v>35.25</v>
      </c>
      <c r="S154" s="6">
        <f t="shared" si="16"/>
        <v>-8.7384768000000008</v>
      </c>
      <c r="T154" s="6">
        <f t="shared" si="17"/>
        <v>-14.407520999999999</v>
      </c>
    </row>
    <row r="155" spans="2:20" x14ac:dyDescent="0.25">
      <c r="B155" s="88">
        <v>34470000000</v>
      </c>
      <c r="C155" s="88">
        <v>-9.0025767999999999</v>
      </c>
      <c r="D155" s="88">
        <v>-5.5531397</v>
      </c>
      <c r="H155" s="6">
        <f t="shared" si="12"/>
        <v>35.445</v>
      </c>
      <c r="I155" s="6">
        <f t="shared" si="13"/>
        <v>-9.3416099999999993</v>
      </c>
      <c r="J155" s="6">
        <f t="shared" si="14"/>
        <v>-5.1336788999999996</v>
      </c>
      <c r="L155" s="88">
        <v>34470000000</v>
      </c>
      <c r="M155" s="88">
        <v>-8.5629282</v>
      </c>
      <c r="N155" s="88">
        <v>-21.157263</v>
      </c>
      <c r="R155" s="6">
        <f t="shared" si="15"/>
        <v>35.445</v>
      </c>
      <c r="S155" s="6">
        <f t="shared" si="16"/>
        <v>-8.7894334999999995</v>
      </c>
      <c r="T155" s="6">
        <f t="shared" si="17"/>
        <v>-13.178205999999999</v>
      </c>
    </row>
    <row r="156" spans="2:20" x14ac:dyDescent="0.25">
      <c r="B156" s="88">
        <v>34665000000</v>
      </c>
      <c r="C156" s="88">
        <v>-9.1128464000000005</v>
      </c>
      <c r="D156" s="88">
        <v>-5.3877258000000001</v>
      </c>
      <c r="H156" s="6">
        <f t="shared" si="12"/>
        <v>35.64</v>
      </c>
      <c r="I156" s="6">
        <f t="shared" si="13"/>
        <v>-9.3584118000000007</v>
      </c>
      <c r="J156" s="6">
        <f t="shared" si="14"/>
        <v>-5.1872306000000004</v>
      </c>
      <c r="L156" s="88">
        <v>34665000000</v>
      </c>
      <c r="M156" s="88">
        <v>-8.5967225999999997</v>
      </c>
      <c r="N156" s="88">
        <v>-19.870304000000001</v>
      </c>
      <c r="R156" s="6">
        <f t="shared" si="15"/>
        <v>35.64</v>
      </c>
      <c r="S156" s="6">
        <f t="shared" si="16"/>
        <v>-8.8427705999999997</v>
      </c>
      <c r="T156" s="6">
        <f t="shared" si="17"/>
        <v>-12.185573</v>
      </c>
    </row>
    <row r="157" spans="2:20" x14ac:dyDescent="0.25">
      <c r="B157" s="88">
        <v>34860000000</v>
      </c>
      <c r="C157" s="88">
        <v>-9.2025623000000003</v>
      </c>
      <c r="D157" s="88">
        <v>-5.2570652999999998</v>
      </c>
      <c r="H157" s="6">
        <f t="shared" si="12"/>
        <v>35.835000000000001</v>
      </c>
      <c r="I157" s="6">
        <f t="shared" si="13"/>
        <v>-9.3718299999999992</v>
      </c>
      <c r="J157" s="6">
        <f t="shared" si="14"/>
        <v>-5.2749686000000002</v>
      </c>
      <c r="L157" s="88">
        <v>34860000000</v>
      </c>
      <c r="M157" s="88">
        <v>-8.6400471000000003</v>
      </c>
      <c r="N157" s="88">
        <v>-18.160715</v>
      </c>
      <c r="R157" s="6">
        <f t="shared" si="15"/>
        <v>35.835000000000001</v>
      </c>
      <c r="S157" s="6">
        <f t="shared" si="16"/>
        <v>-8.8946790999999994</v>
      </c>
      <c r="T157" s="6">
        <f t="shared" si="17"/>
        <v>-11.439002</v>
      </c>
    </row>
    <row r="158" spans="2:20" x14ac:dyDescent="0.25">
      <c r="B158" s="88">
        <v>35055000000</v>
      </c>
      <c r="C158" s="88">
        <v>-9.2729826000000006</v>
      </c>
      <c r="D158" s="88">
        <v>-5.1697097000000003</v>
      </c>
      <c r="H158" s="6">
        <f t="shared" si="12"/>
        <v>36.03</v>
      </c>
      <c r="I158" s="6">
        <f t="shared" si="13"/>
        <v>-9.3616676000000005</v>
      </c>
      <c r="J158" s="6">
        <f t="shared" si="14"/>
        <v>-5.4056182000000002</v>
      </c>
      <c r="L158" s="88">
        <v>35055000000</v>
      </c>
      <c r="M158" s="88">
        <v>-8.6809548999999997</v>
      </c>
      <c r="N158" s="88">
        <v>-15.986777999999999</v>
      </c>
      <c r="R158" s="6">
        <f t="shared" si="15"/>
        <v>36.03</v>
      </c>
      <c r="S158" s="6">
        <f t="shared" si="16"/>
        <v>-8.9522075999999995</v>
      </c>
      <c r="T158" s="6">
        <f t="shared" si="17"/>
        <v>-10.840233</v>
      </c>
    </row>
    <row r="159" spans="2:20" x14ac:dyDescent="0.25">
      <c r="B159" s="88">
        <v>35250000000</v>
      </c>
      <c r="C159" s="88">
        <v>-9.3195695999999995</v>
      </c>
      <c r="D159" s="88">
        <v>-5.1355300000000002</v>
      </c>
      <c r="H159" s="6">
        <f t="shared" si="12"/>
        <v>36.225000000000001</v>
      </c>
      <c r="I159" s="6">
        <f t="shared" si="13"/>
        <v>-9.3416090000000001</v>
      </c>
      <c r="J159" s="6">
        <f t="shared" si="14"/>
        <v>-5.5416470000000002</v>
      </c>
      <c r="L159" s="88">
        <v>35250000000</v>
      </c>
      <c r="M159" s="88">
        <v>-8.7384768000000008</v>
      </c>
      <c r="N159" s="88">
        <v>-14.407520999999999</v>
      </c>
      <c r="R159" s="6">
        <f t="shared" si="15"/>
        <v>36.225000000000001</v>
      </c>
      <c r="S159" s="6">
        <f t="shared" si="16"/>
        <v>-9.0088015000000006</v>
      </c>
      <c r="T159" s="6">
        <f t="shared" si="17"/>
        <v>-10.39949</v>
      </c>
    </row>
    <row r="160" spans="2:20" x14ac:dyDescent="0.25">
      <c r="B160" s="88">
        <v>35445000000</v>
      </c>
      <c r="C160" s="88">
        <v>-9.3416099999999993</v>
      </c>
      <c r="D160" s="88">
        <v>-5.1336788999999996</v>
      </c>
      <c r="H160" s="6">
        <f t="shared" si="12"/>
        <v>36.42</v>
      </c>
      <c r="I160" s="6">
        <f t="shared" si="13"/>
        <v>-9.3166484999999994</v>
      </c>
      <c r="J160" s="6">
        <f t="shared" si="14"/>
        <v>-5.7192764</v>
      </c>
      <c r="L160" s="88">
        <v>35445000000</v>
      </c>
      <c r="M160" s="88">
        <v>-8.7894334999999995</v>
      </c>
      <c r="N160" s="88">
        <v>-13.178205999999999</v>
      </c>
      <c r="R160" s="6">
        <f t="shared" si="15"/>
        <v>36.42</v>
      </c>
      <c r="S160" s="6">
        <f t="shared" si="16"/>
        <v>-9.0816134999999996</v>
      </c>
      <c r="T160" s="6">
        <f t="shared" si="17"/>
        <v>-10.026453</v>
      </c>
    </row>
    <row r="161" spans="2:20" x14ac:dyDescent="0.25">
      <c r="B161" s="88">
        <v>35640000000</v>
      </c>
      <c r="C161" s="88">
        <v>-9.3584118000000007</v>
      </c>
      <c r="D161" s="88">
        <v>-5.1872306000000004</v>
      </c>
      <c r="H161" s="6">
        <f t="shared" si="12"/>
        <v>36.615000000000002</v>
      </c>
      <c r="I161" s="6">
        <f t="shared" si="13"/>
        <v>-9.2803020000000007</v>
      </c>
      <c r="J161" s="6">
        <f t="shared" si="14"/>
        <v>-5.9143629000000004</v>
      </c>
      <c r="L161" s="88">
        <v>35640000000</v>
      </c>
      <c r="M161" s="88">
        <v>-8.8427705999999997</v>
      </c>
      <c r="N161" s="88">
        <v>-12.185573</v>
      </c>
      <c r="R161" s="6">
        <f t="shared" si="15"/>
        <v>36.615000000000002</v>
      </c>
      <c r="S161" s="6">
        <f t="shared" si="16"/>
        <v>-9.1626414999999994</v>
      </c>
      <c r="T161" s="6">
        <f t="shared" si="17"/>
        <v>-9.7192954999999994</v>
      </c>
    </row>
    <row r="162" spans="2:20" x14ac:dyDescent="0.25">
      <c r="B162" s="88">
        <v>35835000000</v>
      </c>
      <c r="C162" s="88">
        <v>-9.3718299999999992</v>
      </c>
      <c r="D162" s="88">
        <v>-5.2749686000000002</v>
      </c>
      <c r="H162" s="6">
        <f t="shared" si="12"/>
        <v>36.81</v>
      </c>
      <c r="I162" s="6">
        <f t="shared" si="13"/>
        <v>-9.2376708999999995</v>
      </c>
      <c r="J162" s="6">
        <f t="shared" si="14"/>
        <v>-6.1464276</v>
      </c>
      <c r="L162" s="88">
        <v>35835000000</v>
      </c>
      <c r="M162" s="88">
        <v>-8.8946790999999994</v>
      </c>
      <c r="N162" s="88">
        <v>-11.439002</v>
      </c>
      <c r="R162" s="6">
        <f t="shared" si="15"/>
        <v>36.81</v>
      </c>
      <c r="S162" s="6">
        <f t="shared" si="16"/>
        <v>-9.2478990999999997</v>
      </c>
      <c r="T162" s="6">
        <f t="shared" si="17"/>
        <v>-9.4676199000000008</v>
      </c>
    </row>
    <row r="163" spans="2:20" x14ac:dyDescent="0.25">
      <c r="B163" s="88">
        <v>36030000000</v>
      </c>
      <c r="C163" s="88">
        <v>-9.3616676000000005</v>
      </c>
      <c r="D163" s="88">
        <v>-5.4056182000000002</v>
      </c>
      <c r="H163" s="6">
        <f t="shared" si="12"/>
        <v>37.005000000000003</v>
      </c>
      <c r="I163" s="6">
        <f t="shared" si="13"/>
        <v>-9.1960134999999994</v>
      </c>
      <c r="J163" s="6">
        <f t="shared" si="14"/>
        <v>-6.3399067000000002</v>
      </c>
      <c r="L163" s="88">
        <v>36030000000</v>
      </c>
      <c r="M163" s="88">
        <v>-8.9522075999999995</v>
      </c>
      <c r="N163" s="88">
        <v>-10.840233</v>
      </c>
      <c r="R163" s="6">
        <f t="shared" si="15"/>
        <v>37.005000000000003</v>
      </c>
      <c r="S163" s="6">
        <f t="shared" si="16"/>
        <v>-9.3329239000000008</v>
      </c>
      <c r="T163" s="6">
        <f t="shared" si="17"/>
        <v>-9.1903886999999997</v>
      </c>
    </row>
    <row r="164" spans="2:20" x14ac:dyDescent="0.25">
      <c r="B164" s="88">
        <v>36225000000</v>
      </c>
      <c r="C164" s="88">
        <v>-9.3416090000000001</v>
      </c>
      <c r="D164" s="88">
        <v>-5.5416470000000002</v>
      </c>
      <c r="H164" s="6">
        <f t="shared" si="12"/>
        <v>37.200000000000003</v>
      </c>
      <c r="I164" s="6">
        <f t="shared" si="13"/>
        <v>-9.1539593000000004</v>
      </c>
      <c r="J164" s="6">
        <f t="shared" si="14"/>
        <v>-6.5674934</v>
      </c>
      <c r="L164" s="88">
        <v>36225000000</v>
      </c>
      <c r="M164" s="88">
        <v>-9.0088015000000006</v>
      </c>
      <c r="N164" s="88">
        <v>-10.39949</v>
      </c>
      <c r="R164" s="6">
        <f t="shared" si="15"/>
        <v>37.200000000000003</v>
      </c>
      <c r="S164" s="6">
        <f t="shared" si="16"/>
        <v>-9.4241437999999995</v>
      </c>
      <c r="T164" s="6">
        <f t="shared" si="17"/>
        <v>-8.9514665999999998</v>
      </c>
    </row>
    <row r="165" spans="2:20" x14ac:dyDescent="0.25">
      <c r="B165" s="88">
        <v>36420000000</v>
      </c>
      <c r="C165" s="88">
        <v>-9.3166484999999994</v>
      </c>
      <c r="D165" s="88">
        <v>-5.7192764</v>
      </c>
      <c r="H165" s="6">
        <f t="shared" si="12"/>
        <v>37.395000000000003</v>
      </c>
      <c r="I165" s="6">
        <f t="shared" si="13"/>
        <v>-9.1195488000000005</v>
      </c>
      <c r="J165" s="6">
        <f t="shared" si="14"/>
        <v>-6.7656431000000001</v>
      </c>
      <c r="L165" s="88">
        <v>36420000000</v>
      </c>
      <c r="M165" s="88">
        <v>-9.0816134999999996</v>
      </c>
      <c r="N165" s="88">
        <v>-10.026453</v>
      </c>
      <c r="R165" s="6">
        <f t="shared" si="15"/>
        <v>37.395000000000003</v>
      </c>
      <c r="S165" s="6">
        <f t="shared" si="16"/>
        <v>-9.5131721000000002</v>
      </c>
      <c r="T165" s="6">
        <f t="shared" si="17"/>
        <v>-8.7016735000000001</v>
      </c>
    </row>
    <row r="166" spans="2:20" x14ac:dyDescent="0.25">
      <c r="B166" s="88">
        <v>36615000000</v>
      </c>
      <c r="C166" s="88">
        <v>-9.2803020000000007</v>
      </c>
      <c r="D166" s="88">
        <v>-5.9143629000000004</v>
      </c>
      <c r="H166" s="6">
        <f t="shared" si="12"/>
        <v>37.590000000000003</v>
      </c>
      <c r="I166" s="6">
        <f t="shared" si="13"/>
        <v>-9.0852603999999992</v>
      </c>
      <c r="J166" s="6">
        <f t="shared" si="14"/>
        <v>-6.9825206</v>
      </c>
      <c r="L166" s="88">
        <v>36615000000</v>
      </c>
      <c r="M166" s="88">
        <v>-9.1626414999999994</v>
      </c>
      <c r="N166" s="88">
        <v>-9.7192954999999994</v>
      </c>
      <c r="R166" s="6">
        <f t="shared" si="15"/>
        <v>37.590000000000003</v>
      </c>
      <c r="S166" s="6">
        <f t="shared" si="16"/>
        <v>-9.5977259000000004</v>
      </c>
      <c r="T166" s="6">
        <f t="shared" si="17"/>
        <v>-8.4567508999999994</v>
      </c>
    </row>
    <row r="167" spans="2:20" x14ac:dyDescent="0.25">
      <c r="B167" s="88">
        <v>36810000000</v>
      </c>
      <c r="C167" s="88">
        <v>-9.2376708999999995</v>
      </c>
      <c r="D167" s="88">
        <v>-6.1464276</v>
      </c>
      <c r="H167" s="6">
        <f t="shared" si="12"/>
        <v>37.784999999999997</v>
      </c>
      <c r="I167" s="6">
        <f t="shared" si="13"/>
        <v>-9.0535364000000005</v>
      </c>
      <c r="J167" s="6">
        <f t="shared" si="14"/>
        <v>-7.1764764999999997</v>
      </c>
      <c r="L167" s="88">
        <v>36810000000</v>
      </c>
      <c r="M167" s="88">
        <v>-9.2478990999999997</v>
      </c>
      <c r="N167" s="88">
        <v>-9.4676199000000008</v>
      </c>
      <c r="R167" s="6">
        <f t="shared" si="15"/>
        <v>37.784999999999997</v>
      </c>
      <c r="S167" s="6">
        <f t="shared" si="16"/>
        <v>-9.7097235000000008</v>
      </c>
      <c r="T167" s="6">
        <f t="shared" si="17"/>
        <v>-8.1747408000000004</v>
      </c>
    </row>
    <row r="168" spans="2:20" x14ac:dyDescent="0.25">
      <c r="B168" s="88">
        <v>37005000000</v>
      </c>
      <c r="C168" s="88">
        <v>-9.1960134999999994</v>
      </c>
      <c r="D168" s="88">
        <v>-6.3399067000000002</v>
      </c>
      <c r="H168" s="6">
        <f t="shared" si="12"/>
        <v>37.979999999999997</v>
      </c>
      <c r="I168" s="6">
        <f t="shared" si="13"/>
        <v>-9.0363492999999995</v>
      </c>
      <c r="J168" s="6">
        <f t="shared" si="14"/>
        <v>-7.4124255000000003</v>
      </c>
      <c r="L168" s="88">
        <v>37005000000</v>
      </c>
      <c r="M168" s="88">
        <v>-9.3329239000000008</v>
      </c>
      <c r="N168" s="88">
        <v>-9.1903886999999997</v>
      </c>
      <c r="R168" s="6">
        <f t="shared" si="15"/>
        <v>37.979999999999997</v>
      </c>
      <c r="S168" s="6">
        <f t="shared" si="16"/>
        <v>-9.8401089000000006</v>
      </c>
      <c r="T168" s="6">
        <f t="shared" si="17"/>
        <v>-7.9110303000000002</v>
      </c>
    </row>
    <row r="169" spans="2:20" x14ac:dyDescent="0.25">
      <c r="B169" s="88">
        <v>37200000000</v>
      </c>
      <c r="C169" s="88">
        <v>-9.1539593000000004</v>
      </c>
      <c r="D169" s="88">
        <v>-6.5674934</v>
      </c>
      <c r="H169" s="6">
        <f t="shared" si="12"/>
        <v>38.174999999999997</v>
      </c>
      <c r="I169" s="6">
        <f t="shared" si="13"/>
        <v>-9.0249223999999995</v>
      </c>
      <c r="J169" s="6">
        <f t="shared" si="14"/>
        <v>-7.6359881999999999</v>
      </c>
      <c r="L169" s="88">
        <v>37200000000</v>
      </c>
      <c r="M169" s="88">
        <v>-9.4241437999999995</v>
      </c>
      <c r="N169" s="88">
        <v>-8.9514665999999998</v>
      </c>
      <c r="R169" s="6">
        <f t="shared" si="15"/>
        <v>38.174999999999997</v>
      </c>
      <c r="S169" s="6">
        <f t="shared" si="16"/>
        <v>-9.9969090999999999</v>
      </c>
      <c r="T169" s="6">
        <f t="shared" si="17"/>
        <v>-7.6271566999999996</v>
      </c>
    </row>
    <row r="170" spans="2:20" x14ac:dyDescent="0.25">
      <c r="B170" s="88">
        <v>37395000000</v>
      </c>
      <c r="C170" s="88">
        <v>-9.1195488000000005</v>
      </c>
      <c r="D170" s="88">
        <v>-6.7656431000000001</v>
      </c>
      <c r="H170" s="6">
        <f t="shared" si="12"/>
        <v>38.369999999999997</v>
      </c>
      <c r="I170" s="6">
        <f t="shared" si="13"/>
        <v>-9.0187758999999996</v>
      </c>
      <c r="J170" s="6">
        <f t="shared" si="14"/>
        <v>-7.9072393999999999</v>
      </c>
      <c r="L170" s="88">
        <v>37395000000</v>
      </c>
      <c r="M170" s="88">
        <v>-9.5131721000000002</v>
      </c>
      <c r="N170" s="88">
        <v>-8.7016735000000001</v>
      </c>
      <c r="R170" s="6">
        <f t="shared" si="15"/>
        <v>38.369999999999997</v>
      </c>
      <c r="S170" s="6">
        <f t="shared" si="16"/>
        <v>-10.170311</v>
      </c>
      <c r="T170" s="6">
        <f t="shared" si="17"/>
        <v>-7.3738884999999996</v>
      </c>
    </row>
    <row r="171" spans="2:20" x14ac:dyDescent="0.25">
      <c r="B171" s="88">
        <v>37590000000</v>
      </c>
      <c r="C171" s="88">
        <v>-9.0852603999999992</v>
      </c>
      <c r="D171" s="88">
        <v>-6.9825206</v>
      </c>
      <c r="H171" s="6">
        <f t="shared" si="12"/>
        <v>38.564999999999998</v>
      </c>
      <c r="I171" s="6">
        <f t="shared" si="13"/>
        <v>-9.0144072000000008</v>
      </c>
      <c r="J171" s="6">
        <f t="shared" si="14"/>
        <v>-8.2311858999999998</v>
      </c>
      <c r="L171" s="88">
        <v>37590000000</v>
      </c>
      <c r="M171" s="88">
        <v>-9.5977259000000004</v>
      </c>
      <c r="N171" s="88">
        <v>-8.4567508999999994</v>
      </c>
      <c r="R171" s="6">
        <f t="shared" si="15"/>
        <v>38.564999999999998</v>
      </c>
      <c r="S171" s="6">
        <f t="shared" si="16"/>
        <v>-10.359534</v>
      </c>
      <c r="T171" s="6">
        <f t="shared" si="17"/>
        <v>-7.1052847000000003</v>
      </c>
    </row>
    <row r="172" spans="2:20" x14ac:dyDescent="0.25">
      <c r="B172" s="88">
        <v>37785000000</v>
      </c>
      <c r="C172" s="88">
        <v>-9.0535364000000005</v>
      </c>
      <c r="D172" s="88">
        <v>-7.1764764999999997</v>
      </c>
      <c r="H172" s="6">
        <f t="shared" si="12"/>
        <v>38.76</v>
      </c>
      <c r="I172" s="6">
        <f t="shared" si="13"/>
        <v>-9.0052775999999994</v>
      </c>
      <c r="J172" s="6">
        <f t="shared" si="14"/>
        <v>-8.6378678999999998</v>
      </c>
      <c r="L172" s="88">
        <v>37785000000</v>
      </c>
      <c r="M172" s="88">
        <v>-9.7097235000000008</v>
      </c>
      <c r="N172" s="88">
        <v>-8.1747408000000004</v>
      </c>
      <c r="R172" s="6">
        <f t="shared" si="15"/>
        <v>38.76</v>
      </c>
      <c r="S172" s="6">
        <f t="shared" si="16"/>
        <v>-10.516669</v>
      </c>
      <c r="T172" s="6">
        <f t="shared" si="17"/>
        <v>-6.9152532000000004</v>
      </c>
    </row>
    <row r="173" spans="2:20" x14ac:dyDescent="0.25">
      <c r="B173" s="88">
        <v>37980000000</v>
      </c>
      <c r="C173" s="88">
        <v>-9.0363492999999995</v>
      </c>
      <c r="D173" s="88">
        <v>-7.4124255000000003</v>
      </c>
      <c r="H173" s="6">
        <f t="shared" si="12"/>
        <v>38.954999999999998</v>
      </c>
      <c r="I173" s="6">
        <f t="shared" si="13"/>
        <v>-8.9877357</v>
      </c>
      <c r="J173" s="6">
        <f t="shared" si="14"/>
        <v>-9.0844660000000008</v>
      </c>
      <c r="L173" s="88">
        <v>37980000000</v>
      </c>
      <c r="M173" s="88">
        <v>-9.8401089000000006</v>
      </c>
      <c r="N173" s="88">
        <v>-7.9110303000000002</v>
      </c>
      <c r="R173" s="6">
        <f t="shared" si="15"/>
        <v>38.954999999999998</v>
      </c>
      <c r="S173" s="6">
        <f t="shared" si="16"/>
        <v>-10.654040999999999</v>
      </c>
      <c r="T173" s="6">
        <f t="shared" si="17"/>
        <v>-6.7163830000000004</v>
      </c>
    </row>
    <row r="174" spans="2:20" x14ac:dyDescent="0.25">
      <c r="B174" s="88">
        <v>38175000000</v>
      </c>
      <c r="C174" s="88">
        <v>-9.0249223999999995</v>
      </c>
      <c r="D174" s="88">
        <v>-7.6359881999999999</v>
      </c>
      <c r="H174" s="6">
        <f t="shared" si="12"/>
        <v>39.15</v>
      </c>
      <c r="I174" s="6">
        <f t="shared" si="13"/>
        <v>-8.9637775000000008</v>
      </c>
      <c r="J174" s="6">
        <f t="shared" si="14"/>
        <v>-9.6201410000000003</v>
      </c>
      <c r="L174" s="88">
        <v>38175000000</v>
      </c>
      <c r="M174" s="88">
        <v>-9.9969090999999999</v>
      </c>
      <c r="N174" s="88">
        <v>-7.6271566999999996</v>
      </c>
      <c r="R174" s="6">
        <f t="shared" si="15"/>
        <v>39.15</v>
      </c>
      <c r="S174" s="6">
        <f t="shared" si="16"/>
        <v>-10.72486</v>
      </c>
      <c r="T174" s="6">
        <f t="shared" si="17"/>
        <v>-6.5603379999999998</v>
      </c>
    </row>
    <row r="175" spans="2:20" x14ac:dyDescent="0.25">
      <c r="B175" s="88">
        <v>38370000000</v>
      </c>
      <c r="C175" s="88">
        <v>-9.0187758999999996</v>
      </c>
      <c r="D175" s="88">
        <v>-7.9072393999999999</v>
      </c>
      <c r="H175" s="6">
        <f t="shared" si="12"/>
        <v>39.344999999999999</v>
      </c>
      <c r="I175" s="6">
        <f t="shared" si="13"/>
        <v>-8.9163665999999999</v>
      </c>
      <c r="J175" s="6">
        <f t="shared" si="14"/>
        <v>-10.268577000000001</v>
      </c>
      <c r="L175" s="88">
        <v>38370000000</v>
      </c>
      <c r="M175" s="88">
        <v>-10.170311</v>
      </c>
      <c r="N175" s="88">
        <v>-7.3738884999999996</v>
      </c>
      <c r="R175" s="6">
        <f t="shared" si="15"/>
        <v>39.344999999999999</v>
      </c>
      <c r="S175" s="6">
        <f t="shared" si="16"/>
        <v>-10.730492</v>
      </c>
      <c r="T175" s="6">
        <f t="shared" si="17"/>
        <v>-6.4251728000000004</v>
      </c>
    </row>
    <row r="176" spans="2:20" x14ac:dyDescent="0.25">
      <c r="B176" s="88">
        <v>38565000000</v>
      </c>
      <c r="C176" s="88">
        <v>-9.0144072000000008</v>
      </c>
      <c r="D176" s="88">
        <v>-8.2311858999999998</v>
      </c>
      <c r="H176" s="6">
        <f t="shared" si="12"/>
        <v>39.54</v>
      </c>
      <c r="I176" s="6">
        <f t="shared" si="13"/>
        <v>-8.8718386000000002</v>
      </c>
      <c r="J176" s="6">
        <f t="shared" si="14"/>
        <v>-11.019393000000001</v>
      </c>
      <c r="L176" s="88">
        <v>38565000000</v>
      </c>
      <c r="M176" s="88">
        <v>-10.359534</v>
      </c>
      <c r="N176" s="88">
        <v>-7.1052847000000003</v>
      </c>
      <c r="R176" s="6">
        <f t="shared" si="15"/>
        <v>39.54</v>
      </c>
      <c r="S176" s="6">
        <f t="shared" si="16"/>
        <v>-10.707717000000001</v>
      </c>
      <c r="T176" s="6">
        <f t="shared" si="17"/>
        <v>-6.3802032000000004</v>
      </c>
    </row>
    <row r="177" spans="2:20" x14ac:dyDescent="0.25">
      <c r="B177" s="88">
        <v>38760000000</v>
      </c>
      <c r="C177" s="88">
        <v>-9.0052775999999994</v>
      </c>
      <c r="D177" s="88">
        <v>-8.6378678999999998</v>
      </c>
      <c r="H177" s="6">
        <f t="shared" si="12"/>
        <v>39.734999999999999</v>
      </c>
      <c r="I177" s="6">
        <f t="shared" si="13"/>
        <v>-8.8253851000000001</v>
      </c>
      <c r="J177" s="6">
        <f t="shared" si="14"/>
        <v>-11.932821000000001</v>
      </c>
      <c r="L177" s="88">
        <v>38760000000</v>
      </c>
      <c r="M177" s="88">
        <v>-10.516669</v>
      </c>
      <c r="N177" s="88">
        <v>-6.9152532000000004</v>
      </c>
      <c r="R177" s="6">
        <f t="shared" si="15"/>
        <v>39.734999999999999</v>
      </c>
      <c r="S177" s="6">
        <f t="shared" si="16"/>
        <v>-10.664267000000001</v>
      </c>
      <c r="T177" s="6">
        <f t="shared" si="17"/>
        <v>-6.3751272999999999</v>
      </c>
    </row>
    <row r="178" spans="2:20" x14ac:dyDescent="0.25">
      <c r="B178" s="88">
        <v>38955000000</v>
      </c>
      <c r="C178" s="88">
        <v>-8.9877357</v>
      </c>
      <c r="D178" s="88">
        <v>-9.0844660000000008</v>
      </c>
      <c r="H178" s="6">
        <f t="shared" si="12"/>
        <v>39.93</v>
      </c>
      <c r="I178" s="6">
        <f t="shared" si="13"/>
        <v>-8.7785425000000004</v>
      </c>
      <c r="J178" s="6">
        <f t="shared" si="14"/>
        <v>-12.937927</v>
      </c>
      <c r="L178" s="88">
        <v>38955000000</v>
      </c>
      <c r="M178" s="88">
        <v>-10.654040999999999</v>
      </c>
      <c r="N178" s="88">
        <v>-6.7163830000000004</v>
      </c>
      <c r="R178" s="6">
        <f t="shared" si="15"/>
        <v>39.93</v>
      </c>
      <c r="S178" s="6">
        <f t="shared" si="16"/>
        <v>-10.595216000000001</v>
      </c>
      <c r="T178" s="6">
        <f t="shared" si="17"/>
        <v>-6.4176335</v>
      </c>
    </row>
    <row r="179" spans="2:20" x14ac:dyDescent="0.25">
      <c r="B179" s="88">
        <v>39150000000</v>
      </c>
      <c r="C179" s="88">
        <v>-8.9637775000000008</v>
      </c>
      <c r="D179" s="88">
        <v>-9.6201410000000003</v>
      </c>
      <c r="H179" s="6">
        <f t="shared" si="12"/>
        <v>40.125</v>
      </c>
      <c r="I179" s="6">
        <f t="shared" si="13"/>
        <v>-8.7225266000000001</v>
      </c>
      <c r="J179" s="6">
        <f t="shared" si="14"/>
        <v>-14.373861</v>
      </c>
      <c r="L179" s="88">
        <v>39150000000</v>
      </c>
      <c r="M179" s="88">
        <v>-10.72486</v>
      </c>
      <c r="N179" s="88">
        <v>-6.5603379999999998</v>
      </c>
      <c r="R179" s="6">
        <f t="shared" si="15"/>
        <v>40.125</v>
      </c>
      <c r="S179" s="6">
        <f t="shared" si="16"/>
        <v>-10.548232</v>
      </c>
      <c r="T179" s="6">
        <f t="shared" si="17"/>
        <v>-6.5073366000000004</v>
      </c>
    </row>
    <row r="180" spans="2:20" x14ac:dyDescent="0.25">
      <c r="B180" s="88">
        <v>39345000000</v>
      </c>
      <c r="C180" s="88">
        <v>-8.9163665999999999</v>
      </c>
      <c r="D180" s="88">
        <v>-10.268577000000001</v>
      </c>
      <c r="H180" s="6">
        <f t="shared" si="12"/>
        <v>40.32</v>
      </c>
      <c r="I180" s="6">
        <f t="shared" si="13"/>
        <v>-8.6872930999999998</v>
      </c>
      <c r="J180" s="6">
        <f t="shared" si="14"/>
        <v>-15.634838999999999</v>
      </c>
      <c r="L180" s="88">
        <v>39345000000</v>
      </c>
      <c r="M180" s="88">
        <v>-10.730492</v>
      </c>
      <c r="N180" s="88">
        <v>-6.4251728000000004</v>
      </c>
      <c r="R180" s="6">
        <f t="shared" si="15"/>
        <v>40.32</v>
      </c>
      <c r="S180" s="6">
        <f t="shared" si="16"/>
        <v>-10.504771</v>
      </c>
      <c r="T180" s="6">
        <f t="shared" si="17"/>
        <v>-6.5891314000000003</v>
      </c>
    </row>
    <row r="181" spans="2:20" x14ac:dyDescent="0.25">
      <c r="B181" s="88">
        <v>39540000000</v>
      </c>
      <c r="C181" s="88">
        <v>-8.8718386000000002</v>
      </c>
      <c r="D181" s="88">
        <v>-11.019393000000001</v>
      </c>
      <c r="H181" s="6">
        <f t="shared" si="12"/>
        <v>40.515000000000001</v>
      </c>
      <c r="I181" s="6">
        <f t="shared" si="13"/>
        <v>-8.6566229000000003</v>
      </c>
      <c r="J181" s="6">
        <f t="shared" si="14"/>
        <v>-17.209320000000002</v>
      </c>
      <c r="L181" s="88">
        <v>39540000000</v>
      </c>
      <c r="M181" s="88">
        <v>-10.707717000000001</v>
      </c>
      <c r="N181" s="88">
        <v>-6.3802032000000004</v>
      </c>
      <c r="R181" s="6">
        <f t="shared" si="15"/>
        <v>40.515000000000001</v>
      </c>
      <c r="S181" s="6">
        <f t="shared" si="16"/>
        <v>-10.45557</v>
      </c>
      <c r="T181" s="6">
        <f t="shared" si="17"/>
        <v>-6.7246727999999996</v>
      </c>
    </row>
    <row r="182" spans="2:20" x14ac:dyDescent="0.25">
      <c r="B182" s="88">
        <v>39735000000</v>
      </c>
      <c r="C182" s="88">
        <v>-8.8253851000000001</v>
      </c>
      <c r="D182" s="88">
        <v>-11.932821000000001</v>
      </c>
      <c r="H182" s="6">
        <f t="shared" si="12"/>
        <v>40.71</v>
      </c>
      <c r="I182" s="6">
        <f t="shared" si="13"/>
        <v>-8.6563168000000008</v>
      </c>
      <c r="J182" s="6">
        <f t="shared" si="14"/>
        <v>-18.360078999999999</v>
      </c>
      <c r="L182" s="88">
        <v>39735000000</v>
      </c>
      <c r="M182" s="88">
        <v>-10.664267000000001</v>
      </c>
      <c r="N182" s="88">
        <v>-6.3751272999999999</v>
      </c>
      <c r="R182" s="6">
        <f t="shared" si="15"/>
        <v>40.71</v>
      </c>
      <c r="S182" s="6">
        <f t="shared" si="16"/>
        <v>-10.429271</v>
      </c>
      <c r="T182" s="6">
        <f t="shared" si="17"/>
        <v>-6.8301505999999996</v>
      </c>
    </row>
    <row r="183" spans="2:20" x14ac:dyDescent="0.25">
      <c r="B183" s="88">
        <v>39930000000</v>
      </c>
      <c r="C183" s="88">
        <v>-8.7785425000000004</v>
      </c>
      <c r="D183" s="88">
        <v>-12.937927</v>
      </c>
      <c r="H183" s="6">
        <f t="shared" si="12"/>
        <v>40.905000000000001</v>
      </c>
      <c r="I183" s="6">
        <f t="shared" si="13"/>
        <v>-8.6713667000000001</v>
      </c>
      <c r="J183" s="6">
        <f t="shared" si="14"/>
        <v>-19.236736000000001</v>
      </c>
      <c r="L183" s="88">
        <v>39930000000</v>
      </c>
      <c r="M183" s="88">
        <v>-10.595216000000001</v>
      </c>
      <c r="N183" s="88">
        <v>-6.4176335</v>
      </c>
      <c r="R183" s="6">
        <f t="shared" si="15"/>
        <v>40.905000000000001</v>
      </c>
      <c r="S183" s="6">
        <f t="shared" si="16"/>
        <v>-10.416608999999999</v>
      </c>
      <c r="T183" s="6">
        <f t="shared" si="17"/>
        <v>-6.9736962</v>
      </c>
    </row>
    <row r="184" spans="2:20" x14ac:dyDescent="0.25">
      <c r="B184" s="88">
        <v>40125000000</v>
      </c>
      <c r="C184" s="88">
        <v>-8.7225266000000001</v>
      </c>
      <c r="D184" s="88">
        <v>-14.373861</v>
      </c>
      <c r="H184" s="6">
        <f t="shared" si="12"/>
        <v>41.1</v>
      </c>
      <c r="I184" s="6">
        <f t="shared" si="13"/>
        <v>-8.7188987999999998</v>
      </c>
      <c r="J184" s="6">
        <f t="shared" si="14"/>
        <v>-20.016960000000001</v>
      </c>
      <c r="L184" s="88">
        <v>40125000000</v>
      </c>
      <c r="M184" s="88">
        <v>-10.548232</v>
      </c>
      <c r="N184" s="88">
        <v>-6.5073366000000004</v>
      </c>
      <c r="R184" s="6">
        <f t="shared" si="15"/>
        <v>41.1</v>
      </c>
      <c r="S184" s="6">
        <f t="shared" si="16"/>
        <v>-10.442955</v>
      </c>
      <c r="T184" s="6">
        <f t="shared" si="17"/>
        <v>-7.0658374000000004</v>
      </c>
    </row>
    <row r="185" spans="2:20" x14ac:dyDescent="0.25">
      <c r="B185" s="88">
        <v>40320000000</v>
      </c>
      <c r="C185" s="88">
        <v>-8.6872930999999998</v>
      </c>
      <c r="D185" s="88">
        <v>-15.634838999999999</v>
      </c>
      <c r="H185" s="6">
        <f t="shared" si="12"/>
        <v>41.295000000000002</v>
      </c>
      <c r="I185" s="6">
        <f t="shared" si="13"/>
        <v>-8.7904081000000005</v>
      </c>
      <c r="J185" s="6">
        <f t="shared" si="14"/>
        <v>-20.388866</v>
      </c>
      <c r="L185" s="88">
        <v>40320000000</v>
      </c>
      <c r="M185" s="88">
        <v>-10.504771</v>
      </c>
      <c r="N185" s="88">
        <v>-6.5891314000000003</v>
      </c>
      <c r="R185" s="6">
        <f t="shared" si="15"/>
        <v>41.295000000000002</v>
      </c>
      <c r="S185" s="6">
        <f t="shared" si="16"/>
        <v>-10.489171000000001</v>
      </c>
      <c r="T185" s="6">
        <f t="shared" si="17"/>
        <v>-7.1839513999999998</v>
      </c>
    </row>
    <row r="186" spans="2:20" x14ac:dyDescent="0.25">
      <c r="B186" s="88">
        <v>40515000000</v>
      </c>
      <c r="C186" s="88">
        <v>-8.6566229000000003</v>
      </c>
      <c r="D186" s="88">
        <v>-17.209320000000002</v>
      </c>
      <c r="H186" s="6">
        <f t="shared" si="12"/>
        <v>41.49</v>
      </c>
      <c r="I186" s="6">
        <f t="shared" si="13"/>
        <v>-8.8689584999999997</v>
      </c>
      <c r="J186" s="6">
        <f t="shared" si="14"/>
        <v>-20.529430000000001</v>
      </c>
      <c r="L186" s="88">
        <v>40515000000</v>
      </c>
      <c r="M186" s="88">
        <v>-10.45557</v>
      </c>
      <c r="N186" s="88">
        <v>-6.7246727999999996</v>
      </c>
      <c r="R186" s="6">
        <f t="shared" si="15"/>
        <v>41.49</v>
      </c>
      <c r="S186" s="6">
        <f t="shared" si="16"/>
        <v>-10.580916999999999</v>
      </c>
      <c r="T186" s="6">
        <f t="shared" si="17"/>
        <v>-7.1950827000000004</v>
      </c>
    </row>
    <row r="187" spans="2:20" x14ac:dyDescent="0.25">
      <c r="B187" s="88">
        <v>40710000000</v>
      </c>
      <c r="C187" s="88">
        <v>-8.6563168000000008</v>
      </c>
      <c r="D187" s="88">
        <v>-18.360078999999999</v>
      </c>
      <c r="H187" s="6">
        <f t="shared" si="12"/>
        <v>41.685000000000002</v>
      </c>
      <c r="I187" s="6">
        <f t="shared" si="13"/>
        <v>-8.9212027000000003</v>
      </c>
      <c r="J187" s="6">
        <f t="shared" si="14"/>
        <v>-20.334372999999999</v>
      </c>
      <c r="L187" s="88">
        <v>40710000000</v>
      </c>
      <c r="M187" s="88">
        <v>-10.429271</v>
      </c>
      <c r="N187" s="88">
        <v>-6.8301505999999996</v>
      </c>
      <c r="R187" s="6">
        <f t="shared" si="15"/>
        <v>41.685000000000002</v>
      </c>
      <c r="S187" s="6">
        <f t="shared" si="16"/>
        <v>-10.684085</v>
      </c>
      <c r="T187" s="6">
        <f t="shared" si="17"/>
        <v>-7.1885656999999998</v>
      </c>
    </row>
    <row r="188" spans="2:20" x14ac:dyDescent="0.25">
      <c r="B188" s="88">
        <v>40905000000</v>
      </c>
      <c r="C188" s="88">
        <v>-8.6713667000000001</v>
      </c>
      <c r="D188" s="88">
        <v>-19.236736000000001</v>
      </c>
      <c r="H188" s="6">
        <f t="shared" si="12"/>
        <v>41.88</v>
      </c>
      <c r="I188" s="6">
        <f t="shared" si="13"/>
        <v>-8.9947510000000008</v>
      </c>
      <c r="J188" s="6">
        <f t="shared" si="14"/>
        <v>-19.665313999999999</v>
      </c>
      <c r="L188" s="88">
        <v>40905000000</v>
      </c>
      <c r="M188" s="88">
        <v>-10.416608999999999</v>
      </c>
      <c r="N188" s="88">
        <v>-6.9736962</v>
      </c>
      <c r="R188" s="6">
        <f t="shared" si="15"/>
        <v>41.88</v>
      </c>
      <c r="S188" s="6">
        <f t="shared" si="16"/>
        <v>-10.800075</v>
      </c>
      <c r="T188" s="6">
        <f t="shared" si="17"/>
        <v>-7.0716242999999999</v>
      </c>
    </row>
    <row r="189" spans="2:20" x14ac:dyDescent="0.25">
      <c r="B189" s="88">
        <v>41100000000</v>
      </c>
      <c r="C189" s="88">
        <v>-8.7188987999999998</v>
      </c>
      <c r="D189" s="88">
        <v>-20.016960000000001</v>
      </c>
      <c r="H189" s="6">
        <f t="shared" si="12"/>
        <v>42.075000000000003</v>
      </c>
      <c r="I189" s="6">
        <f t="shared" si="13"/>
        <v>-9.0770663999999996</v>
      </c>
      <c r="J189" s="6">
        <f t="shared" si="14"/>
        <v>-18.859299</v>
      </c>
      <c r="L189" s="88">
        <v>41100000000</v>
      </c>
      <c r="M189" s="88">
        <v>-10.442955</v>
      </c>
      <c r="N189" s="88">
        <v>-7.0658374000000004</v>
      </c>
      <c r="R189" s="6">
        <f t="shared" si="15"/>
        <v>42.075000000000003</v>
      </c>
      <c r="S189" s="6">
        <f t="shared" si="16"/>
        <v>-10.883623999999999</v>
      </c>
      <c r="T189" s="6">
        <f t="shared" si="17"/>
        <v>-7.0303116000000001</v>
      </c>
    </row>
    <row r="190" spans="2:20" x14ac:dyDescent="0.25">
      <c r="B190" s="88">
        <v>41295000000</v>
      </c>
      <c r="C190" s="88">
        <v>-8.7904081000000005</v>
      </c>
      <c r="D190" s="88">
        <v>-20.388866</v>
      </c>
      <c r="H190" s="6">
        <f t="shared" si="12"/>
        <v>42.27</v>
      </c>
      <c r="I190" s="6">
        <f t="shared" si="13"/>
        <v>-9.1670636999999999</v>
      </c>
      <c r="J190" s="6">
        <f t="shared" si="14"/>
        <v>-17.725474999999999</v>
      </c>
      <c r="L190" s="88">
        <v>41295000000</v>
      </c>
      <c r="M190" s="88">
        <v>-10.489171000000001</v>
      </c>
      <c r="N190" s="88">
        <v>-7.1839513999999998</v>
      </c>
      <c r="R190" s="6">
        <f t="shared" si="15"/>
        <v>42.27</v>
      </c>
      <c r="S190" s="6">
        <f t="shared" si="16"/>
        <v>-10.960238</v>
      </c>
      <c r="T190" s="6">
        <f t="shared" si="17"/>
        <v>-6.8618316999999998</v>
      </c>
    </row>
    <row r="191" spans="2:20" x14ac:dyDescent="0.25">
      <c r="B191" s="88">
        <v>41490000000</v>
      </c>
      <c r="C191" s="88">
        <v>-8.8689584999999997</v>
      </c>
      <c r="D191" s="88">
        <v>-20.529430000000001</v>
      </c>
      <c r="H191" s="6">
        <f t="shared" si="12"/>
        <v>42.465000000000003</v>
      </c>
      <c r="I191" s="6">
        <f t="shared" si="13"/>
        <v>-9.2825041000000006</v>
      </c>
      <c r="J191" s="6">
        <f t="shared" si="14"/>
        <v>-16.669090000000001</v>
      </c>
      <c r="L191" s="88">
        <v>41490000000</v>
      </c>
      <c r="M191" s="88">
        <v>-10.580916999999999</v>
      </c>
      <c r="N191" s="88">
        <v>-7.1950827000000004</v>
      </c>
      <c r="R191" s="6">
        <f t="shared" si="15"/>
        <v>42.465000000000003</v>
      </c>
      <c r="S191" s="6">
        <f t="shared" si="16"/>
        <v>-10.986001</v>
      </c>
      <c r="T191" s="6">
        <f t="shared" si="17"/>
        <v>-6.8052486999999999</v>
      </c>
    </row>
    <row r="192" spans="2:20" x14ac:dyDescent="0.25">
      <c r="B192" s="88">
        <v>41685000000</v>
      </c>
      <c r="C192" s="88">
        <v>-8.9212027000000003</v>
      </c>
      <c r="D192" s="88">
        <v>-20.334372999999999</v>
      </c>
      <c r="H192" s="6">
        <f t="shared" si="12"/>
        <v>42.66</v>
      </c>
      <c r="I192" s="6">
        <f t="shared" si="13"/>
        <v>-9.4328278999999995</v>
      </c>
      <c r="J192" s="6">
        <f t="shared" si="14"/>
        <v>-15.757565</v>
      </c>
      <c r="L192" s="88">
        <v>41685000000</v>
      </c>
      <c r="M192" s="88">
        <v>-10.684085</v>
      </c>
      <c r="N192" s="88">
        <v>-7.1885656999999998</v>
      </c>
      <c r="R192" s="6">
        <f t="shared" si="15"/>
        <v>42.66</v>
      </c>
      <c r="S192" s="6">
        <f t="shared" si="16"/>
        <v>-10.991799</v>
      </c>
      <c r="T192" s="6">
        <f t="shared" si="17"/>
        <v>-6.6816468000000002</v>
      </c>
    </row>
    <row r="193" spans="2:20" x14ac:dyDescent="0.25">
      <c r="B193" s="88">
        <v>41880000000</v>
      </c>
      <c r="C193" s="88">
        <v>-8.9947510000000008</v>
      </c>
      <c r="D193" s="88">
        <v>-19.665313999999999</v>
      </c>
      <c r="H193" s="6">
        <f t="shared" si="12"/>
        <v>42.854999999999997</v>
      </c>
      <c r="I193" s="6">
        <f t="shared" si="13"/>
        <v>-9.5911951000000002</v>
      </c>
      <c r="J193" s="6">
        <f t="shared" si="14"/>
        <v>-14.606026999999999</v>
      </c>
      <c r="L193" s="88">
        <v>41880000000</v>
      </c>
      <c r="M193" s="88">
        <v>-10.800075</v>
      </c>
      <c r="N193" s="88">
        <v>-7.0716242999999999</v>
      </c>
      <c r="R193" s="6">
        <f t="shared" si="15"/>
        <v>42.854999999999997</v>
      </c>
      <c r="S193" s="6">
        <f t="shared" si="16"/>
        <v>-10.966284</v>
      </c>
      <c r="T193" s="6">
        <f t="shared" si="17"/>
        <v>-6.6585764999999997</v>
      </c>
    </row>
    <row r="194" spans="2:20" x14ac:dyDescent="0.25">
      <c r="B194" s="88">
        <v>42075000000</v>
      </c>
      <c r="C194" s="88">
        <v>-9.0770663999999996</v>
      </c>
      <c r="D194" s="88">
        <v>-18.859299</v>
      </c>
      <c r="H194" s="6">
        <f t="shared" si="12"/>
        <v>43.05</v>
      </c>
      <c r="I194" s="6">
        <f t="shared" si="13"/>
        <v>-9.7653713</v>
      </c>
      <c r="J194" s="6">
        <f t="shared" si="14"/>
        <v>-13.678316000000001</v>
      </c>
      <c r="L194" s="88">
        <v>42075000000</v>
      </c>
      <c r="M194" s="88">
        <v>-10.883623999999999</v>
      </c>
      <c r="N194" s="88">
        <v>-7.0303116000000001</v>
      </c>
      <c r="R194" s="6">
        <f t="shared" si="15"/>
        <v>43.05</v>
      </c>
      <c r="S194" s="6">
        <f t="shared" si="16"/>
        <v>-10.932931</v>
      </c>
      <c r="T194" s="6">
        <f t="shared" si="17"/>
        <v>-6.5964999000000004</v>
      </c>
    </row>
    <row r="195" spans="2:20" x14ac:dyDescent="0.25">
      <c r="B195" s="88">
        <v>42270000000</v>
      </c>
      <c r="C195" s="88">
        <v>-9.1670636999999999</v>
      </c>
      <c r="D195" s="88">
        <v>-17.725474999999999</v>
      </c>
      <c r="H195" s="6">
        <f t="shared" si="12"/>
        <v>43.244999999999997</v>
      </c>
      <c r="I195" s="6">
        <f t="shared" si="13"/>
        <v>-9.9601231000000006</v>
      </c>
      <c r="J195" s="6">
        <f t="shared" si="14"/>
        <v>-12.641912</v>
      </c>
      <c r="L195" s="88">
        <v>42270000000</v>
      </c>
      <c r="M195" s="88">
        <v>-10.960238</v>
      </c>
      <c r="N195" s="88">
        <v>-6.8618316999999998</v>
      </c>
      <c r="R195" s="6">
        <f t="shared" si="15"/>
        <v>43.244999999999997</v>
      </c>
      <c r="S195" s="6">
        <f t="shared" si="16"/>
        <v>-10.870982</v>
      </c>
      <c r="T195" s="6">
        <f t="shared" si="17"/>
        <v>-6.7004523000000002</v>
      </c>
    </row>
    <row r="196" spans="2:20" x14ac:dyDescent="0.25">
      <c r="B196" s="88">
        <v>42465000000</v>
      </c>
      <c r="C196" s="88">
        <v>-9.2825041000000006</v>
      </c>
      <c r="D196" s="88">
        <v>-16.669090000000001</v>
      </c>
      <c r="H196" s="6">
        <f t="shared" ref="H196:H204" si="18">B201/1000000000</f>
        <v>43.44</v>
      </c>
      <c r="I196" s="6">
        <f t="shared" ref="I196:I204" si="19">C201</f>
        <v>-10.172088</v>
      </c>
      <c r="J196" s="6">
        <f t="shared" ref="J196:J204" si="20">D201</f>
        <v>-11.782982000000001</v>
      </c>
      <c r="L196" s="88">
        <v>42465000000</v>
      </c>
      <c r="M196" s="88">
        <v>-10.986001</v>
      </c>
      <c r="N196" s="88">
        <v>-6.8052486999999999</v>
      </c>
      <c r="R196" s="6">
        <f t="shared" ref="R196:R204" si="21">L201/1000000000</f>
        <v>43.44</v>
      </c>
      <c r="S196" s="6">
        <f t="shared" ref="S196:S204" si="22">M201</f>
        <v>-10.795569</v>
      </c>
      <c r="T196" s="6">
        <f t="shared" ref="T196:T204" si="23">N201</f>
        <v>-6.7991694999999996</v>
      </c>
    </row>
    <row r="197" spans="2:20" x14ac:dyDescent="0.25">
      <c r="B197" s="88">
        <v>42660000000</v>
      </c>
      <c r="C197" s="88">
        <v>-9.4328278999999995</v>
      </c>
      <c r="D197" s="88">
        <v>-15.757565</v>
      </c>
      <c r="H197" s="6">
        <f t="shared" si="18"/>
        <v>43.634999999999998</v>
      </c>
      <c r="I197" s="6">
        <f t="shared" si="19"/>
        <v>-10.423842</v>
      </c>
      <c r="J197" s="6">
        <f t="shared" si="20"/>
        <v>-10.816433</v>
      </c>
      <c r="L197" s="88">
        <v>42660000000</v>
      </c>
      <c r="M197" s="88">
        <v>-10.991799</v>
      </c>
      <c r="N197" s="88">
        <v>-6.6816468000000002</v>
      </c>
      <c r="R197" s="6">
        <f t="shared" si="21"/>
        <v>43.634999999999998</v>
      </c>
      <c r="S197" s="6">
        <f t="shared" si="22"/>
        <v>-10.693543</v>
      </c>
      <c r="T197" s="6">
        <f t="shared" si="23"/>
        <v>-7.0799345999999996</v>
      </c>
    </row>
    <row r="198" spans="2:20" x14ac:dyDescent="0.25">
      <c r="B198" s="88">
        <v>42855000000</v>
      </c>
      <c r="C198" s="88">
        <v>-9.5911951000000002</v>
      </c>
      <c r="D198" s="88">
        <v>-14.606026999999999</v>
      </c>
      <c r="H198" s="6">
        <f t="shared" si="18"/>
        <v>43.83</v>
      </c>
      <c r="I198" s="6">
        <f t="shared" si="19"/>
        <v>-10.699778</v>
      </c>
      <c r="J198" s="6">
        <f t="shared" si="20"/>
        <v>-10.038240999999999</v>
      </c>
      <c r="L198" s="88">
        <v>42855000000</v>
      </c>
      <c r="M198" s="88">
        <v>-10.966284</v>
      </c>
      <c r="N198" s="88">
        <v>-6.6585764999999997</v>
      </c>
      <c r="R198" s="6">
        <f t="shared" si="21"/>
        <v>43.83</v>
      </c>
      <c r="S198" s="6">
        <f t="shared" si="22"/>
        <v>-10.586054000000001</v>
      </c>
      <c r="T198" s="6">
        <f t="shared" si="23"/>
        <v>-7.3158364000000002</v>
      </c>
    </row>
    <row r="199" spans="2:20" x14ac:dyDescent="0.25">
      <c r="B199" s="88">
        <v>43050000000</v>
      </c>
      <c r="C199" s="88">
        <v>-9.7653713</v>
      </c>
      <c r="D199" s="88">
        <v>-13.678316000000001</v>
      </c>
      <c r="H199" s="6">
        <f t="shared" si="18"/>
        <v>44.024999999999999</v>
      </c>
      <c r="I199" s="6">
        <f t="shared" si="19"/>
        <v>-10.985441</v>
      </c>
      <c r="J199" s="6">
        <f t="shared" si="20"/>
        <v>-9.1541642999999997</v>
      </c>
      <c r="L199" s="88">
        <v>43050000000</v>
      </c>
      <c r="M199" s="88">
        <v>-10.932931</v>
      </c>
      <c r="N199" s="88">
        <v>-6.5964999000000004</v>
      </c>
      <c r="R199" s="6">
        <f t="shared" si="21"/>
        <v>44.024999999999999</v>
      </c>
      <c r="S199" s="6">
        <f t="shared" si="22"/>
        <v>-10.468778</v>
      </c>
      <c r="T199" s="6">
        <f t="shared" si="23"/>
        <v>-7.7191811000000001</v>
      </c>
    </row>
    <row r="200" spans="2:20" x14ac:dyDescent="0.25">
      <c r="B200" s="88">
        <v>43245000000</v>
      </c>
      <c r="C200" s="88">
        <v>-9.9601231000000006</v>
      </c>
      <c r="D200" s="88">
        <v>-12.641912</v>
      </c>
      <c r="H200" s="6">
        <f t="shared" si="18"/>
        <v>44.22</v>
      </c>
      <c r="I200" s="6">
        <f t="shared" si="19"/>
        <v>-11.271955</v>
      </c>
      <c r="J200" s="6">
        <f t="shared" si="20"/>
        <v>-8.5155220000000007</v>
      </c>
      <c r="L200" s="88">
        <v>43245000000</v>
      </c>
      <c r="M200" s="88">
        <v>-10.870982</v>
      </c>
      <c r="N200" s="88">
        <v>-6.7004523000000002</v>
      </c>
      <c r="R200" s="6">
        <f t="shared" si="21"/>
        <v>44.22</v>
      </c>
      <c r="S200" s="6">
        <f t="shared" si="22"/>
        <v>-10.342093</v>
      </c>
      <c r="T200" s="6">
        <f t="shared" si="23"/>
        <v>-8.0926484999999992</v>
      </c>
    </row>
    <row r="201" spans="2:20" x14ac:dyDescent="0.25">
      <c r="B201" s="88">
        <v>43440000000</v>
      </c>
      <c r="C201" s="88">
        <v>-10.172088</v>
      </c>
      <c r="D201" s="88">
        <v>-11.782982000000001</v>
      </c>
      <c r="H201" s="6">
        <f t="shared" si="18"/>
        <v>44.414999999999999</v>
      </c>
      <c r="I201" s="6">
        <f t="shared" si="19"/>
        <v>-11.553618999999999</v>
      </c>
      <c r="J201" s="6">
        <f t="shared" si="20"/>
        <v>-7.9113540999999996</v>
      </c>
      <c r="L201" s="88">
        <v>43440000000</v>
      </c>
      <c r="M201" s="88">
        <v>-10.795569</v>
      </c>
      <c r="N201" s="88">
        <v>-6.7991694999999996</v>
      </c>
      <c r="R201" s="6">
        <f t="shared" si="21"/>
        <v>44.414999999999999</v>
      </c>
      <c r="S201" s="6">
        <f t="shared" si="22"/>
        <v>-10.219879000000001</v>
      </c>
      <c r="T201" s="6">
        <f t="shared" si="23"/>
        <v>-8.4926928999999998</v>
      </c>
    </row>
    <row r="202" spans="2:20" x14ac:dyDescent="0.25">
      <c r="B202" s="88">
        <v>43635000000</v>
      </c>
      <c r="C202" s="88">
        <v>-10.423842</v>
      </c>
      <c r="D202" s="88">
        <v>-10.816433</v>
      </c>
      <c r="H202" s="6">
        <f t="shared" si="18"/>
        <v>44.61</v>
      </c>
      <c r="I202" s="6">
        <f t="shared" si="19"/>
        <v>-11.821184000000001</v>
      </c>
      <c r="J202" s="6">
        <f t="shared" si="20"/>
        <v>-7.4950843000000003</v>
      </c>
      <c r="L202" s="88">
        <v>43635000000</v>
      </c>
      <c r="M202" s="88">
        <v>-10.693543</v>
      </c>
      <c r="N202" s="88">
        <v>-7.0799345999999996</v>
      </c>
      <c r="R202" s="6">
        <f t="shared" si="21"/>
        <v>44.61</v>
      </c>
      <c r="S202" s="6">
        <f t="shared" si="22"/>
        <v>-10.119799</v>
      </c>
      <c r="T202" s="6">
        <f t="shared" si="23"/>
        <v>-8.8286037000000004</v>
      </c>
    </row>
    <row r="203" spans="2:20" x14ac:dyDescent="0.25">
      <c r="B203" s="88">
        <v>43830000000</v>
      </c>
      <c r="C203" s="88">
        <v>-10.699778</v>
      </c>
      <c r="D203" s="88">
        <v>-10.038240999999999</v>
      </c>
      <c r="H203" s="6">
        <f t="shared" si="18"/>
        <v>44.805</v>
      </c>
      <c r="I203" s="6">
        <f t="shared" si="19"/>
        <v>-12.028399</v>
      </c>
      <c r="J203" s="6">
        <f t="shared" si="20"/>
        <v>-7.1482177</v>
      </c>
      <c r="L203" s="88">
        <v>43830000000</v>
      </c>
      <c r="M203" s="88">
        <v>-10.586054000000001</v>
      </c>
      <c r="N203" s="88">
        <v>-7.3158364000000002</v>
      </c>
      <c r="R203" s="6">
        <f t="shared" si="21"/>
        <v>44.805</v>
      </c>
      <c r="S203" s="6">
        <f t="shared" si="22"/>
        <v>-10.045818000000001</v>
      </c>
      <c r="T203" s="6">
        <f t="shared" si="23"/>
        <v>-9.1566839000000009</v>
      </c>
    </row>
    <row r="204" spans="2:20" x14ac:dyDescent="0.25">
      <c r="B204" s="88">
        <v>44025000000</v>
      </c>
      <c r="C204" s="88">
        <v>-10.985441</v>
      </c>
      <c r="D204" s="88">
        <v>-9.1541642999999997</v>
      </c>
      <c r="H204" s="6">
        <f t="shared" si="18"/>
        <v>45</v>
      </c>
      <c r="I204" s="6">
        <f t="shared" si="19"/>
        <v>-12.184481</v>
      </c>
      <c r="J204" s="6">
        <f t="shared" si="20"/>
        <v>-6.9309769000000001</v>
      </c>
      <c r="L204" s="88">
        <v>44025000000</v>
      </c>
      <c r="M204" s="88">
        <v>-10.468778</v>
      </c>
      <c r="N204" s="88">
        <v>-7.7191811000000001</v>
      </c>
      <c r="R204" s="6">
        <f t="shared" si="21"/>
        <v>45</v>
      </c>
      <c r="S204" s="6">
        <f t="shared" si="22"/>
        <v>-9.9968214</v>
      </c>
      <c r="T204" s="6">
        <f t="shared" si="23"/>
        <v>-9.4125042000000008</v>
      </c>
    </row>
    <row r="205" spans="2:20" x14ac:dyDescent="0.25">
      <c r="B205" s="88">
        <v>44220000000</v>
      </c>
      <c r="C205" s="88">
        <v>-11.271955</v>
      </c>
      <c r="D205" s="88">
        <v>-8.5155220000000007</v>
      </c>
      <c r="L205" s="88">
        <v>44220000000</v>
      </c>
      <c r="M205" s="88">
        <v>-10.342093</v>
      </c>
      <c r="N205" s="88">
        <v>-8.0926484999999992</v>
      </c>
    </row>
    <row r="206" spans="2:20" x14ac:dyDescent="0.25">
      <c r="B206" s="88">
        <v>44415000000</v>
      </c>
      <c r="C206" s="88">
        <v>-11.553618999999999</v>
      </c>
      <c r="D206" s="88">
        <v>-7.9113540999999996</v>
      </c>
      <c r="L206" s="88">
        <v>44415000000</v>
      </c>
      <c r="M206" s="88">
        <v>-10.219879000000001</v>
      </c>
      <c r="N206" s="88">
        <v>-8.4926928999999998</v>
      </c>
    </row>
    <row r="207" spans="2:20" x14ac:dyDescent="0.25">
      <c r="B207" s="88">
        <v>44610000000</v>
      </c>
      <c r="C207" s="88">
        <v>-11.821184000000001</v>
      </c>
      <c r="D207" s="88">
        <v>-7.4950843000000003</v>
      </c>
      <c r="L207" s="88">
        <v>44610000000</v>
      </c>
      <c r="M207" s="88">
        <v>-10.119799</v>
      </c>
      <c r="N207" s="88">
        <v>-8.8286037000000004</v>
      </c>
    </row>
    <row r="208" spans="2:20" x14ac:dyDescent="0.25">
      <c r="B208" s="88">
        <v>44805000000</v>
      </c>
      <c r="C208" s="88">
        <v>-12.028399</v>
      </c>
      <c r="D208" s="88">
        <v>-7.1482177</v>
      </c>
      <c r="L208" s="88">
        <v>44805000000</v>
      </c>
      <c r="M208" s="88">
        <v>-10.045818000000001</v>
      </c>
      <c r="N208" s="88">
        <v>-9.1566839000000009</v>
      </c>
    </row>
    <row r="209" spans="2:14" x14ac:dyDescent="0.25">
      <c r="B209" s="88">
        <v>45000000000</v>
      </c>
      <c r="C209" s="88">
        <v>-12.184481</v>
      </c>
      <c r="D209" s="88">
        <v>-6.9309769000000001</v>
      </c>
      <c r="L209" s="88">
        <v>45000000000</v>
      </c>
      <c r="M209" s="88">
        <v>-9.9968214</v>
      </c>
      <c r="N209" s="88">
        <v>-9.4125042000000008</v>
      </c>
    </row>
    <row r="210" spans="2:14" x14ac:dyDescent="0.25">
      <c r="B210" s="88" t="s">
        <v>21</v>
      </c>
      <c r="L210" s="88" t="s">
        <v>21</v>
      </c>
    </row>
    <row r="213" spans="2:14" x14ac:dyDescent="0.25">
      <c r="B213" s="88" t="s">
        <v>18</v>
      </c>
      <c r="L213" s="88" t="s">
        <v>18</v>
      </c>
    </row>
    <row r="214" spans="2:14" x14ac:dyDescent="0.25">
      <c r="B214" s="88" t="s">
        <v>19</v>
      </c>
      <c r="C214" s="88" t="s">
        <v>282</v>
      </c>
      <c r="D214" s="88" t="s">
        <v>283</v>
      </c>
      <c r="L214" s="88" t="s">
        <v>19</v>
      </c>
      <c r="M214" s="88" t="s">
        <v>282</v>
      </c>
      <c r="N214" s="88" t="s">
        <v>283</v>
      </c>
    </row>
    <row r="215" spans="2:14" x14ac:dyDescent="0.25">
      <c r="B215" s="88">
        <v>10000000</v>
      </c>
      <c r="C215" s="88">
        <v>-6.3198394999999996</v>
      </c>
      <c r="D215" s="88">
        <v>-16.876026</v>
      </c>
      <c r="L215" s="88">
        <v>10000000</v>
      </c>
      <c r="M215" s="88">
        <v>-7.2833446999999998</v>
      </c>
      <c r="N215" s="88">
        <v>-10.777927999999999</v>
      </c>
    </row>
    <row r="216" spans="2:14" x14ac:dyDescent="0.25">
      <c r="B216" s="88">
        <v>189900000</v>
      </c>
      <c r="C216" s="88">
        <v>-6.3358841000000004</v>
      </c>
      <c r="D216" s="88">
        <v>-16.869541000000002</v>
      </c>
      <c r="L216" s="88">
        <v>189900000</v>
      </c>
      <c r="M216" s="88">
        <v>-7.2693428999999998</v>
      </c>
      <c r="N216" s="88">
        <v>-11.043918</v>
      </c>
    </row>
    <row r="217" spans="2:14" x14ac:dyDescent="0.25">
      <c r="B217" s="88">
        <v>369800000</v>
      </c>
      <c r="C217" s="88">
        <v>-6.3746657000000004</v>
      </c>
      <c r="D217" s="88">
        <v>-17.121131999999999</v>
      </c>
      <c r="L217" s="88">
        <v>369800000</v>
      </c>
      <c r="M217" s="88">
        <v>-7.2898592999999998</v>
      </c>
      <c r="N217" s="88">
        <v>-11.348941</v>
      </c>
    </row>
    <row r="218" spans="2:14" x14ac:dyDescent="0.25">
      <c r="B218" s="88">
        <v>549700000</v>
      </c>
      <c r="C218" s="88">
        <v>-6.4192404999999999</v>
      </c>
      <c r="D218" s="88">
        <v>-17.669325000000001</v>
      </c>
      <c r="L218" s="88">
        <v>549700000</v>
      </c>
      <c r="M218" s="88">
        <v>-7.3468150999999997</v>
      </c>
      <c r="N218" s="88">
        <v>-11.651859999999999</v>
      </c>
    </row>
    <row r="219" spans="2:14" x14ac:dyDescent="0.25">
      <c r="B219" s="88">
        <v>729600000</v>
      </c>
      <c r="C219" s="88">
        <v>-6.4316974</v>
      </c>
      <c r="D219" s="88">
        <v>-18.107240999999998</v>
      </c>
      <c r="L219" s="88">
        <v>729600000</v>
      </c>
      <c r="M219" s="88">
        <v>-7.3972372999999996</v>
      </c>
      <c r="N219" s="88">
        <v>-12.041722999999999</v>
      </c>
    </row>
    <row r="220" spans="2:14" x14ac:dyDescent="0.25">
      <c r="B220" s="88">
        <v>909500000</v>
      </c>
      <c r="C220" s="88">
        <v>-6.4130362999999999</v>
      </c>
      <c r="D220" s="88">
        <v>-18.737891999999999</v>
      </c>
      <c r="L220" s="88">
        <v>909500000</v>
      </c>
      <c r="M220" s="88">
        <v>-7.4220962999999998</v>
      </c>
      <c r="N220" s="88">
        <v>-12.352252999999999</v>
      </c>
    </row>
    <row r="221" spans="2:14" x14ac:dyDescent="0.25">
      <c r="B221" s="88">
        <v>1089400000</v>
      </c>
      <c r="C221" s="88">
        <v>-6.3912443999999997</v>
      </c>
      <c r="D221" s="88">
        <v>-18.978096000000001</v>
      </c>
      <c r="L221" s="88">
        <v>1089400000</v>
      </c>
      <c r="M221" s="88">
        <v>-7.4476532999999998</v>
      </c>
      <c r="N221" s="88">
        <v>-12.821301999999999</v>
      </c>
    </row>
    <row r="222" spans="2:14" x14ac:dyDescent="0.25">
      <c r="B222" s="88">
        <v>1269300000</v>
      </c>
      <c r="C222" s="88">
        <v>-6.3950519999999997</v>
      </c>
      <c r="D222" s="88">
        <v>-19.329557000000001</v>
      </c>
      <c r="L222" s="88">
        <v>1269300000</v>
      </c>
      <c r="M222" s="88">
        <v>-7.4950523000000002</v>
      </c>
      <c r="N222" s="88">
        <v>-13.181901999999999</v>
      </c>
    </row>
    <row r="223" spans="2:14" x14ac:dyDescent="0.25">
      <c r="B223" s="88">
        <v>1449200000</v>
      </c>
      <c r="C223" s="88">
        <v>-6.3864326</v>
      </c>
      <c r="D223" s="88">
        <v>-19.026092999999999</v>
      </c>
      <c r="L223" s="88">
        <v>1449200000</v>
      </c>
      <c r="M223" s="88">
        <v>-7.5352205999999997</v>
      </c>
      <c r="N223" s="88">
        <v>-13.752528999999999</v>
      </c>
    </row>
    <row r="224" spans="2:14" x14ac:dyDescent="0.25">
      <c r="B224" s="88">
        <v>1629100000</v>
      </c>
      <c r="C224" s="88">
        <v>-6.3723497</v>
      </c>
      <c r="D224" s="88">
        <v>-18.902685000000002</v>
      </c>
      <c r="L224" s="88">
        <v>1629100000</v>
      </c>
      <c r="M224" s="88">
        <v>-7.5779414000000003</v>
      </c>
      <c r="N224" s="88">
        <v>-14.220452999999999</v>
      </c>
    </row>
    <row r="225" spans="2:14" x14ac:dyDescent="0.25">
      <c r="B225" s="88">
        <v>1809000000</v>
      </c>
      <c r="C225" s="88">
        <v>-6.3492126000000004</v>
      </c>
      <c r="D225" s="88">
        <v>-18.366796000000001</v>
      </c>
      <c r="L225" s="88">
        <v>1809000000</v>
      </c>
      <c r="M225" s="88">
        <v>-7.6137256999999998</v>
      </c>
      <c r="N225" s="88">
        <v>-14.793746000000001</v>
      </c>
    </row>
    <row r="226" spans="2:14" x14ac:dyDescent="0.25">
      <c r="B226" s="88">
        <v>1988900000</v>
      </c>
      <c r="C226" s="88">
        <v>-6.3509191999999999</v>
      </c>
      <c r="D226" s="88">
        <v>-18.181887</v>
      </c>
      <c r="L226" s="88">
        <v>1988900000</v>
      </c>
      <c r="M226" s="88">
        <v>-7.6683421000000003</v>
      </c>
      <c r="N226" s="88">
        <v>-15.147498000000001</v>
      </c>
    </row>
    <row r="227" spans="2:14" x14ac:dyDescent="0.25">
      <c r="B227" s="88">
        <v>2168800000</v>
      </c>
      <c r="C227" s="88">
        <v>-6.3674140000000001</v>
      </c>
      <c r="D227" s="88">
        <v>-17.636606</v>
      </c>
      <c r="L227" s="88">
        <v>2168800000</v>
      </c>
      <c r="M227" s="88">
        <v>-7.6921438999999996</v>
      </c>
      <c r="N227" s="88">
        <v>-15.527557</v>
      </c>
    </row>
    <row r="228" spans="2:14" x14ac:dyDescent="0.25">
      <c r="B228" s="88">
        <v>2348700000</v>
      </c>
      <c r="C228" s="88">
        <v>-6.3840336999999998</v>
      </c>
      <c r="D228" s="88">
        <v>-16.990088</v>
      </c>
      <c r="L228" s="88">
        <v>2348700000</v>
      </c>
      <c r="M228" s="88">
        <v>-7.7317442999999999</v>
      </c>
      <c r="N228" s="88">
        <v>-16.163371999999999</v>
      </c>
    </row>
    <row r="229" spans="2:14" x14ac:dyDescent="0.25">
      <c r="B229" s="88">
        <v>2528600000</v>
      </c>
      <c r="C229" s="88">
        <v>-6.4223843</v>
      </c>
      <c r="D229" s="88">
        <v>-16.625702</v>
      </c>
      <c r="L229" s="88">
        <v>2528600000</v>
      </c>
      <c r="M229" s="88">
        <v>-7.7436046999999997</v>
      </c>
      <c r="N229" s="88">
        <v>-16.403504999999999</v>
      </c>
    </row>
    <row r="230" spans="2:14" x14ac:dyDescent="0.25">
      <c r="B230" s="88">
        <v>2708500000</v>
      </c>
      <c r="C230" s="88">
        <v>-6.4392113999999996</v>
      </c>
      <c r="D230" s="88">
        <v>-16.273693000000002</v>
      </c>
      <c r="L230" s="88">
        <v>2708500000</v>
      </c>
      <c r="M230" s="88">
        <v>-7.7608632999999996</v>
      </c>
      <c r="N230" s="88">
        <v>-16.756523000000001</v>
      </c>
    </row>
    <row r="231" spans="2:14" x14ac:dyDescent="0.25">
      <c r="B231" s="88">
        <v>2888400000</v>
      </c>
      <c r="C231" s="88">
        <v>-6.4618788</v>
      </c>
      <c r="D231" s="88">
        <v>-16.459876999999999</v>
      </c>
      <c r="L231" s="88">
        <v>2888400000</v>
      </c>
      <c r="M231" s="88">
        <v>-7.7606415999999996</v>
      </c>
      <c r="N231" s="88">
        <v>-16.740715000000002</v>
      </c>
    </row>
    <row r="232" spans="2:14" x14ac:dyDescent="0.25">
      <c r="B232" s="88">
        <v>3068300000</v>
      </c>
      <c r="C232" s="88">
        <v>-6.4527454000000004</v>
      </c>
      <c r="D232" s="88">
        <v>-16.605422999999998</v>
      </c>
      <c r="L232" s="88">
        <v>3068300000</v>
      </c>
      <c r="M232" s="88">
        <v>-7.7668122999999998</v>
      </c>
      <c r="N232" s="88">
        <v>-16.924040000000002</v>
      </c>
    </row>
    <row r="233" spans="2:14" x14ac:dyDescent="0.25">
      <c r="B233" s="88">
        <v>3248200000</v>
      </c>
      <c r="C233" s="88">
        <v>-6.4580926999999999</v>
      </c>
      <c r="D233" s="88">
        <v>-17.291015999999999</v>
      </c>
      <c r="L233" s="88">
        <v>3248200000</v>
      </c>
      <c r="M233" s="88">
        <v>-7.7746987000000001</v>
      </c>
      <c r="N233" s="88">
        <v>-16.496956000000001</v>
      </c>
    </row>
    <row r="234" spans="2:14" x14ac:dyDescent="0.25">
      <c r="B234" s="88">
        <v>3428100000</v>
      </c>
      <c r="C234" s="88">
        <v>-6.4562401999999999</v>
      </c>
      <c r="D234" s="88">
        <v>-17.922750000000001</v>
      </c>
      <c r="L234" s="88">
        <v>3428100000</v>
      </c>
      <c r="M234" s="88">
        <v>-7.7562012999999999</v>
      </c>
      <c r="N234" s="88">
        <v>-16.294847000000001</v>
      </c>
    </row>
    <row r="235" spans="2:14" x14ac:dyDescent="0.25">
      <c r="B235" s="88">
        <v>3608000000</v>
      </c>
      <c r="C235" s="88">
        <v>-6.4472442000000001</v>
      </c>
      <c r="D235" s="88">
        <v>-18.232294</v>
      </c>
      <c r="L235" s="88">
        <v>3608000000</v>
      </c>
      <c r="M235" s="88">
        <v>-7.7324175999999998</v>
      </c>
      <c r="N235" s="88">
        <v>-15.938197000000001</v>
      </c>
    </row>
    <row r="236" spans="2:14" x14ac:dyDescent="0.25">
      <c r="B236" s="88">
        <v>3787900000</v>
      </c>
      <c r="C236" s="88">
        <v>-6.4391017000000002</v>
      </c>
      <c r="D236" s="88">
        <v>-18.677931000000001</v>
      </c>
      <c r="L236" s="88">
        <v>3787900000</v>
      </c>
      <c r="M236" s="88">
        <v>-7.6785259000000003</v>
      </c>
      <c r="N236" s="88">
        <v>-15.578804999999999</v>
      </c>
    </row>
    <row r="237" spans="2:14" x14ac:dyDescent="0.25">
      <c r="B237" s="88">
        <v>3967800000</v>
      </c>
      <c r="C237" s="88">
        <v>-6.4252605000000003</v>
      </c>
      <c r="D237" s="88">
        <v>-18.678592999999999</v>
      </c>
      <c r="L237" s="88">
        <v>3967800000</v>
      </c>
      <c r="M237" s="88">
        <v>-7.6527494999999996</v>
      </c>
      <c r="N237" s="88">
        <v>-15.264791000000001</v>
      </c>
    </row>
    <row r="238" spans="2:14" x14ac:dyDescent="0.25">
      <c r="B238" s="88">
        <v>4147700000</v>
      </c>
      <c r="C238" s="88">
        <v>-6.4463730000000004</v>
      </c>
      <c r="D238" s="88">
        <v>-19.015243999999999</v>
      </c>
      <c r="L238" s="88">
        <v>4147700000</v>
      </c>
      <c r="M238" s="88">
        <v>-7.6310072</v>
      </c>
      <c r="N238" s="88">
        <v>-14.901216</v>
      </c>
    </row>
    <row r="239" spans="2:14" x14ac:dyDescent="0.25">
      <c r="B239" s="88">
        <v>4327600000</v>
      </c>
      <c r="C239" s="88">
        <v>-6.4528694</v>
      </c>
      <c r="D239" s="88">
        <v>-18.812318999999999</v>
      </c>
      <c r="L239" s="88">
        <v>4327600000</v>
      </c>
      <c r="M239" s="88">
        <v>-7.6510052999999996</v>
      </c>
      <c r="N239" s="88">
        <v>-14.785280999999999</v>
      </c>
    </row>
    <row r="240" spans="2:14" x14ac:dyDescent="0.25">
      <c r="B240" s="88">
        <v>4507500000</v>
      </c>
      <c r="C240" s="88">
        <v>-6.4741144000000004</v>
      </c>
      <c r="D240" s="88">
        <v>-18.989336000000002</v>
      </c>
      <c r="L240" s="88">
        <v>4507500000</v>
      </c>
      <c r="M240" s="88">
        <v>-7.6609825999999996</v>
      </c>
      <c r="N240" s="88">
        <v>-14.399359</v>
      </c>
    </row>
    <row r="241" spans="2:14" x14ac:dyDescent="0.25">
      <c r="B241" s="88">
        <v>4687400000</v>
      </c>
      <c r="C241" s="88">
        <v>-6.4684615000000001</v>
      </c>
      <c r="D241" s="88">
        <v>-18.872778</v>
      </c>
      <c r="L241" s="88">
        <v>4687400000</v>
      </c>
      <c r="M241" s="88">
        <v>-7.6977034</v>
      </c>
      <c r="N241" s="88">
        <v>-14.257332</v>
      </c>
    </row>
    <row r="242" spans="2:14" x14ac:dyDescent="0.25">
      <c r="B242" s="88">
        <v>4867300000</v>
      </c>
      <c r="C242" s="88">
        <v>-6.4787774000000002</v>
      </c>
      <c r="D242" s="88">
        <v>-18.946027999999998</v>
      </c>
      <c r="L242" s="88">
        <v>4867300000</v>
      </c>
      <c r="M242" s="88">
        <v>-7.7358899000000001</v>
      </c>
      <c r="N242" s="88">
        <v>-13.867350999999999</v>
      </c>
    </row>
    <row r="243" spans="2:14" x14ac:dyDescent="0.25">
      <c r="B243" s="88">
        <v>5047200000</v>
      </c>
      <c r="C243" s="88">
        <v>-6.4933572000000002</v>
      </c>
      <c r="D243" s="88">
        <v>-18.869071999999999</v>
      </c>
      <c r="L243" s="88">
        <v>5047200000</v>
      </c>
      <c r="M243" s="88">
        <v>-7.7897810999999999</v>
      </c>
      <c r="N243" s="88">
        <v>-13.615477</v>
      </c>
    </row>
    <row r="244" spans="2:14" x14ac:dyDescent="0.25">
      <c r="B244" s="88">
        <v>5227100000</v>
      </c>
      <c r="C244" s="88">
        <v>-6.5231260999999998</v>
      </c>
      <c r="D244" s="88">
        <v>-18.672758000000002</v>
      </c>
      <c r="L244" s="88">
        <v>5227100000</v>
      </c>
      <c r="M244" s="88">
        <v>-7.8355893999999999</v>
      </c>
      <c r="N244" s="88">
        <v>-13.373319</v>
      </c>
    </row>
    <row r="245" spans="2:14" x14ac:dyDescent="0.25">
      <c r="B245" s="88">
        <v>5407000000</v>
      </c>
      <c r="C245" s="88">
        <v>-6.5775204</v>
      </c>
      <c r="D245" s="88">
        <v>-18.667947999999999</v>
      </c>
      <c r="L245" s="88">
        <v>5407000000</v>
      </c>
      <c r="M245" s="88">
        <v>-7.8858066000000004</v>
      </c>
      <c r="N245" s="88">
        <v>-13.20481</v>
      </c>
    </row>
    <row r="246" spans="2:14" x14ac:dyDescent="0.25">
      <c r="B246" s="88">
        <v>5586900000</v>
      </c>
      <c r="C246" s="88">
        <v>-6.6389608000000004</v>
      </c>
      <c r="D246" s="88">
        <v>-18.133496999999998</v>
      </c>
      <c r="L246" s="88">
        <v>5586900000</v>
      </c>
      <c r="M246" s="88">
        <v>-7.9411544999999997</v>
      </c>
      <c r="N246" s="88">
        <v>-13.235182</v>
      </c>
    </row>
    <row r="247" spans="2:14" x14ac:dyDescent="0.25">
      <c r="B247" s="88">
        <v>5766800000</v>
      </c>
      <c r="C247" s="88">
        <v>-6.7204680000000003</v>
      </c>
      <c r="D247" s="88">
        <v>-17.818565</v>
      </c>
      <c r="L247" s="88">
        <v>5766800000</v>
      </c>
      <c r="M247" s="88">
        <v>-7.9939369999999998</v>
      </c>
      <c r="N247" s="88">
        <v>-13.129047999999999</v>
      </c>
    </row>
    <row r="248" spans="2:14" x14ac:dyDescent="0.25">
      <c r="B248" s="88">
        <v>5946700000</v>
      </c>
      <c r="C248" s="88">
        <v>-6.7790359999999996</v>
      </c>
      <c r="D248" s="88">
        <v>-17.318262000000001</v>
      </c>
      <c r="L248" s="88">
        <v>5946700000</v>
      </c>
      <c r="M248" s="88">
        <v>-8.0538225000000008</v>
      </c>
      <c r="N248" s="88">
        <v>-13.116987</v>
      </c>
    </row>
    <row r="249" spans="2:14" x14ac:dyDescent="0.25">
      <c r="B249" s="88">
        <v>6126600000</v>
      </c>
      <c r="C249" s="88">
        <v>-6.8283566999999996</v>
      </c>
      <c r="D249" s="88">
        <v>-17.096814999999999</v>
      </c>
      <c r="L249" s="88">
        <v>6126600000</v>
      </c>
      <c r="M249" s="88">
        <v>-8.095129</v>
      </c>
      <c r="N249" s="88">
        <v>-13.039593999999999</v>
      </c>
    </row>
    <row r="250" spans="2:14" x14ac:dyDescent="0.25">
      <c r="B250" s="88">
        <v>6306500000</v>
      </c>
      <c r="C250" s="88">
        <v>-6.8635674</v>
      </c>
      <c r="D250" s="88">
        <v>-16.850031000000001</v>
      </c>
      <c r="L250" s="88">
        <v>6306500000</v>
      </c>
      <c r="M250" s="88">
        <v>-8.1290808000000006</v>
      </c>
      <c r="N250" s="88">
        <v>-13.135567</v>
      </c>
    </row>
    <row r="251" spans="2:14" x14ac:dyDescent="0.25">
      <c r="B251" s="88">
        <v>6486400000</v>
      </c>
      <c r="C251" s="88">
        <v>-6.8978124000000003</v>
      </c>
      <c r="D251" s="88">
        <v>-16.743615999999999</v>
      </c>
      <c r="L251" s="88">
        <v>6486400000</v>
      </c>
      <c r="M251" s="88">
        <v>-8.1493912000000002</v>
      </c>
      <c r="N251" s="88">
        <v>-13.119942</v>
      </c>
    </row>
    <row r="252" spans="2:14" x14ac:dyDescent="0.25">
      <c r="B252" s="88">
        <v>6666300000</v>
      </c>
      <c r="C252" s="88">
        <v>-6.9382725000000001</v>
      </c>
      <c r="D252" s="88">
        <v>-16.974646</v>
      </c>
      <c r="L252" s="88">
        <v>6666300000</v>
      </c>
      <c r="M252" s="88">
        <v>-8.1715192999999999</v>
      </c>
      <c r="N252" s="88">
        <v>-13.115613</v>
      </c>
    </row>
    <row r="253" spans="2:14" x14ac:dyDescent="0.25">
      <c r="B253" s="88">
        <v>6846200000</v>
      </c>
      <c r="C253" s="88">
        <v>-6.9573016000000001</v>
      </c>
      <c r="D253" s="88">
        <v>-17.100891000000001</v>
      </c>
      <c r="L253" s="88">
        <v>6846200000</v>
      </c>
      <c r="M253" s="88">
        <v>-8.1951426999999999</v>
      </c>
      <c r="N253" s="88">
        <v>-13.106374000000001</v>
      </c>
    </row>
    <row r="254" spans="2:14" x14ac:dyDescent="0.25">
      <c r="B254" s="88">
        <v>7026100000</v>
      </c>
      <c r="C254" s="88">
        <v>-6.9742993999999996</v>
      </c>
      <c r="D254" s="88">
        <v>-17.432252999999999</v>
      </c>
      <c r="L254" s="88">
        <v>7026100000</v>
      </c>
      <c r="M254" s="88">
        <v>-8.2141418000000002</v>
      </c>
      <c r="N254" s="88">
        <v>-13.077563</v>
      </c>
    </row>
    <row r="255" spans="2:14" x14ac:dyDescent="0.25">
      <c r="B255" s="88">
        <v>7206000000</v>
      </c>
      <c r="C255" s="88">
        <v>-6.9697328000000001</v>
      </c>
      <c r="D255" s="88">
        <v>-17.845573000000002</v>
      </c>
      <c r="L255" s="88">
        <v>7206000000</v>
      </c>
      <c r="M255" s="88">
        <v>-8.2375764999999994</v>
      </c>
      <c r="N255" s="88">
        <v>-13.164593</v>
      </c>
    </row>
    <row r="256" spans="2:14" x14ac:dyDescent="0.25">
      <c r="B256" s="88">
        <v>7385900000</v>
      </c>
      <c r="C256" s="88">
        <v>-6.9816785000000001</v>
      </c>
      <c r="D256" s="88">
        <v>-18.389756999999999</v>
      </c>
      <c r="L256" s="88">
        <v>7385900000</v>
      </c>
      <c r="M256" s="88">
        <v>-8.2409935000000001</v>
      </c>
      <c r="N256" s="88">
        <v>-13.293791000000001</v>
      </c>
    </row>
    <row r="257" spans="2:14" x14ac:dyDescent="0.25">
      <c r="B257" s="88">
        <v>7565800000</v>
      </c>
      <c r="C257" s="88">
        <v>-6.9964618999999999</v>
      </c>
      <c r="D257" s="88">
        <v>-18.790956000000001</v>
      </c>
      <c r="L257" s="88">
        <v>7565800000</v>
      </c>
      <c r="M257" s="88">
        <v>-8.2388382</v>
      </c>
      <c r="N257" s="88">
        <v>-13.690105000000001</v>
      </c>
    </row>
    <row r="258" spans="2:14" x14ac:dyDescent="0.25">
      <c r="B258" s="88">
        <v>7745700000</v>
      </c>
      <c r="C258" s="88">
        <v>-7.0303192000000001</v>
      </c>
      <c r="D258" s="88">
        <v>-19.028020999999999</v>
      </c>
      <c r="L258" s="88">
        <v>7745700000</v>
      </c>
      <c r="M258" s="88">
        <v>-8.2126493000000007</v>
      </c>
      <c r="N258" s="88">
        <v>-14.266847</v>
      </c>
    </row>
    <row r="259" spans="2:14" x14ac:dyDescent="0.25">
      <c r="B259" s="88">
        <v>7925600000</v>
      </c>
      <c r="C259" s="88">
        <v>-7.0716223999999999</v>
      </c>
      <c r="D259" s="88">
        <v>-19.315937000000002</v>
      </c>
      <c r="L259" s="88">
        <v>7925600000</v>
      </c>
      <c r="M259" s="88">
        <v>-8.2046832999999992</v>
      </c>
      <c r="N259" s="88">
        <v>-14.906712000000001</v>
      </c>
    </row>
    <row r="260" spans="2:14" x14ac:dyDescent="0.25">
      <c r="B260" s="88">
        <v>8105500000</v>
      </c>
      <c r="C260" s="88">
        <v>-7.1089853999999999</v>
      </c>
      <c r="D260" s="88">
        <v>-19.426096000000001</v>
      </c>
      <c r="L260" s="88">
        <v>8105500000</v>
      </c>
      <c r="M260" s="88">
        <v>-8.2055129999999998</v>
      </c>
      <c r="N260" s="88">
        <v>-15.528776000000001</v>
      </c>
    </row>
    <row r="261" spans="2:14" x14ac:dyDescent="0.25">
      <c r="B261" s="88">
        <v>8285400000</v>
      </c>
      <c r="C261" s="88">
        <v>-7.1513</v>
      </c>
      <c r="D261" s="88">
        <v>-19.495148</v>
      </c>
      <c r="L261" s="88">
        <v>8285400000</v>
      </c>
      <c r="M261" s="88">
        <v>-8.2347325999999992</v>
      </c>
      <c r="N261" s="88">
        <v>-16.231316</v>
      </c>
    </row>
    <row r="262" spans="2:14" x14ac:dyDescent="0.25">
      <c r="B262" s="88">
        <v>8465300000</v>
      </c>
      <c r="C262" s="88">
        <v>-7.1895122999999996</v>
      </c>
      <c r="D262" s="88">
        <v>-19.388165999999998</v>
      </c>
      <c r="L262" s="88">
        <v>8465300000</v>
      </c>
      <c r="M262" s="88">
        <v>-8.2667207999999999</v>
      </c>
      <c r="N262" s="88">
        <v>-16.958652000000001</v>
      </c>
    </row>
    <row r="263" spans="2:14" x14ac:dyDescent="0.25">
      <c r="B263" s="88">
        <v>8645200000</v>
      </c>
      <c r="C263" s="88">
        <v>-7.2403274</v>
      </c>
      <c r="D263" s="88">
        <v>-19.448150999999999</v>
      </c>
      <c r="L263" s="88">
        <v>8645200000</v>
      </c>
      <c r="M263" s="88">
        <v>-8.2952480000000008</v>
      </c>
      <c r="N263" s="88">
        <v>-17.547297</v>
      </c>
    </row>
    <row r="264" spans="2:14" x14ac:dyDescent="0.25">
      <c r="B264" s="88">
        <v>8825100000</v>
      </c>
      <c r="C264" s="88">
        <v>-7.2799969000000004</v>
      </c>
      <c r="D264" s="88">
        <v>-19.15991</v>
      </c>
      <c r="L264" s="88">
        <v>8825100000</v>
      </c>
      <c r="M264" s="88">
        <v>-8.3298568999999993</v>
      </c>
      <c r="N264" s="88">
        <v>-18.160515</v>
      </c>
    </row>
    <row r="265" spans="2:14" x14ac:dyDescent="0.25">
      <c r="B265" s="88">
        <v>9005000000</v>
      </c>
      <c r="C265" s="88">
        <v>-7.3022555999999996</v>
      </c>
      <c r="D265" s="88">
        <v>-18.936699000000001</v>
      </c>
      <c r="L265" s="88">
        <v>9005000000</v>
      </c>
      <c r="M265" s="88">
        <v>-8.3939953000000003</v>
      </c>
      <c r="N265" s="88">
        <v>-18.468852999999999</v>
      </c>
    </row>
    <row r="266" spans="2:14" x14ac:dyDescent="0.25">
      <c r="B266" s="88">
        <v>9184900000</v>
      </c>
      <c r="C266" s="88">
        <v>-7.3056364</v>
      </c>
      <c r="D266" s="88">
        <v>-18.718537999999999</v>
      </c>
      <c r="L266" s="88">
        <v>9184900000</v>
      </c>
      <c r="M266" s="88">
        <v>-8.4738102000000008</v>
      </c>
      <c r="N266" s="88">
        <v>-18.430056</v>
      </c>
    </row>
    <row r="267" spans="2:14" x14ac:dyDescent="0.25">
      <c r="B267" s="88">
        <v>9364800000</v>
      </c>
      <c r="C267" s="88">
        <v>-7.2978082000000004</v>
      </c>
      <c r="D267" s="88">
        <v>-18.729520999999998</v>
      </c>
      <c r="L267" s="88">
        <v>9364800000</v>
      </c>
      <c r="M267" s="88">
        <v>-8.5558356999999994</v>
      </c>
      <c r="N267" s="88">
        <v>-18.062389</v>
      </c>
    </row>
    <row r="268" spans="2:14" x14ac:dyDescent="0.25">
      <c r="B268" s="88">
        <v>9544700000</v>
      </c>
      <c r="C268" s="88">
        <v>-7.2883963999999999</v>
      </c>
      <c r="D268" s="88">
        <v>-18.78388</v>
      </c>
      <c r="L268" s="88">
        <v>9544700000</v>
      </c>
      <c r="M268" s="88">
        <v>-8.5931567999999992</v>
      </c>
      <c r="N268" s="88">
        <v>-17.577862</v>
      </c>
    </row>
    <row r="269" spans="2:14" x14ac:dyDescent="0.25">
      <c r="B269" s="88">
        <v>9724600000</v>
      </c>
      <c r="C269" s="88">
        <v>-7.2914133000000003</v>
      </c>
      <c r="D269" s="88">
        <v>-18.986612000000001</v>
      </c>
      <c r="L269" s="88">
        <v>9724600000</v>
      </c>
      <c r="M269" s="88">
        <v>-8.6026115000000001</v>
      </c>
      <c r="N269" s="88">
        <v>-16.719809999999999</v>
      </c>
    </row>
    <row r="270" spans="2:14" x14ac:dyDescent="0.25">
      <c r="B270" s="88">
        <v>9904500000</v>
      </c>
      <c r="C270" s="88">
        <v>-7.2940110999999996</v>
      </c>
      <c r="D270" s="88">
        <v>-19.341953</v>
      </c>
      <c r="L270" s="88">
        <v>9904500000</v>
      </c>
      <c r="M270" s="88">
        <v>-8.6090250000000008</v>
      </c>
      <c r="N270" s="88">
        <v>-16.056125999999999</v>
      </c>
    </row>
    <row r="271" spans="2:14" x14ac:dyDescent="0.25">
      <c r="B271" s="88">
        <v>10084400000</v>
      </c>
      <c r="C271" s="88">
        <v>-7.3048978</v>
      </c>
      <c r="D271" s="88">
        <v>-19.821460999999999</v>
      </c>
      <c r="L271" s="88">
        <v>10084400000</v>
      </c>
      <c r="M271" s="88">
        <v>-8.6385316999999997</v>
      </c>
      <c r="N271" s="88">
        <v>-15.346781</v>
      </c>
    </row>
    <row r="272" spans="2:14" x14ac:dyDescent="0.25">
      <c r="B272" s="88">
        <v>10264300000</v>
      </c>
      <c r="C272" s="88">
        <v>-7.3020306000000001</v>
      </c>
      <c r="D272" s="88">
        <v>-20.653587000000002</v>
      </c>
      <c r="L272" s="88">
        <v>10264300000</v>
      </c>
      <c r="M272" s="88">
        <v>-8.7125731000000002</v>
      </c>
      <c r="N272" s="88">
        <v>-14.688025</v>
      </c>
    </row>
    <row r="273" spans="2:14" x14ac:dyDescent="0.25">
      <c r="B273" s="88">
        <v>10444200000</v>
      </c>
      <c r="C273" s="88">
        <v>-7.3142958</v>
      </c>
      <c r="D273" s="88">
        <v>-21.460453000000001</v>
      </c>
      <c r="L273" s="88">
        <v>10444200000</v>
      </c>
      <c r="M273" s="88">
        <v>-8.7616911000000002</v>
      </c>
      <c r="N273" s="88">
        <v>-14.153762</v>
      </c>
    </row>
    <row r="274" spans="2:14" x14ac:dyDescent="0.25">
      <c r="B274" s="88">
        <v>10624100000</v>
      </c>
      <c r="C274" s="88">
        <v>-7.3582295999999996</v>
      </c>
      <c r="D274" s="88">
        <v>-22.876560000000001</v>
      </c>
      <c r="L274" s="88">
        <v>10624100000</v>
      </c>
      <c r="M274" s="88">
        <v>-8.8006019999999996</v>
      </c>
      <c r="N274" s="88">
        <v>-13.888764</v>
      </c>
    </row>
    <row r="275" spans="2:14" x14ac:dyDescent="0.25">
      <c r="B275" s="88">
        <v>10804000000</v>
      </c>
      <c r="C275" s="88">
        <v>-7.4063549000000002</v>
      </c>
      <c r="D275" s="88">
        <v>-23.812548</v>
      </c>
      <c r="L275" s="88">
        <v>10804000000</v>
      </c>
      <c r="M275" s="88">
        <v>-8.7930708000000006</v>
      </c>
      <c r="N275" s="88">
        <v>-13.795553</v>
      </c>
    </row>
    <row r="276" spans="2:14" x14ac:dyDescent="0.25">
      <c r="B276" s="88">
        <v>10983900000</v>
      </c>
      <c r="C276" s="88">
        <v>-7.4725131999999999</v>
      </c>
      <c r="D276" s="88">
        <v>-24.400047000000001</v>
      </c>
      <c r="L276" s="88">
        <v>10983900000</v>
      </c>
      <c r="M276" s="88">
        <v>-8.7877655000000008</v>
      </c>
      <c r="N276" s="88">
        <v>-13.902737</v>
      </c>
    </row>
    <row r="277" spans="2:14" x14ac:dyDescent="0.25">
      <c r="B277" s="88">
        <v>11163800000</v>
      </c>
      <c r="C277" s="88">
        <v>-7.5260701000000001</v>
      </c>
      <c r="D277" s="88">
        <v>-24.206886000000001</v>
      </c>
      <c r="L277" s="88">
        <v>11163800000</v>
      </c>
      <c r="M277" s="88">
        <v>-8.7915869000000004</v>
      </c>
      <c r="N277" s="88">
        <v>-14.271585</v>
      </c>
    </row>
    <row r="278" spans="2:14" x14ac:dyDescent="0.25">
      <c r="B278" s="88">
        <v>11343700000</v>
      </c>
      <c r="C278" s="88">
        <v>-7.5919246999999999</v>
      </c>
      <c r="D278" s="88">
        <v>-23.652387999999998</v>
      </c>
      <c r="L278" s="88">
        <v>11343700000</v>
      </c>
      <c r="M278" s="88">
        <v>-8.8004149999999992</v>
      </c>
      <c r="N278" s="88">
        <v>-14.388377</v>
      </c>
    </row>
    <row r="279" spans="2:14" x14ac:dyDescent="0.25">
      <c r="B279" s="88">
        <v>11523600000</v>
      </c>
      <c r="C279" s="88">
        <v>-7.6336450999999999</v>
      </c>
      <c r="D279" s="88">
        <v>-22.403288</v>
      </c>
      <c r="L279" s="88">
        <v>11523600000</v>
      </c>
      <c r="M279" s="88">
        <v>-8.8468169999999997</v>
      </c>
      <c r="N279" s="88">
        <v>-14.506354999999999</v>
      </c>
    </row>
    <row r="280" spans="2:14" x14ac:dyDescent="0.25">
      <c r="B280" s="88">
        <v>11703500000</v>
      </c>
      <c r="C280" s="88">
        <v>-7.6605090999999996</v>
      </c>
      <c r="D280" s="88">
        <v>-21.108622</v>
      </c>
      <c r="L280" s="88">
        <v>11703500000</v>
      </c>
      <c r="M280" s="88">
        <v>-8.8750810999999992</v>
      </c>
      <c r="N280" s="88">
        <v>-14.427704</v>
      </c>
    </row>
    <row r="281" spans="2:14" x14ac:dyDescent="0.25">
      <c r="B281" s="88">
        <v>11883400000</v>
      </c>
      <c r="C281" s="88">
        <v>-7.6951323</v>
      </c>
      <c r="D281" s="88">
        <v>-19.628834000000001</v>
      </c>
      <c r="L281" s="88">
        <v>11883400000</v>
      </c>
      <c r="M281" s="88">
        <v>-8.9179296000000008</v>
      </c>
      <c r="N281" s="88">
        <v>-14.312792999999999</v>
      </c>
    </row>
    <row r="282" spans="2:14" x14ac:dyDescent="0.25">
      <c r="B282" s="88">
        <v>12063300000</v>
      </c>
      <c r="C282" s="88">
        <v>-7.7582908000000002</v>
      </c>
      <c r="D282" s="88">
        <v>-18.014838999999998</v>
      </c>
      <c r="L282" s="88">
        <v>12063300000</v>
      </c>
      <c r="M282" s="88">
        <v>-8.9425782999999992</v>
      </c>
      <c r="N282" s="88">
        <v>-14.038708</v>
      </c>
    </row>
    <row r="283" spans="2:14" x14ac:dyDescent="0.25">
      <c r="B283" s="88">
        <v>12243200000</v>
      </c>
      <c r="C283" s="88">
        <v>-7.8554912000000003</v>
      </c>
      <c r="D283" s="88">
        <v>-16.542563999999999</v>
      </c>
      <c r="L283" s="88">
        <v>12243200000</v>
      </c>
      <c r="M283" s="88">
        <v>-8.9891319000000003</v>
      </c>
      <c r="N283" s="88">
        <v>-13.759368</v>
      </c>
    </row>
    <row r="284" spans="2:14" x14ac:dyDescent="0.25">
      <c r="B284" s="88">
        <v>12423100000</v>
      </c>
      <c r="C284" s="88">
        <v>-7.9422259000000004</v>
      </c>
      <c r="D284" s="88">
        <v>-14.924181000000001</v>
      </c>
      <c r="L284" s="88">
        <v>12423100000</v>
      </c>
      <c r="M284" s="88">
        <v>-9.0626040000000003</v>
      </c>
      <c r="N284" s="88">
        <v>-13.364758999999999</v>
      </c>
    </row>
    <row r="285" spans="2:14" x14ac:dyDescent="0.25">
      <c r="B285" s="88">
        <v>12603000000</v>
      </c>
      <c r="C285" s="88">
        <v>-8.0359192000000004</v>
      </c>
      <c r="D285" s="88">
        <v>-13.614599999999999</v>
      </c>
      <c r="L285" s="88">
        <v>12603000000</v>
      </c>
      <c r="M285" s="88">
        <v>-9.1560039999999994</v>
      </c>
      <c r="N285" s="88">
        <v>-12.825436</v>
      </c>
    </row>
    <row r="286" spans="2:14" x14ac:dyDescent="0.25">
      <c r="B286" s="88">
        <v>12782900000</v>
      </c>
      <c r="C286" s="88">
        <v>-8.1194439000000003</v>
      </c>
      <c r="D286" s="88">
        <v>-12.432693</v>
      </c>
      <c r="L286" s="88">
        <v>12782900000</v>
      </c>
      <c r="M286" s="88">
        <v>-9.2537936999999992</v>
      </c>
      <c r="N286" s="88">
        <v>-12.221132000000001</v>
      </c>
    </row>
    <row r="287" spans="2:14" x14ac:dyDescent="0.25">
      <c r="B287" s="88">
        <v>12962800000</v>
      </c>
      <c r="C287" s="88">
        <v>-8.2543640000000007</v>
      </c>
      <c r="D287" s="88">
        <v>-11.442531000000001</v>
      </c>
      <c r="L287" s="88">
        <v>12962800000</v>
      </c>
      <c r="M287" s="88">
        <v>-9.3245459000000004</v>
      </c>
      <c r="N287" s="88">
        <v>-11.528757000000001</v>
      </c>
    </row>
    <row r="288" spans="2:14" x14ac:dyDescent="0.25">
      <c r="B288" s="88">
        <v>13142700000</v>
      </c>
      <c r="C288" s="88">
        <v>-8.4270554000000004</v>
      </c>
      <c r="D288" s="88">
        <v>-10.563285</v>
      </c>
      <c r="L288" s="88">
        <v>13142700000</v>
      </c>
      <c r="M288" s="88">
        <v>-9.4021378000000002</v>
      </c>
      <c r="N288" s="88">
        <v>-10.873346</v>
      </c>
    </row>
    <row r="289" spans="2:14" x14ac:dyDescent="0.25">
      <c r="B289" s="88">
        <v>13322600000</v>
      </c>
      <c r="C289" s="88">
        <v>-8.6192864999999994</v>
      </c>
      <c r="D289" s="88">
        <v>-9.7875899999999998</v>
      </c>
      <c r="L289" s="88">
        <v>13322600000</v>
      </c>
      <c r="M289" s="88">
        <v>-9.5280771000000009</v>
      </c>
      <c r="N289" s="88">
        <v>-10.189202</v>
      </c>
    </row>
    <row r="290" spans="2:14" x14ac:dyDescent="0.25">
      <c r="B290" s="88">
        <v>13502500000</v>
      </c>
      <c r="C290" s="88">
        <v>-8.7918549000000006</v>
      </c>
      <c r="D290" s="88">
        <v>-9.0744018999999998</v>
      </c>
      <c r="L290" s="88">
        <v>13502500000</v>
      </c>
      <c r="M290" s="88">
        <v>-9.7222709999999992</v>
      </c>
      <c r="N290" s="88">
        <v>-9.5346203000000003</v>
      </c>
    </row>
    <row r="291" spans="2:14" x14ac:dyDescent="0.25">
      <c r="B291" s="88">
        <v>13682400000</v>
      </c>
      <c r="C291" s="88">
        <v>-8.9593582000000005</v>
      </c>
      <c r="D291" s="88">
        <v>-8.5258512</v>
      </c>
      <c r="L291" s="88">
        <v>13682400000</v>
      </c>
      <c r="M291" s="88">
        <v>-9.9475622000000001</v>
      </c>
      <c r="N291" s="88">
        <v>-8.9173287999999999</v>
      </c>
    </row>
    <row r="292" spans="2:14" x14ac:dyDescent="0.25">
      <c r="B292" s="88">
        <v>13862300000</v>
      </c>
      <c r="C292" s="88">
        <v>-9.1236037999999997</v>
      </c>
      <c r="D292" s="88">
        <v>-8.0735807000000008</v>
      </c>
      <c r="L292" s="88">
        <v>13862300000</v>
      </c>
      <c r="M292" s="88">
        <v>-10.16663</v>
      </c>
      <c r="N292" s="88">
        <v>-8.3669557999999995</v>
      </c>
    </row>
    <row r="293" spans="2:14" x14ac:dyDescent="0.25">
      <c r="B293" s="88">
        <v>14042200000</v>
      </c>
      <c r="C293" s="88">
        <v>-9.3272305000000006</v>
      </c>
      <c r="D293" s="88">
        <v>-7.6740130999999998</v>
      </c>
      <c r="L293" s="88">
        <v>14042200000</v>
      </c>
      <c r="M293" s="88">
        <v>-10.383749999999999</v>
      </c>
      <c r="N293" s="88">
        <v>-7.8595977000000001</v>
      </c>
    </row>
    <row r="294" spans="2:14" x14ac:dyDescent="0.25">
      <c r="B294" s="88">
        <v>14222100000</v>
      </c>
      <c r="C294" s="88">
        <v>-9.5373734999999993</v>
      </c>
      <c r="D294" s="88">
        <v>-7.3018470000000004</v>
      </c>
      <c r="L294" s="88">
        <v>14222100000</v>
      </c>
      <c r="M294" s="88">
        <v>-10.638356999999999</v>
      </c>
      <c r="N294" s="88">
        <v>-7.3992262000000002</v>
      </c>
    </row>
    <row r="295" spans="2:14" x14ac:dyDescent="0.25">
      <c r="B295" s="88">
        <v>14402000000</v>
      </c>
      <c r="C295" s="88">
        <v>-9.7795114999999999</v>
      </c>
      <c r="D295" s="88">
        <v>-6.9883908999999997</v>
      </c>
      <c r="L295" s="88">
        <v>14402000000</v>
      </c>
      <c r="M295" s="88">
        <v>-10.947666</v>
      </c>
      <c r="N295" s="88">
        <v>-6.9430804000000004</v>
      </c>
    </row>
    <row r="296" spans="2:14" x14ac:dyDescent="0.25">
      <c r="B296" s="88">
        <v>14581900000</v>
      </c>
      <c r="C296" s="88">
        <v>-9.9738606999999995</v>
      </c>
      <c r="D296" s="88">
        <v>-6.6680998999999996</v>
      </c>
      <c r="L296" s="88">
        <v>14581900000</v>
      </c>
      <c r="M296" s="88">
        <v>-11.345287000000001</v>
      </c>
      <c r="N296" s="88">
        <v>-6.4967360000000003</v>
      </c>
    </row>
    <row r="297" spans="2:14" x14ac:dyDescent="0.25">
      <c r="B297" s="88">
        <v>14761800000</v>
      </c>
      <c r="C297" s="88">
        <v>-10.181516</v>
      </c>
      <c r="D297" s="88">
        <v>-6.3769068999999998</v>
      </c>
      <c r="L297" s="88">
        <v>14761800000</v>
      </c>
      <c r="M297" s="88">
        <v>-11.758478999999999</v>
      </c>
      <c r="N297" s="88">
        <v>-6.0430416999999998</v>
      </c>
    </row>
    <row r="298" spans="2:14" x14ac:dyDescent="0.25">
      <c r="B298" s="88">
        <v>14941700000</v>
      </c>
      <c r="C298" s="88">
        <v>-10.400660999999999</v>
      </c>
      <c r="D298" s="88">
        <v>-6.0887260000000003</v>
      </c>
      <c r="L298" s="88">
        <v>14941700000</v>
      </c>
      <c r="M298" s="88">
        <v>-12.231493</v>
      </c>
      <c r="N298" s="88">
        <v>-5.6070513999999996</v>
      </c>
    </row>
    <row r="299" spans="2:14" x14ac:dyDescent="0.25">
      <c r="B299" s="88">
        <v>15121600000</v>
      </c>
      <c r="C299" s="88">
        <v>-10.668540999999999</v>
      </c>
      <c r="D299" s="88">
        <v>-5.7904939999999998</v>
      </c>
      <c r="L299" s="88">
        <v>15121600000</v>
      </c>
      <c r="M299" s="88">
        <v>-12.700642999999999</v>
      </c>
      <c r="N299" s="88">
        <v>-5.1971340000000001</v>
      </c>
    </row>
    <row r="300" spans="2:14" x14ac:dyDescent="0.25">
      <c r="B300" s="88">
        <v>15301500000</v>
      </c>
      <c r="C300" s="88">
        <v>-10.994963</v>
      </c>
      <c r="D300" s="88">
        <v>-5.4484595999999996</v>
      </c>
      <c r="L300" s="88">
        <v>15301500000</v>
      </c>
      <c r="M300" s="88">
        <v>-13.229583</v>
      </c>
      <c r="N300" s="88">
        <v>-4.8146690999999997</v>
      </c>
    </row>
    <row r="301" spans="2:14" x14ac:dyDescent="0.25">
      <c r="B301" s="88">
        <v>15481400000</v>
      </c>
      <c r="C301" s="88">
        <v>-11.349926</v>
      </c>
      <c r="D301" s="88">
        <v>-5.0883554999999996</v>
      </c>
      <c r="L301" s="88">
        <v>15481400000</v>
      </c>
      <c r="M301" s="88">
        <v>-13.771494000000001</v>
      </c>
      <c r="N301" s="88">
        <v>-4.4488921000000001</v>
      </c>
    </row>
    <row r="302" spans="2:14" x14ac:dyDescent="0.25">
      <c r="B302" s="88">
        <v>15661300000</v>
      </c>
      <c r="C302" s="88">
        <v>-11.775487</v>
      </c>
      <c r="D302" s="88">
        <v>-4.7223991999999999</v>
      </c>
      <c r="L302" s="88">
        <v>15661300000</v>
      </c>
      <c r="M302" s="88">
        <v>-14.297915</v>
      </c>
      <c r="N302" s="88">
        <v>-4.1066165000000003</v>
      </c>
    </row>
    <row r="303" spans="2:14" x14ac:dyDescent="0.25">
      <c r="B303" s="88">
        <v>15841200000</v>
      </c>
      <c r="C303" s="88">
        <v>-12.215085999999999</v>
      </c>
      <c r="D303" s="88">
        <v>-4.3425998999999997</v>
      </c>
      <c r="L303" s="88">
        <v>15841200000</v>
      </c>
      <c r="M303" s="88">
        <v>-14.790902000000001</v>
      </c>
      <c r="N303" s="88">
        <v>-3.8054738000000001</v>
      </c>
    </row>
    <row r="304" spans="2:14" x14ac:dyDescent="0.25">
      <c r="B304" s="88">
        <v>16021100000</v>
      </c>
      <c r="C304" s="88">
        <v>-12.753966999999999</v>
      </c>
      <c r="D304" s="88">
        <v>-3.9844889999999999</v>
      </c>
      <c r="L304" s="88">
        <v>16021100000</v>
      </c>
      <c r="M304" s="88">
        <v>-15.182067</v>
      </c>
      <c r="N304" s="88">
        <v>-3.5262446000000001</v>
      </c>
    </row>
    <row r="305" spans="2:14" x14ac:dyDescent="0.25">
      <c r="B305" s="88">
        <v>16201000000</v>
      </c>
      <c r="C305" s="88">
        <v>-13.337934000000001</v>
      </c>
      <c r="D305" s="88">
        <v>-3.6388934000000002</v>
      </c>
      <c r="L305" s="88">
        <v>16201000000</v>
      </c>
      <c r="M305" s="88">
        <v>-15.565269000000001</v>
      </c>
      <c r="N305" s="88">
        <v>-3.2912640999999998</v>
      </c>
    </row>
    <row r="306" spans="2:14" x14ac:dyDescent="0.25">
      <c r="B306" s="88">
        <v>16380900000</v>
      </c>
      <c r="C306" s="88">
        <v>-13.992509999999999</v>
      </c>
      <c r="D306" s="88">
        <v>-3.3248327</v>
      </c>
      <c r="L306" s="88">
        <v>16380900000</v>
      </c>
      <c r="M306" s="88">
        <v>-15.879168999999999</v>
      </c>
      <c r="N306" s="88">
        <v>-3.0766912</v>
      </c>
    </row>
    <row r="307" spans="2:14" x14ac:dyDescent="0.25">
      <c r="B307" s="88">
        <v>16560800000</v>
      </c>
      <c r="C307" s="88">
        <v>-14.652189</v>
      </c>
      <c r="D307" s="88">
        <v>-3.0403433</v>
      </c>
      <c r="L307" s="88">
        <v>16560800000</v>
      </c>
      <c r="M307" s="88">
        <v>-16.212851000000001</v>
      </c>
      <c r="N307" s="88">
        <v>-2.9029623999999998</v>
      </c>
    </row>
    <row r="308" spans="2:14" x14ac:dyDescent="0.25">
      <c r="B308" s="88">
        <v>16740700000</v>
      </c>
      <c r="C308" s="88">
        <v>-15.334410999999999</v>
      </c>
      <c r="D308" s="88">
        <v>-2.7995963000000001</v>
      </c>
      <c r="L308" s="88">
        <v>16740700000</v>
      </c>
      <c r="M308" s="88">
        <v>-16.468920000000001</v>
      </c>
      <c r="N308" s="88">
        <v>-2.7441911999999999</v>
      </c>
    </row>
    <row r="309" spans="2:14" x14ac:dyDescent="0.25">
      <c r="B309" s="88">
        <v>16920600000</v>
      </c>
      <c r="C309" s="88">
        <v>-16.022148000000001</v>
      </c>
      <c r="D309" s="88">
        <v>-2.5967538000000001</v>
      </c>
      <c r="L309" s="88">
        <v>16920600000</v>
      </c>
      <c r="M309" s="88">
        <v>-16.757346999999999</v>
      </c>
      <c r="N309" s="88">
        <v>-2.6174176</v>
      </c>
    </row>
    <row r="310" spans="2:14" x14ac:dyDescent="0.25">
      <c r="B310" s="88">
        <v>17100500000</v>
      </c>
      <c r="C310" s="88">
        <v>-16.691935000000001</v>
      </c>
      <c r="D310" s="88">
        <v>-2.4334872000000001</v>
      </c>
      <c r="L310" s="88">
        <v>17100500000</v>
      </c>
      <c r="M310" s="88">
        <v>-17.027547999999999</v>
      </c>
      <c r="N310" s="88">
        <v>-2.5092520999999999</v>
      </c>
    </row>
    <row r="311" spans="2:14" x14ac:dyDescent="0.25">
      <c r="B311" s="88">
        <v>17280400000</v>
      </c>
      <c r="C311" s="88">
        <v>-17.35519</v>
      </c>
      <c r="D311" s="88">
        <v>-2.3083765999999999</v>
      </c>
      <c r="L311" s="88">
        <v>17280400000</v>
      </c>
      <c r="M311" s="88">
        <v>-17.404668999999998</v>
      </c>
      <c r="N311" s="88">
        <v>-2.4237069999999998</v>
      </c>
    </row>
    <row r="312" spans="2:14" x14ac:dyDescent="0.25">
      <c r="B312" s="88">
        <v>17460300000</v>
      </c>
      <c r="C312" s="88">
        <v>-17.995080999999999</v>
      </c>
      <c r="D312" s="88">
        <v>-2.2138347999999999</v>
      </c>
      <c r="L312" s="88">
        <v>17460300000</v>
      </c>
      <c r="M312" s="88">
        <v>-17.838761999999999</v>
      </c>
      <c r="N312" s="88">
        <v>-2.3481988999999999</v>
      </c>
    </row>
    <row r="313" spans="2:14" x14ac:dyDescent="0.25">
      <c r="B313" s="88">
        <v>17640200000</v>
      </c>
      <c r="C313" s="88">
        <v>-18.635006000000001</v>
      </c>
      <c r="D313" s="88">
        <v>-2.1498960999999999</v>
      </c>
      <c r="L313" s="88">
        <v>17640200000</v>
      </c>
      <c r="M313" s="88">
        <v>-18.383821000000001</v>
      </c>
      <c r="N313" s="88">
        <v>-2.2890562999999999</v>
      </c>
    </row>
    <row r="314" spans="2:14" x14ac:dyDescent="0.25">
      <c r="B314" s="88">
        <v>17820100000</v>
      </c>
      <c r="C314" s="88">
        <v>-19.241883999999999</v>
      </c>
      <c r="D314" s="88">
        <v>-2.1111417000000001</v>
      </c>
      <c r="L314" s="88">
        <v>17820100000</v>
      </c>
      <c r="M314" s="88">
        <v>-18.969425000000001</v>
      </c>
      <c r="N314" s="88">
        <v>-2.2449857999999998</v>
      </c>
    </row>
    <row r="315" spans="2:14" x14ac:dyDescent="0.25">
      <c r="B315" s="88">
        <v>18000000000</v>
      </c>
      <c r="C315" s="88">
        <v>-19.640115999999999</v>
      </c>
      <c r="D315" s="88">
        <v>-2.0910532000000002</v>
      </c>
      <c r="L315" s="88">
        <v>18000000000</v>
      </c>
      <c r="M315" s="88">
        <v>-19.382833000000002</v>
      </c>
      <c r="N315" s="88">
        <v>-2.2175957999999998</v>
      </c>
    </row>
    <row r="316" spans="2:14" x14ac:dyDescent="0.25">
      <c r="B316" s="88" t="s">
        <v>21</v>
      </c>
      <c r="L316" s="88" t="s">
        <v>21</v>
      </c>
    </row>
    <row r="319" spans="2:14" x14ac:dyDescent="0.25">
      <c r="B319" s="88" t="s">
        <v>22</v>
      </c>
      <c r="L319" s="88" t="s">
        <v>22</v>
      </c>
    </row>
    <row r="320" spans="2:14" x14ac:dyDescent="0.25">
      <c r="B320" s="88" t="s">
        <v>19</v>
      </c>
      <c r="C320" s="88" t="s">
        <v>284</v>
      </c>
      <c r="D320" s="88" t="s">
        <v>285</v>
      </c>
      <c r="L320" s="88" t="s">
        <v>19</v>
      </c>
      <c r="M320" s="88" t="s">
        <v>284</v>
      </c>
      <c r="N320" s="88" t="s">
        <v>285</v>
      </c>
    </row>
    <row r="321" spans="2:14" x14ac:dyDescent="0.25">
      <c r="B321" s="88">
        <v>10000000</v>
      </c>
      <c r="C321" s="88">
        <v>-9.1985291999999994</v>
      </c>
      <c r="D321" s="88">
        <v>-18.715792</v>
      </c>
      <c r="L321" s="88">
        <v>10000000</v>
      </c>
      <c r="M321" s="88">
        <v>-9.3082294000000001</v>
      </c>
      <c r="N321" s="88">
        <v>-24.139690000000002</v>
      </c>
    </row>
    <row r="322" spans="2:14" x14ac:dyDescent="0.25">
      <c r="B322" s="88">
        <v>189900000</v>
      </c>
      <c r="C322" s="88">
        <v>-9.2309169999999998</v>
      </c>
      <c r="D322" s="88">
        <v>-18.638964000000001</v>
      </c>
      <c r="L322" s="88">
        <v>189900000</v>
      </c>
      <c r="M322" s="88">
        <v>-9.3221226000000001</v>
      </c>
      <c r="N322" s="88">
        <v>-24.34985</v>
      </c>
    </row>
    <row r="323" spans="2:14" x14ac:dyDescent="0.25">
      <c r="B323" s="88">
        <v>369800000</v>
      </c>
      <c r="C323" s="88">
        <v>-9.2937899000000002</v>
      </c>
      <c r="D323" s="88">
        <v>-18.710514</v>
      </c>
      <c r="L323" s="88">
        <v>369800000</v>
      </c>
      <c r="M323" s="88">
        <v>-9.3587761</v>
      </c>
      <c r="N323" s="88">
        <v>-25.481676</v>
      </c>
    </row>
    <row r="324" spans="2:14" x14ac:dyDescent="0.25">
      <c r="B324" s="88">
        <v>549700000</v>
      </c>
      <c r="C324" s="88">
        <v>-9.3382682999999993</v>
      </c>
      <c r="D324" s="88">
        <v>-19.178125000000001</v>
      </c>
      <c r="L324" s="88">
        <v>549700000</v>
      </c>
      <c r="M324" s="88">
        <v>-9.4114342000000004</v>
      </c>
      <c r="N324" s="88">
        <v>-25.926539999999999</v>
      </c>
    </row>
    <row r="325" spans="2:14" x14ac:dyDescent="0.25">
      <c r="B325" s="88">
        <v>729600000</v>
      </c>
      <c r="C325" s="88">
        <v>-9.3353996000000006</v>
      </c>
      <c r="D325" s="88">
        <v>-19.904972000000001</v>
      </c>
      <c r="L325" s="88">
        <v>729600000</v>
      </c>
      <c r="M325" s="88">
        <v>-9.4385385999999993</v>
      </c>
      <c r="N325" s="88">
        <v>-26.560524000000001</v>
      </c>
    </row>
    <row r="326" spans="2:14" x14ac:dyDescent="0.25">
      <c r="B326" s="88">
        <v>909500000</v>
      </c>
      <c r="C326" s="88">
        <v>-9.2943344000000003</v>
      </c>
      <c r="D326" s="88">
        <v>-20.874881999999999</v>
      </c>
      <c r="L326" s="88">
        <v>909500000</v>
      </c>
      <c r="M326" s="88">
        <v>-9.4301671999999996</v>
      </c>
      <c r="N326" s="88">
        <v>-25.884063999999999</v>
      </c>
    </row>
    <row r="327" spans="2:14" x14ac:dyDescent="0.25">
      <c r="B327" s="88">
        <v>1089400000</v>
      </c>
      <c r="C327" s="88">
        <v>-9.2571820999999996</v>
      </c>
      <c r="D327" s="88">
        <v>-21.503026999999999</v>
      </c>
      <c r="L327" s="88">
        <v>1089400000</v>
      </c>
      <c r="M327" s="88">
        <v>-9.4275684000000002</v>
      </c>
      <c r="N327" s="88">
        <v>-25.520755999999999</v>
      </c>
    </row>
    <row r="328" spans="2:14" x14ac:dyDescent="0.25">
      <c r="B328" s="88">
        <v>1269300000</v>
      </c>
      <c r="C328" s="88">
        <v>-9.2645959999999992</v>
      </c>
      <c r="D328" s="88">
        <v>-22.294487</v>
      </c>
      <c r="L328" s="88">
        <v>1269300000</v>
      </c>
      <c r="M328" s="88">
        <v>-9.4169692999999999</v>
      </c>
      <c r="N328" s="88">
        <v>-24.083544</v>
      </c>
    </row>
    <row r="329" spans="2:14" x14ac:dyDescent="0.25">
      <c r="B329" s="88">
        <v>1449200000</v>
      </c>
      <c r="C329" s="88">
        <v>-9.2521857999999995</v>
      </c>
      <c r="D329" s="88">
        <v>-22.650333</v>
      </c>
      <c r="L329" s="88">
        <v>1449200000</v>
      </c>
      <c r="M329" s="88">
        <v>-9.4232645000000002</v>
      </c>
      <c r="N329" s="88">
        <v>-23.306173000000001</v>
      </c>
    </row>
    <row r="330" spans="2:14" x14ac:dyDescent="0.25">
      <c r="B330" s="88">
        <v>1629100000</v>
      </c>
      <c r="C330" s="88">
        <v>-9.2636775999999994</v>
      </c>
      <c r="D330" s="88">
        <v>-22.984155999999999</v>
      </c>
      <c r="L330" s="88">
        <v>1629100000</v>
      </c>
      <c r="M330" s="88">
        <v>-9.4019355999999998</v>
      </c>
      <c r="N330" s="88">
        <v>-22.582424</v>
      </c>
    </row>
    <row r="331" spans="2:14" x14ac:dyDescent="0.25">
      <c r="B331" s="88">
        <v>1809000000</v>
      </c>
      <c r="C331" s="88">
        <v>-9.2629947999999995</v>
      </c>
      <c r="D331" s="88">
        <v>-22.762487</v>
      </c>
      <c r="L331" s="88">
        <v>1809000000</v>
      </c>
      <c r="M331" s="88">
        <v>-9.3934326000000006</v>
      </c>
      <c r="N331" s="88">
        <v>-22.373705000000001</v>
      </c>
    </row>
    <row r="332" spans="2:14" x14ac:dyDescent="0.25">
      <c r="B332" s="88">
        <v>1988900000</v>
      </c>
      <c r="C332" s="88">
        <v>-9.2988070999999994</v>
      </c>
      <c r="D332" s="88">
        <v>-22.828994999999999</v>
      </c>
      <c r="L332" s="88">
        <v>1988900000</v>
      </c>
      <c r="M332" s="88">
        <v>-9.3763351000000004</v>
      </c>
      <c r="N332" s="88">
        <v>-22.073937999999998</v>
      </c>
    </row>
    <row r="333" spans="2:14" x14ac:dyDescent="0.25">
      <c r="B333" s="88">
        <v>2168800000</v>
      </c>
      <c r="C333" s="88">
        <v>-9.3307017999999999</v>
      </c>
      <c r="D333" s="88">
        <v>-22.627451000000001</v>
      </c>
      <c r="L333" s="88">
        <v>2168800000</v>
      </c>
      <c r="M333" s="88">
        <v>-9.3722838999999993</v>
      </c>
      <c r="N333" s="88">
        <v>-21.872409999999999</v>
      </c>
    </row>
    <row r="334" spans="2:14" x14ac:dyDescent="0.25">
      <c r="B334" s="88">
        <v>2348700000</v>
      </c>
      <c r="C334" s="88">
        <v>-9.3724594000000003</v>
      </c>
      <c r="D334" s="88">
        <v>-22.403901999999999</v>
      </c>
      <c r="L334" s="88">
        <v>2348700000</v>
      </c>
      <c r="M334" s="88">
        <v>-9.3784618000000002</v>
      </c>
      <c r="N334" s="88">
        <v>-22.117484999999999</v>
      </c>
    </row>
    <row r="335" spans="2:14" x14ac:dyDescent="0.25">
      <c r="B335" s="88">
        <v>2528600000</v>
      </c>
      <c r="C335" s="88">
        <v>-9.4119387000000003</v>
      </c>
      <c r="D335" s="88">
        <v>-22.005533</v>
      </c>
      <c r="L335" s="88">
        <v>2528600000</v>
      </c>
      <c r="M335" s="88">
        <v>-9.3805093999999993</v>
      </c>
      <c r="N335" s="88">
        <v>-22.149635</v>
      </c>
    </row>
    <row r="336" spans="2:14" x14ac:dyDescent="0.25">
      <c r="B336" s="88">
        <v>2708500000</v>
      </c>
      <c r="C336" s="88">
        <v>-9.4443321000000005</v>
      </c>
      <c r="D336" s="88">
        <v>-22.298089999999998</v>
      </c>
      <c r="L336" s="88">
        <v>2708500000</v>
      </c>
      <c r="M336" s="88">
        <v>-9.3730458999999993</v>
      </c>
      <c r="N336" s="88">
        <v>-22.502243</v>
      </c>
    </row>
    <row r="337" spans="2:14" x14ac:dyDescent="0.25">
      <c r="B337" s="88">
        <v>2888400000</v>
      </c>
      <c r="C337" s="88">
        <v>-9.4482202999999991</v>
      </c>
      <c r="D337" s="88">
        <v>-22.629124000000001</v>
      </c>
      <c r="L337" s="88">
        <v>2888400000</v>
      </c>
      <c r="M337" s="88">
        <v>-9.3597584000000005</v>
      </c>
      <c r="N337" s="88">
        <v>-22.731470000000002</v>
      </c>
    </row>
    <row r="338" spans="2:14" x14ac:dyDescent="0.25">
      <c r="B338" s="88">
        <v>3068300000</v>
      </c>
      <c r="C338" s="88">
        <v>-9.4463653999999995</v>
      </c>
      <c r="D338" s="88">
        <v>-22.950315</v>
      </c>
      <c r="L338" s="88">
        <v>3068300000</v>
      </c>
      <c r="M338" s="88">
        <v>-9.3520432000000007</v>
      </c>
      <c r="N338" s="88">
        <v>-23.342922000000002</v>
      </c>
    </row>
    <row r="339" spans="2:14" x14ac:dyDescent="0.25">
      <c r="B339" s="88">
        <v>3248200000</v>
      </c>
      <c r="C339" s="88">
        <v>-9.4272317999999995</v>
      </c>
      <c r="D339" s="88">
        <v>-23.324359999999999</v>
      </c>
      <c r="L339" s="88">
        <v>3248200000</v>
      </c>
      <c r="M339" s="88">
        <v>-9.3552513000000008</v>
      </c>
      <c r="N339" s="88">
        <v>-23.446338999999998</v>
      </c>
    </row>
    <row r="340" spans="2:14" x14ac:dyDescent="0.25">
      <c r="B340" s="88">
        <v>3428100000</v>
      </c>
      <c r="C340" s="88">
        <v>-9.4363221999999993</v>
      </c>
      <c r="D340" s="88">
        <v>-23.434601000000001</v>
      </c>
      <c r="L340" s="88">
        <v>3428100000</v>
      </c>
      <c r="M340" s="88">
        <v>-9.3647661000000006</v>
      </c>
      <c r="N340" s="88">
        <v>-24.171869000000001</v>
      </c>
    </row>
    <row r="341" spans="2:14" x14ac:dyDescent="0.25">
      <c r="B341" s="88">
        <v>3608000000</v>
      </c>
      <c r="C341" s="88">
        <v>-9.4705820000000003</v>
      </c>
      <c r="D341" s="88">
        <v>-23.517803000000001</v>
      </c>
      <c r="L341" s="88">
        <v>3608000000</v>
      </c>
      <c r="M341" s="88">
        <v>-9.3596745000000006</v>
      </c>
      <c r="N341" s="88">
        <v>-25.429849999999998</v>
      </c>
    </row>
    <row r="342" spans="2:14" x14ac:dyDescent="0.25">
      <c r="B342" s="88">
        <v>3787900000</v>
      </c>
      <c r="C342" s="88">
        <v>-9.4887037000000003</v>
      </c>
      <c r="D342" s="88">
        <v>-23.612401999999999</v>
      </c>
      <c r="L342" s="88">
        <v>3787900000</v>
      </c>
      <c r="M342" s="88">
        <v>-9.3748474000000002</v>
      </c>
      <c r="N342" s="88">
        <v>-27.413677</v>
      </c>
    </row>
    <row r="343" spans="2:14" x14ac:dyDescent="0.25">
      <c r="B343" s="88">
        <v>3967800000</v>
      </c>
      <c r="C343" s="88">
        <v>-9.5120134000000007</v>
      </c>
      <c r="D343" s="88">
        <v>-24.452964999999999</v>
      </c>
      <c r="L343" s="88">
        <v>3967800000</v>
      </c>
      <c r="M343" s="88">
        <v>-9.3871936999999992</v>
      </c>
      <c r="N343" s="88">
        <v>-28.922675999999999</v>
      </c>
    </row>
    <row r="344" spans="2:14" x14ac:dyDescent="0.25">
      <c r="B344" s="88">
        <v>4147700000</v>
      </c>
      <c r="C344" s="88">
        <v>-9.4897299000000004</v>
      </c>
      <c r="D344" s="88">
        <v>-24.367484999999999</v>
      </c>
      <c r="L344" s="88">
        <v>4147700000</v>
      </c>
      <c r="M344" s="88">
        <v>-9.4213543000000008</v>
      </c>
      <c r="N344" s="88">
        <v>-29.647123000000001</v>
      </c>
    </row>
    <row r="345" spans="2:14" x14ac:dyDescent="0.25">
      <c r="B345" s="88">
        <v>4327600000</v>
      </c>
      <c r="C345" s="88">
        <v>-9.4964981000000002</v>
      </c>
      <c r="D345" s="88">
        <v>-24.753316999999999</v>
      </c>
      <c r="L345" s="88">
        <v>4327600000</v>
      </c>
      <c r="M345" s="88">
        <v>-9.4428911000000006</v>
      </c>
      <c r="N345" s="88">
        <v>-30.193918</v>
      </c>
    </row>
    <row r="346" spans="2:14" x14ac:dyDescent="0.25">
      <c r="B346" s="88">
        <v>4507500000</v>
      </c>
      <c r="C346" s="88">
        <v>-9.4891538999999998</v>
      </c>
      <c r="D346" s="88">
        <v>-24.039434</v>
      </c>
      <c r="L346" s="88">
        <v>4507500000</v>
      </c>
      <c r="M346" s="88">
        <v>-9.4547577</v>
      </c>
      <c r="N346" s="88">
        <v>-30.164957000000001</v>
      </c>
    </row>
    <row r="347" spans="2:14" x14ac:dyDescent="0.25">
      <c r="B347" s="88">
        <v>4687400000</v>
      </c>
      <c r="C347" s="88">
        <v>-9.5243701999999999</v>
      </c>
      <c r="D347" s="88">
        <v>-23.359221000000002</v>
      </c>
      <c r="L347" s="88">
        <v>4687400000</v>
      </c>
      <c r="M347" s="88">
        <v>-9.4506540000000001</v>
      </c>
      <c r="N347" s="88">
        <v>-30.857448999999999</v>
      </c>
    </row>
    <row r="348" spans="2:14" x14ac:dyDescent="0.25">
      <c r="B348" s="88">
        <v>4867300000</v>
      </c>
      <c r="C348" s="88">
        <v>-9.5501947000000005</v>
      </c>
      <c r="D348" s="88">
        <v>-22.117918</v>
      </c>
      <c r="L348" s="88">
        <v>4867300000</v>
      </c>
      <c r="M348" s="88">
        <v>-9.4344958999999999</v>
      </c>
      <c r="N348" s="88">
        <v>-30.347774999999999</v>
      </c>
    </row>
    <row r="349" spans="2:14" x14ac:dyDescent="0.25">
      <c r="B349" s="88">
        <v>5047200000</v>
      </c>
      <c r="C349" s="88">
        <v>-9.5620718</v>
      </c>
      <c r="D349" s="88">
        <v>-21.509454999999999</v>
      </c>
      <c r="L349" s="88">
        <v>5047200000</v>
      </c>
      <c r="M349" s="88">
        <v>-9.4466161999999994</v>
      </c>
      <c r="N349" s="88">
        <v>-31.059691999999998</v>
      </c>
    </row>
    <row r="350" spans="2:14" x14ac:dyDescent="0.25">
      <c r="B350" s="88">
        <v>5227100000</v>
      </c>
      <c r="C350" s="88">
        <v>-9.5655470000000005</v>
      </c>
      <c r="D350" s="88">
        <v>-20.798473000000001</v>
      </c>
      <c r="L350" s="88">
        <v>5227100000</v>
      </c>
      <c r="M350" s="88">
        <v>-9.4864491999999991</v>
      </c>
      <c r="N350" s="88">
        <v>-30.757270999999999</v>
      </c>
    </row>
    <row r="351" spans="2:14" x14ac:dyDescent="0.25">
      <c r="B351" s="88">
        <v>5407000000</v>
      </c>
      <c r="C351" s="88">
        <v>-9.5656633000000006</v>
      </c>
      <c r="D351" s="88">
        <v>-20.378288000000001</v>
      </c>
      <c r="L351" s="88">
        <v>5407000000</v>
      </c>
      <c r="M351" s="88">
        <v>-9.5467347999999994</v>
      </c>
      <c r="N351" s="88">
        <v>-30.625340000000001</v>
      </c>
    </row>
    <row r="352" spans="2:14" x14ac:dyDescent="0.25">
      <c r="B352" s="88">
        <v>5586900000</v>
      </c>
      <c r="C352" s="88">
        <v>-9.5890751000000005</v>
      </c>
      <c r="D352" s="88">
        <v>-20.351362000000002</v>
      </c>
      <c r="L352" s="88">
        <v>5586900000</v>
      </c>
      <c r="M352" s="88">
        <v>-9.5946301999999992</v>
      </c>
      <c r="N352" s="88">
        <v>-29.899698000000001</v>
      </c>
    </row>
    <row r="353" spans="2:14" x14ac:dyDescent="0.25">
      <c r="B353" s="88">
        <v>5766800000</v>
      </c>
      <c r="C353" s="88">
        <v>-9.5757235999999999</v>
      </c>
      <c r="D353" s="88">
        <v>-19.940215999999999</v>
      </c>
      <c r="L353" s="88">
        <v>5766800000</v>
      </c>
      <c r="M353" s="88">
        <v>-9.6137028000000004</v>
      </c>
      <c r="N353" s="88">
        <v>-30.110163</v>
      </c>
    </row>
    <row r="354" spans="2:14" x14ac:dyDescent="0.25">
      <c r="B354" s="88">
        <v>5946700000</v>
      </c>
      <c r="C354" s="88">
        <v>-9.5601835000000008</v>
      </c>
      <c r="D354" s="88">
        <v>-20.263867999999999</v>
      </c>
      <c r="L354" s="88">
        <v>5946700000</v>
      </c>
      <c r="M354" s="88">
        <v>-9.6174698000000003</v>
      </c>
      <c r="N354" s="88">
        <v>-30.974581000000001</v>
      </c>
    </row>
    <row r="355" spans="2:14" x14ac:dyDescent="0.25">
      <c r="B355" s="88">
        <v>6126600000</v>
      </c>
      <c r="C355" s="88">
        <v>-9.5219249999999995</v>
      </c>
      <c r="D355" s="88">
        <v>-20.394379000000001</v>
      </c>
      <c r="L355" s="88">
        <v>6126600000</v>
      </c>
      <c r="M355" s="88">
        <v>-9.5900563999999999</v>
      </c>
      <c r="N355" s="88">
        <v>-31.284607000000001</v>
      </c>
    </row>
    <row r="356" spans="2:14" x14ac:dyDescent="0.25">
      <c r="B356" s="88">
        <v>6306500000</v>
      </c>
      <c r="C356" s="88">
        <v>-9.4950714000000005</v>
      </c>
      <c r="D356" s="88">
        <v>-20.767714000000002</v>
      </c>
      <c r="L356" s="88">
        <v>6306500000</v>
      </c>
      <c r="M356" s="88">
        <v>-9.5769596000000003</v>
      </c>
      <c r="N356" s="88">
        <v>-31.511085999999999</v>
      </c>
    </row>
    <row r="357" spans="2:14" x14ac:dyDescent="0.25">
      <c r="B357" s="88">
        <v>6486400000</v>
      </c>
      <c r="C357" s="88">
        <v>-9.4689139999999998</v>
      </c>
      <c r="D357" s="88">
        <v>-20.878912</v>
      </c>
      <c r="L357" s="88">
        <v>6486400000</v>
      </c>
      <c r="M357" s="88">
        <v>-9.5621586000000001</v>
      </c>
      <c r="N357" s="88">
        <v>-30.850636999999999</v>
      </c>
    </row>
    <row r="358" spans="2:14" x14ac:dyDescent="0.25">
      <c r="B358" s="88">
        <v>6666300000</v>
      </c>
      <c r="C358" s="88">
        <v>-9.4525155999999999</v>
      </c>
      <c r="D358" s="88">
        <v>-20.712156</v>
      </c>
      <c r="L358" s="88">
        <v>6666300000</v>
      </c>
      <c r="M358" s="88">
        <v>-9.5817174999999999</v>
      </c>
      <c r="N358" s="88">
        <v>-30.071225999999999</v>
      </c>
    </row>
    <row r="359" spans="2:14" x14ac:dyDescent="0.25">
      <c r="B359" s="88">
        <v>6846200000</v>
      </c>
      <c r="C359" s="88">
        <v>-9.5017376000000002</v>
      </c>
      <c r="D359" s="88">
        <v>-20.892178999999999</v>
      </c>
      <c r="L359" s="88">
        <v>6846200000</v>
      </c>
      <c r="M359" s="88">
        <v>-9.6150550999999993</v>
      </c>
      <c r="N359" s="88">
        <v>-29.586303999999998</v>
      </c>
    </row>
    <row r="360" spans="2:14" x14ac:dyDescent="0.25">
      <c r="B360" s="88">
        <v>7026100000</v>
      </c>
      <c r="C360" s="88">
        <v>-9.5259809000000004</v>
      </c>
      <c r="D360" s="88">
        <v>-20.945808</v>
      </c>
      <c r="L360" s="88">
        <v>7026100000</v>
      </c>
      <c r="M360" s="88">
        <v>-9.6327704999999995</v>
      </c>
      <c r="N360" s="88">
        <v>-29.052752999999999</v>
      </c>
    </row>
    <row r="361" spans="2:14" x14ac:dyDescent="0.25">
      <c r="B361" s="88">
        <v>7206000000</v>
      </c>
      <c r="C361" s="88">
        <v>-9.5653372000000001</v>
      </c>
      <c r="D361" s="88">
        <v>-21.928225000000001</v>
      </c>
      <c r="L361" s="88">
        <v>7206000000</v>
      </c>
      <c r="M361" s="88">
        <v>-9.6568421999999998</v>
      </c>
      <c r="N361" s="88">
        <v>-28.443909000000001</v>
      </c>
    </row>
    <row r="362" spans="2:14" x14ac:dyDescent="0.25">
      <c r="B362" s="88">
        <v>7385900000</v>
      </c>
      <c r="C362" s="88">
        <v>-9.5275210999999995</v>
      </c>
      <c r="D362" s="88">
        <v>-22.195288000000001</v>
      </c>
      <c r="L362" s="88">
        <v>7385900000</v>
      </c>
      <c r="M362" s="88">
        <v>-9.6511583000000005</v>
      </c>
      <c r="N362" s="88">
        <v>-28.252898999999999</v>
      </c>
    </row>
    <row r="363" spans="2:14" x14ac:dyDescent="0.25">
      <c r="B363" s="88">
        <v>7565800000</v>
      </c>
      <c r="C363" s="88">
        <v>-9.5245379999999997</v>
      </c>
      <c r="D363" s="88">
        <v>-23.718489000000002</v>
      </c>
      <c r="L363" s="88">
        <v>7565800000</v>
      </c>
      <c r="M363" s="88">
        <v>-9.6893816000000008</v>
      </c>
      <c r="N363" s="88">
        <v>-27.901342</v>
      </c>
    </row>
    <row r="364" spans="2:14" x14ac:dyDescent="0.25">
      <c r="B364" s="88">
        <v>7745700000</v>
      </c>
      <c r="C364" s="88">
        <v>-9.4971780999999993</v>
      </c>
      <c r="D364" s="88">
        <v>-24.528713</v>
      </c>
      <c r="L364" s="88">
        <v>7745700000</v>
      </c>
      <c r="M364" s="88">
        <v>-9.6906166000000002</v>
      </c>
      <c r="N364" s="88">
        <v>-27.095708999999999</v>
      </c>
    </row>
    <row r="365" spans="2:14" x14ac:dyDescent="0.25">
      <c r="B365" s="88">
        <v>7925600000</v>
      </c>
      <c r="C365" s="88">
        <v>-9.4535742000000003</v>
      </c>
      <c r="D365" s="88">
        <v>-26.220793</v>
      </c>
      <c r="L365" s="88">
        <v>7925600000</v>
      </c>
      <c r="M365" s="88">
        <v>-9.7260703999999993</v>
      </c>
      <c r="N365" s="88">
        <v>-26.891435999999999</v>
      </c>
    </row>
    <row r="366" spans="2:14" x14ac:dyDescent="0.25">
      <c r="B366" s="88">
        <v>8105500000</v>
      </c>
      <c r="C366" s="88">
        <v>-9.4165869000000004</v>
      </c>
      <c r="D366" s="88">
        <v>-27.035746</v>
      </c>
      <c r="L366" s="88">
        <v>8105500000</v>
      </c>
      <c r="M366" s="88">
        <v>-9.7266244999999998</v>
      </c>
      <c r="N366" s="88">
        <v>-27.088875000000002</v>
      </c>
    </row>
    <row r="367" spans="2:14" x14ac:dyDescent="0.25">
      <c r="B367" s="88">
        <v>8285400000</v>
      </c>
      <c r="C367" s="88">
        <v>-9.3703623</v>
      </c>
      <c r="D367" s="88">
        <v>-27.720510000000001</v>
      </c>
      <c r="L367" s="88">
        <v>8285400000</v>
      </c>
      <c r="M367" s="88">
        <v>-9.7567319999999995</v>
      </c>
      <c r="N367" s="88">
        <v>-26.670463999999999</v>
      </c>
    </row>
    <row r="368" spans="2:14" x14ac:dyDescent="0.25">
      <c r="B368" s="88">
        <v>8465300000</v>
      </c>
      <c r="C368" s="88">
        <v>-9.3787231000000002</v>
      </c>
      <c r="D368" s="88">
        <v>-28.509367000000001</v>
      </c>
      <c r="L368" s="88">
        <v>8465300000</v>
      </c>
      <c r="M368" s="88">
        <v>-9.7574328999999995</v>
      </c>
      <c r="N368" s="88">
        <v>-26.909123999999998</v>
      </c>
    </row>
    <row r="369" spans="2:14" x14ac:dyDescent="0.25">
      <c r="B369" s="88">
        <v>8645200000</v>
      </c>
      <c r="C369" s="88">
        <v>-9.3627453000000003</v>
      </c>
      <c r="D369" s="88">
        <v>-28.1129</v>
      </c>
      <c r="L369" s="88">
        <v>8645200000</v>
      </c>
      <c r="M369" s="88">
        <v>-9.7563704999999992</v>
      </c>
      <c r="N369" s="88">
        <v>-26.184937999999999</v>
      </c>
    </row>
    <row r="370" spans="2:14" x14ac:dyDescent="0.25">
      <c r="B370" s="88">
        <v>8825100000</v>
      </c>
      <c r="C370" s="88">
        <v>-9.3868960999999995</v>
      </c>
      <c r="D370" s="88">
        <v>-27.719138999999998</v>
      </c>
      <c r="L370" s="88">
        <v>8825100000</v>
      </c>
      <c r="M370" s="88">
        <v>-9.7398404999999997</v>
      </c>
      <c r="N370" s="88">
        <v>-25.538395000000001</v>
      </c>
    </row>
    <row r="371" spans="2:14" x14ac:dyDescent="0.25">
      <c r="B371" s="88">
        <v>9005000000</v>
      </c>
      <c r="C371" s="88">
        <v>-9.4080677000000001</v>
      </c>
      <c r="D371" s="88">
        <v>-27.269672</v>
      </c>
      <c r="L371" s="88">
        <v>9005000000</v>
      </c>
      <c r="M371" s="88">
        <v>-9.7192278000000005</v>
      </c>
      <c r="N371" s="88">
        <v>-24.606584999999999</v>
      </c>
    </row>
    <row r="372" spans="2:14" x14ac:dyDescent="0.25">
      <c r="B372" s="88">
        <v>9184900000</v>
      </c>
      <c r="C372" s="88">
        <v>-9.4374293999999992</v>
      </c>
      <c r="D372" s="88">
        <v>-27.177741999999999</v>
      </c>
      <c r="L372" s="88">
        <v>9184900000</v>
      </c>
      <c r="M372" s="88">
        <v>-9.7143326000000005</v>
      </c>
      <c r="N372" s="88">
        <v>-23.574501000000001</v>
      </c>
    </row>
    <row r="373" spans="2:14" x14ac:dyDescent="0.25">
      <c r="B373" s="88">
        <v>9364800000</v>
      </c>
      <c r="C373" s="88">
        <v>-9.4555597000000002</v>
      </c>
      <c r="D373" s="88">
        <v>-25.839490999999999</v>
      </c>
      <c r="L373" s="88">
        <v>9364800000</v>
      </c>
      <c r="M373" s="88">
        <v>-9.7134008000000005</v>
      </c>
      <c r="N373" s="88">
        <v>-22.736678999999999</v>
      </c>
    </row>
    <row r="374" spans="2:14" x14ac:dyDescent="0.25">
      <c r="B374" s="88">
        <v>9544700000</v>
      </c>
      <c r="C374" s="88">
        <v>-9.4679202999999994</v>
      </c>
      <c r="D374" s="88">
        <v>-25.160008999999999</v>
      </c>
      <c r="L374" s="88">
        <v>9544700000</v>
      </c>
      <c r="M374" s="88">
        <v>-9.7343664000000008</v>
      </c>
      <c r="N374" s="88">
        <v>-21.877192999999998</v>
      </c>
    </row>
    <row r="375" spans="2:14" x14ac:dyDescent="0.25">
      <c r="B375" s="88">
        <v>9724600000</v>
      </c>
      <c r="C375" s="88">
        <v>-9.5007266999999995</v>
      </c>
      <c r="D375" s="88">
        <v>-24.222847000000002</v>
      </c>
      <c r="L375" s="88">
        <v>9724600000</v>
      </c>
      <c r="M375" s="88">
        <v>-9.7334145999999997</v>
      </c>
      <c r="N375" s="88">
        <v>-21.439057999999999</v>
      </c>
    </row>
    <row r="376" spans="2:14" x14ac:dyDescent="0.25">
      <c r="B376" s="88">
        <v>9904500000</v>
      </c>
      <c r="C376" s="88">
        <v>-9.5271586999999993</v>
      </c>
      <c r="D376" s="88">
        <v>-22.903531999999998</v>
      </c>
      <c r="L376" s="88">
        <v>9904500000</v>
      </c>
      <c r="M376" s="88">
        <v>-9.7379493999999998</v>
      </c>
      <c r="N376" s="88">
        <v>-20.785533999999998</v>
      </c>
    </row>
    <row r="377" spans="2:14" x14ac:dyDescent="0.25">
      <c r="B377" s="88">
        <v>10084400000</v>
      </c>
      <c r="C377" s="88">
        <v>-9.5740099000000001</v>
      </c>
      <c r="D377" s="88">
        <v>-22.249396999999998</v>
      </c>
      <c r="L377" s="88">
        <v>10084400000</v>
      </c>
      <c r="M377" s="88">
        <v>-9.7556809999999992</v>
      </c>
      <c r="N377" s="88">
        <v>-20.226638999999999</v>
      </c>
    </row>
    <row r="378" spans="2:14" x14ac:dyDescent="0.25">
      <c r="B378" s="88">
        <v>10264300000</v>
      </c>
      <c r="C378" s="88">
        <v>-9.6064214999999997</v>
      </c>
      <c r="D378" s="88">
        <v>-21.736794</v>
      </c>
      <c r="L378" s="88">
        <v>10264300000</v>
      </c>
      <c r="M378" s="88">
        <v>-9.8146237999999997</v>
      </c>
      <c r="N378" s="88">
        <v>-19.489730999999999</v>
      </c>
    </row>
    <row r="379" spans="2:14" x14ac:dyDescent="0.25">
      <c r="B379" s="88">
        <v>10444200000</v>
      </c>
      <c r="C379" s="88">
        <v>-9.6479081999999998</v>
      </c>
      <c r="D379" s="88">
        <v>-21.564882000000001</v>
      </c>
      <c r="L379" s="88">
        <v>10444200000</v>
      </c>
      <c r="M379" s="88">
        <v>-9.8798379999999995</v>
      </c>
      <c r="N379" s="88">
        <v>-18.728466000000001</v>
      </c>
    </row>
    <row r="380" spans="2:14" x14ac:dyDescent="0.25">
      <c r="B380" s="88">
        <v>10624100000</v>
      </c>
      <c r="C380" s="88">
        <v>-9.6951865999999995</v>
      </c>
      <c r="D380" s="88">
        <v>-21.38401</v>
      </c>
      <c r="L380" s="88">
        <v>10624100000</v>
      </c>
      <c r="M380" s="88">
        <v>-9.9409513</v>
      </c>
      <c r="N380" s="88">
        <v>-17.983761000000001</v>
      </c>
    </row>
    <row r="381" spans="2:14" x14ac:dyDescent="0.25">
      <c r="B381" s="88">
        <v>10804000000</v>
      </c>
      <c r="C381" s="88">
        <v>-9.7325152999999993</v>
      </c>
      <c r="D381" s="88">
        <v>-21.633364</v>
      </c>
      <c r="L381" s="88">
        <v>10804000000</v>
      </c>
      <c r="M381" s="88">
        <v>-10.014865</v>
      </c>
      <c r="N381" s="88">
        <v>-17.179355999999999</v>
      </c>
    </row>
    <row r="382" spans="2:14" x14ac:dyDescent="0.25">
      <c r="B382" s="88">
        <v>10983900000</v>
      </c>
      <c r="C382" s="88">
        <v>-9.7681570000000004</v>
      </c>
      <c r="D382" s="88">
        <v>-22.068045000000001</v>
      </c>
      <c r="L382" s="88">
        <v>10983900000</v>
      </c>
      <c r="M382" s="88">
        <v>-10.091771</v>
      </c>
      <c r="N382" s="88">
        <v>-16.451875999999999</v>
      </c>
    </row>
    <row r="383" spans="2:14" x14ac:dyDescent="0.25">
      <c r="B383" s="88">
        <v>11163800000</v>
      </c>
      <c r="C383" s="88">
        <v>-9.7837218999999997</v>
      </c>
      <c r="D383" s="88">
        <v>-22.321293000000001</v>
      </c>
      <c r="L383" s="88">
        <v>11163800000</v>
      </c>
      <c r="M383" s="88">
        <v>-10.219604</v>
      </c>
      <c r="N383" s="88">
        <v>-15.675751999999999</v>
      </c>
    </row>
    <row r="384" spans="2:14" x14ac:dyDescent="0.25">
      <c r="B384" s="88">
        <v>11343700000</v>
      </c>
      <c r="C384" s="88">
        <v>-9.8204603000000006</v>
      </c>
      <c r="D384" s="88">
        <v>-22.616987000000002</v>
      </c>
      <c r="L384" s="88">
        <v>11343700000</v>
      </c>
      <c r="M384" s="88">
        <v>-10.326561999999999</v>
      </c>
      <c r="N384" s="88">
        <v>-14.834168</v>
      </c>
    </row>
    <row r="385" spans="2:14" x14ac:dyDescent="0.25">
      <c r="B385" s="88">
        <v>11523600000</v>
      </c>
      <c r="C385" s="88">
        <v>-9.8600826000000001</v>
      </c>
      <c r="D385" s="88">
        <v>-21.822046</v>
      </c>
      <c r="L385" s="88">
        <v>11523600000</v>
      </c>
      <c r="M385" s="88">
        <v>-10.446529999999999</v>
      </c>
      <c r="N385" s="88">
        <v>-14.169293</v>
      </c>
    </row>
    <row r="386" spans="2:14" x14ac:dyDescent="0.25">
      <c r="B386" s="88">
        <v>11703500000</v>
      </c>
      <c r="C386" s="88">
        <v>-9.9007444000000007</v>
      </c>
      <c r="D386" s="88">
        <v>-20.860004</v>
      </c>
      <c r="L386" s="88">
        <v>11703500000</v>
      </c>
      <c r="M386" s="88">
        <v>-10.486935000000001</v>
      </c>
      <c r="N386" s="88">
        <v>-13.483547</v>
      </c>
    </row>
    <row r="387" spans="2:14" x14ac:dyDescent="0.25">
      <c r="B387" s="88">
        <v>11883400000</v>
      </c>
      <c r="C387" s="88">
        <v>-9.9589023999999995</v>
      </c>
      <c r="D387" s="88">
        <v>-18.912085999999999</v>
      </c>
      <c r="L387" s="88">
        <v>11883400000</v>
      </c>
      <c r="M387" s="88">
        <v>-10.525935</v>
      </c>
      <c r="N387" s="88">
        <v>-13.096549</v>
      </c>
    </row>
    <row r="388" spans="2:14" x14ac:dyDescent="0.25">
      <c r="B388" s="88">
        <v>12063300000</v>
      </c>
      <c r="C388" s="88">
        <v>-10.026206999999999</v>
      </c>
      <c r="D388" s="88">
        <v>-17.250565999999999</v>
      </c>
      <c r="L388" s="88">
        <v>12063300000</v>
      </c>
      <c r="M388" s="88">
        <v>-10.508355999999999</v>
      </c>
      <c r="N388" s="88">
        <v>-12.680831</v>
      </c>
    </row>
    <row r="389" spans="2:14" x14ac:dyDescent="0.25">
      <c r="B389" s="88">
        <v>12243200000</v>
      </c>
      <c r="C389" s="88">
        <v>-10.084623000000001</v>
      </c>
      <c r="D389" s="88">
        <v>-15.315937</v>
      </c>
      <c r="L389" s="88">
        <v>12243200000</v>
      </c>
      <c r="M389" s="88">
        <v>-10.519731999999999</v>
      </c>
      <c r="N389" s="88">
        <v>-12.601993</v>
      </c>
    </row>
    <row r="390" spans="2:14" x14ac:dyDescent="0.25">
      <c r="B390" s="88">
        <v>12423100000</v>
      </c>
      <c r="C390" s="88">
        <v>-10.1586</v>
      </c>
      <c r="D390" s="88">
        <v>-14.080522999999999</v>
      </c>
      <c r="L390" s="88">
        <v>12423100000</v>
      </c>
      <c r="M390" s="88">
        <v>-10.474262</v>
      </c>
      <c r="N390" s="88">
        <v>-12.482231000000001</v>
      </c>
    </row>
    <row r="391" spans="2:14" x14ac:dyDescent="0.25">
      <c r="B391" s="88">
        <v>12603000000</v>
      </c>
      <c r="C391" s="88">
        <v>-10.231358</v>
      </c>
      <c r="D391" s="88">
        <v>-12.909326</v>
      </c>
      <c r="L391" s="88">
        <v>12603000000</v>
      </c>
      <c r="M391" s="88">
        <v>-10.461929</v>
      </c>
      <c r="N391" s="88">
        <v>-12.573256000000001</v>
      </c>
    </row>
    <row r="392" spans="2:14" x14ac:dyDescent="0.25">
      <c r="B392" s="88">
        <v>12782900000</v>
      </c>
      <c r="C392" s="88">
        <v>-10.325604999999999</v>
      </c>
      <c r="D392" s="88">
        <v>-12.188062</v>
      </c>
      <c r="L392" s="88">
        <v>12782900000</v>
      </c>
      <c r="M392" s="88">
        <v>-10.425264</v>
      </c>
      <c r="N392" s="88">
        <v>-12.716634000000001</v>
      </c>
    </row>
    <row r="393" spans="2:14" x14ac:dyDescent="0.25">
      <c r="B393" s="88">
        <v>12962800000</v>
      </c>
      <c r="C393" s="88">
        <v>-10.387378</v>
      </c>
      <c r="D393" s="88">
        <v>-11.605791999999999</v>
      </c>
      <c r="L393" s="88">
        <v>12962800000</v>
      </c>
      <c r="M393" s="88">
        <v>-10.433541999999999</v>
      </c>
      <c r="N393" s="88">
        <v>-12.980186</v>
      </c>
    </row>
    <row r="394" spans="2:14" x14ac:dyDescent="0.25">
      <c r="B394" s="88">
        <v>13142700000</v>
      </c>
      <c r="C394" s="88">
        <v>-10.453685</v>
      </c>
      <c r="D394" s="88">
        <v>-11.410570999999999</v>
      </c>
      <c r="L394" s="88">
        <v>13142700000</v>
      </c>
      <c r="M394" s="88">
        <v>-10.435479000000001</v>
      </c>
      <c r="N394" s="88">
        <v>-13.146342000000001</v>
      </c>
    </row>
    <row r="395" spans="2:14" x14ac:dyDescent="0.25">
      <c r="B395" s="88">
        <v>13322600000</v>
      </c>
      <c r="C395" s="88">
        <v>-10.480288</v>
      </c>
      <c r="D395" s="88">
        <v>-11.512169</v>
      </c>
      <c r="L395" s="88">
        <v>13322600000</v>
      </c>
      <c r="M395" s="88">
        <v>-10.492914000000001</v>
      </c>
      <c r="N395" s="88">
        <v>-13.177678999999999</v>
      </c>
    </row>
    <row r="396" spans="2:14" x14ac:dyDescent="0.25">
      <c r="B396" s="88">
        <v>13502500000</v>
      </c>
      <c r="C396" s="88">
        <v>-10.512547</v>
      </c>
      <c r="D396" s="88">
        <v>-11.926736</v>
      </c>
      <c r="L396" s="88">
        <v>13502500000</v>
      </c>
      <c r="M396" s="88">
        <v>-10.576731000000001</v>
      </c>
      <c r="N396" s="88">
        <v>-12.925443</v>
      </c>
    </row>
    <row r="397" spans="2:14" x14ac:dyDescent="0.25">
      <c r="B397" s="88">
        <v>13682400000</v>
      </c>
      <c r="C397" s="88">
        <v>-10.543862000000001</v>
      </c>
      <c r="D397" s="88">
        <v>-12.368385999999999</v>
      </c>
      <c r="L397" s="88">
        <v>13682400000</v>
      </c>
      <c r="M397" s="88">
        <v>-10.740660999999999</v>
      </c>
      <c r="N397" s="88">
        <v>-12.352099000000001</v>
      </c>
    </row>
    <row r="398" spans="2:14" x14ac:dyDescent="0.25">
      <c r="B398" s="88">
        <v>13862300000</v>
      </c>
      <c r="C398" s="88">
        <v>-10.647869</v>
      </c>
      <c r="D398" s="88">
        <v>-12.445504</v>
      </c>
      <c r="L398" s="88">
        <v>13862300000</v>
      </c>
      <c r="M398" s="88">
        <v>-10.933928</v>
      </c>
      <c r="N398" s="88">
        <v>-11.5266</v>
      </c>
    </row>
    <row r="399" spans="2:14" x14ac:dyDescent="0.25">
      <c r="B399" s="88">
        <v>14042200000</v>
      </c>
      <c r="C399" s="88">
        <v>-10.826783000000001</v>
      </c>
      <c r="D399" s="88">
        <v>-12.083869</v>
      </c>
      <c r="L399" s="88">
        <v>14042200000</v>
      </c>
      <c r="M399" s="88">
        <v>-11.206412</v>
      </c>
      <c r="N399" s="88">
        <v>-10.483572000000001</v>
      </c>
    </row>
    <row r="400" spans="2:14" x14ac:dyDescent="0.25">
      <c r="B400" s="88">
        <v>14222100000</v>
      </c>
      <c r="C400" s="88">
        <v>-11.138184000000001</v>
      </c>
      <c r="D400" s="88">
        <v>-11.226908</v>
      </c>
      <c r="L400" s="88">
        <v>14222100000</v>
      </c>
      <c r="M400" s="88">
        <v>-11.549910000000001</v>
      </c>
      <c r="N400" s="88">
        <v>-9.3871841000000007</v>
      </c>
    </row>
    <row r="401" spans="2:14" x14ac:dyDescent="0.25">
      <c r="B401" s="88">
        <v>14402000000</v>
      </c>
      <c r="C401" s="88">
        <v>-11.582985000000001</v>
      </c>
      <c r="D401" s="88">
        <v>-9.9122523999999999</v>
      </c>
      <c r="L401" s="88">
        <v>14402000000</v>
      </c>
      <c r="M401" s="88">
        <v>-11.951295</v>
      </c>
      <c r="N401" s="88">
        <v>-8.3902196999999994</v>
      </c>
    </row>
    <row r="402" spans="2:14" x14ac:dyDescent="0.25">
      <c r="B402" s="88">
        <v>14581900000</v>
      </c>
      <c r="C402" s="88">
        <v>-12.164353</v>
      </c>
      <c r="D402" s="88">
        <v>-8.4577103000000005</v>
      </c>
      <c r="L402" s="88">
        <v>14581900000</v>
      </c>
      <c r="M402" s="88">
        <v>-12.401429</v>
      </c>
      <c r="N402" s="88">
        <v>-7.4906268000000003</v>
      </c>
    </row>
    <row r="403" spans="2:14" x14ac:dyDescent="0.25">
      <c r="B403" s="88">
        <v>14761800000</v>
      </c>
      <c r="C403" s="88">
        <v>-12.825744</v>
      </c>
      <c r="D403" s="88">
        <v>-7.1718549999999999</v>
      </c>
      <c r="L403" s="88">
        <v>14761800000</v>
      </c>
      <c r="M403" s="88">
        <v>-12.822997000000001</v>
      </c>
      <c r="N403" s="88">
        <v>-6.7046675999999996</v>
      </c>
    </row>
    <row r="404" spans="2:14" x14ac:dyDescent="0.25">
      <c r="B404" s="88">
        <v>14941700000</v>
      </c>
      <c r="C404" s="88">
        <v>-13.528848999999999</v>
      </c>
      <c r="D404" s="88">
        <v>-6.1740417000000001</v>
      </c>
      <c r="L404" s="88">
        <v>14941700000</v>
      </c>
      <c r="M404" s="88">
        <v>-13.288601999999999</v>
      </c>
      <c r="N404" s="88">
        <v>-6.0348711000000002</v>
      </c>
    </row>
    <row r="405" spans="2:14" x14ac:dyDescent="0.25">
      <c r="B405" s="88">
        <v>15121600000</v>
      </c>
      <c r="C405" s="88">
        <v>-14.215633</v>
      </c>
      <c r="D405" s="88">
        <v>-5.4128651999999997</v>
      </c>
      <c r="L405" s="88">
        <v>15121600000</v>
      </c>
      <c r="M405" s="88">
        <v>-13.732390000000001</v>
      </c>
      <c r="N405" s="88">
        <v>-5.4600720000000003</v>
      </c>
    </row>
    <row r="406" spans="2:14" x14ac:dyDescent="0.25">
      <c r="B406" s="88">
        <v>15301500000</v>
      </c>
      <c r="C406" s="88">
        <v>-14.852793</v>
      </c>
      <c r="D406" s="88">
        <v>-4.8086462000000001</v>
      </c>
      <c r="L406" s="88">
        <v>15301500000</v>
      </c>
      <c r="M406" s="88">
        <v>-14.215325</v>
      </c>
      <c r="N406" s="88">
        <v>-4.9719218999999999</v>
      </c>
    </row>
    <row r="407" spans="2:14" x14ac:dyDescent="0.25">
      <c r="B407" s="88">
        <v>15481400000</v>
      </c>
      <c r="C407" s="88">
        <v>-15.479509999999999</v>
      </c>
      <c r="D407" s="88">
        <v>-4.3213581999999997</v>
      </c>
      <c r="L407" s="88">
        <v>15481400000</v>
      </c>
      <c r="M407" s="88">
        <v>-14.688416</v>
      </c>
      <c r="N407" s="88">
        <v>-4.5345607000000001</v>
      </c>
    </row>
    <row r="408" spans="2:14" x14ac:dyDescent="0.25">
      <c r="B408" s="88">
        <v>15661300000</v>
      </c>
      <c r="C408" s="88">
        <v>-16.095200999999999</v>
      </c>
      <c r="D408" s="88">
        <v>-3.9166151999999999</v>
      </c>
      <c r="L408" s="88">
        <v>15661300000</v>
      </c>
      <c r="M408" s="88">
        <v>-15.180745</v>
      </c>
      <c r="N408" s="88">
        <v>-4.1478590999999998</v>
      </c>
    </row>
    <row r="409" spans="2:14" x14ac:dyDescent="0.25">
      <c r="B409" s="88">
        <v>15841200000</v>
      </c>
      <c r="C409" s="88">
        <v>-16.718820999999998</v>
      </c>
      <c r="D409" s="88">
        <v>-3.5747585000000002</v>
      </c>
      <c r="L409" s="88">
        <v>15841200000</v>
      </c>
      <c r="M409" s="88">
        <v>-15.669074</v>
      </c>
      <c r="N409" s="88">
        <v>-3.7985234000000001</v>
      </c>
    </row>
    <row r="410" spans="2:14" x14ac:dyDescent="0.25">
      <c r="B410" s="88">
        <v>16021100000</v>
      </c>
      <c r="C410" s="88">
        <v>-17.293728000000002</v>
      </c>
      <c r="D410" s="88">
        <v>-3.2747324</v>
      </c>
      <c r="L410" s="88">
        <v>16021100000</v>
      </c>
      <c r="M410" s="88">
        <v>-16.177752000000002</v>
      </c>
      <c r="N410" s="88">
        <v>-3.4847402999999999</v>
      </c>
    </row>
    <row r="411" spans="2:14" x14ac:dyDescent="0.25">
      <c r="B411" s="88">
        <v>16201000000</v>
      </c>
      <c r="C411" s="88">
        <v>-17.812967</v>
      </c>
      <c r="D411" s="88">
        <v>-3.0174645999999998</v>
      </c>
      <c r="L411" s="88">
        <v>16201000000</v>
      </c>
      <c r="M411" s="88">
        <v>-16.729422</v>
      </c>
      <c r="N411" s="88">
        <v>-3.2003512000000001</v>
      </c>
    </row>
    <row r="412" spans="2:14" x14ac:dyDescent="0.25">
      <c r="B412" s="88">
        <v>16380900000</v>
      </c>
      <c r="C412" s="88">
        <v>-18.303744999999999</v>
      </c>
      <c r="D412" s="88">
        <v>-2.7939314999999998</v>
      </c>
      <c r="L412" s="88">
        <v>16380900000</v>
      </c>
      <c r="M412" s="88">
        <v>-17.302578</v>
      </c>
      <c r="N412" s="88">
        <v>-2.9448574000000001</v>
      </c>
    </row>
    <row r="413" spans="2:14" x14ac:dyDescent="0.25">
      <c r="B413" s="88">
        <v>16560800000</v>
      </c>
      <c r="C413" s="88">
        <v>-18.790627000000001</v>
      </c>
      <c r="D413" s="88">
        <v>-2.6018526999999998</v>
      </c>
      <c r="L413" s="88">
        <v>16560800000</v>
      </c>
      <c r="M413" s="88">
        <v>-17.88644</v>
      </c>
      <c r="N413" s="88">
        <v>-2.7231607000000002</v>
      </c>
    </row>
    <row r="414" spans="2:14" x14ac:dyDescent="0.25">
      <c r="B414" s="88">
        <v>16740700000</v>
      </c>
      <c r="C414" s="88">
        <v>-19.289711</v>
      </c>
      <c r="D414" s="88">
        <v>-2.4373936999999999</v>
      </c>
      <c r="L414" s="88">
        <v>16740700000</v>
      </c>
      <c r="M414" s="88">
        <v>-18.478549999999998</v>
      </c>
      <c r="N414" s="88">
        <v>-2.5324900000000001</v>
      </c>
    </row>
    <row r="415" spans="2:14" x14ac:dyDescent="0.25">
      <c r="B415" s="88">
        <v>16920600000</v>
      </c>
      <c r="C415" s="88">
        <v>-19.814360000000001</v>
      </c>
      <c r="D415" s="88">
        <v>-2.2984295000000001</v>
      </c>
      <c r="L415" s="88">
        <v>16920600000</v>
      </c>
      <c r="M415" s="88">
        <v>-19.072592</v>
      </c>
      <c r="N415" s="88">
        <v>-2.3773534000000001</v>
      </c>
    </row>
    <row r="416" spans="2:14" x14ac:dyDescent="0.25">
      <c r="B416" s="88">
        <v>17100500000</v>
      </c>
      <c r="C416" s="88">
        <v>-20.336679</v>
      </c>
      <c r="D416" s="88">
        <v>-2.1897682999999999</v>
      </c>
      <c r="L416" s="88">
        <v>17100500000</v>
      </c>
      <c r="M416" s="88">
        <v>-19.633274</v>
      </c>
      <c r="N416" s="88">
        <v>-2.2542507999999999</v>
      </c>
    </row>
    <row r="417" spans="2:16" x14ac:dyDescent="0.25">
      <c r="B417" s="88">
        <v>17280400000</v>
      </c>
      <c r="C417" s="88">
        <v>-20.843095999999999</v>
      </c>
      <c r="D417" s="88">
        <v>-2.1103801999999998</v>
      </c>
      <c r="L417" s="88">
        <v>17280400000</v>
      </c>
      <c r="M417" s="88">
        <v>-20.174327999999999</v>
      </c>
      <c r="N417" s="88">
        <v>-2.1647413000000002</v>
      </c>
    </row>
    <row r="418" spans="2:16" x14ac:dyDescent="0.25">
      <c r="B418" s="88">
        <v>17460300000</v>
      </c>
      <c r="C418" s="88">
        <v>-21.303526000000002</v>
      </c>
      <c r="D418" s="88">
        <v>-2.0532564999999998</v>
      </c>
      <c r="L418" s="88">
        <v>17460300000</v>
      </c>
      <c r="M418" s="88">
        <v>-20.682583000000001</v>
      </c>
      <c r="N418" s="88">
        <v>-2.1030202</v>
      </c>
    </row>
    <row r="419" spans="2:16" x14ac:dyDescent="0.25">
      <c r="B419" s="88">
        <v>17640200000</v>
      </c>
      <c r="C419" s="88">
        <v>-21.775644</v>
      </c>
      <c r="D419" s="88">
        <v>-2.0186942000000001</v>
      </c>
      <c r="L419" s="88">
        <v>17640200000</v>
      </c>
      <c r="M419" s="88">
        <v>-21.156158000000001</v>
      </c>
      <c r="N419" s="88">
        <v>-2.0669993999999998</v>
      </c>
    </row>
    <row r="420" spans="2:16" x14ac:dyDescent="0.25">
      <c r="B420" s="88">
        <v>17820100000</v>
      </c>
      <c r="C420" s="88">
        <v>-22.303854000000001</v>
      </c>
      <c r="D420" s="88">
        <v>-2.0012305000000001</v>
      </c>
      <c r="L420" s="88">
        <v>17820100000</v>
      </c>
      <c r="M420" s="88">
        <v>-21.605215000000001</v>
      </c>
      <c r="N420" s="88">
        <v>-2.0486431000000001</v>
      </c>
    </row>
    <row r="421" spans="2:16" x14ac:dyDescent="0.25">
      <c r="B421" s="88">
        <v>18000000000</v>
      </c>
      <c r="C421" s="88">
        <v>-22.688095000000001</v>
      </c>
      <c r="D421" s="88">
        <v>-1.9931829999999999</v>
      </c>
      <c r="L421" s="88">
        <v>18000000000</v>
      </c>
      <c r="M421" s="88">
        <v>-21.902184999999999</v>
      </c>
      <c r="N421" s="88">
        <v>-2.0426015999999998</v>
      </c>
    </row>
    <row r="422" spans="2:16" x14ac:dyDescent="0.25">
      <c r="B422" s="88" t="s">
        <v>21</v>
      </c>
      <c r="L422" s="88" t="s">
        <v>21</v>
      </c>
    </row>
    <row r="425" spans="2:16" x14ac:dyDescent="0.25">
      <c r="B425" s="88" t="s">
        <v>23</v>
      </c>
      <c r="L425" s="88" t="s">
        <v>23</v>
      </c>
    </row>
    <row r="426" spans="2:16" x14ac:dyDescent="0.25">
      <c r="B426" s="88" t="s">
        <v>19</v>
      </c>
      <c r="C426" s="88" t="s">
        <v>101</v>
      </c>
      <c r="D426" s="88" t="s">
        <v>102</v>
      </c>
      <c r="E426" s="88" t="s">
        <v>286</v>
      </c>
      <c r="F426" s="88" t="s">
        <v>103</v>
      </c>
      <c r="L426" s="88" t="s">
        <v>19</v>
      </c>
      <c r="M426" s="88" t="s">
        <v>101</v>
      </c>
      <c r="N426" s="88" t="s">
        <v>102</v>
      </c>
      <c r="O426" s="88" t="s">
        <v>103</v>
      </c>
      <c r="P426" s="88" t="s">
        <v>104</v>
      </c>
    </row>
    <row r="427" spans="2:16" x14ac:dyDescent="0.25">
      <c r="B427" s="88">
        <v>6000000000</v>
      </c>
      <c r="C427" s="88">
        <v>-3.1093446999999999</v>
      </c>
      <c r="D427" s="88">
        <v>-56.048588000000002</v>
      </c>
      <c r="E427" s="88">
        <v>-55.428714999999997</v>
      </c>
      <c r="F427" s="88">
        <v>-39.107120999999999</v>
      </c>
      <c r="L427" s="88">
        <v>6000000000</v>
      </c>
      <c r="M427" s="88">
        <v>-0.94145268000000004</v>
      </c>
      <c r="N427" s="88">
        <v>-56.71069</v>
      </c>
      <c r="O427" s="88">
        <v>-40.896461000000002</v>
      </c>
      <c r="P427" s="88">
        <v>-39.093487000000003</v>
      </c>
    </row>
    <row r="428" spans="2:16" x14ac:dyDescent="0.25">
      <c r="B428" s="88">
        <v>6195000000</v>
      </c>
      <c r="C428" s="88">
        <v>-3.1612699000000002</v>
      </c>
      <c r="D428" s="88">
        <v>-55.916564999999999</v>
      </c>
      <c r="E428" s="88">
        <v>-55.275871000000002</v>
      </c>
      <c r="F428" s="88">
        <v>-39.336094000000003</v>
      </c>
      <c r="L428" s="88">
        <v>6195000000</v>
      </c>
      <c r="M428" s="88">
        <v>-0.97661513</v>
      </c>
      <c r="N428" s="88">
        <v>-56.708378000000003</v>
      </c>
      <c r="O428" s="88">
        <v>-40.670924999999997</v>
      </c>
      <c r="P428" s="88">
        <v>-39.339069000000002</v>
      </c>
    </row>
    <row r="429" spans="2:16" x14ac:dyDescent="0.25">
      <c r="B429" s="88">
        <v>6390000000</v>
      </c>
      <c r="C429" s="88">
        <v>-3.2326689000000002</v>
      </c>
      <c r="D429" s="88">
        <v>-55.768459</v>
      </c>
      <c r="E429" s="88">
        <v>-55.080795000000002</v>
      </c>
      <c r="F429" s="88">
        <v>-39.532069999999997</v>
      </c>
      <c r="L429" s="88">
        <v>6390000000</v>
      </c>
      <c r="M429" s="88">
        <v>-1.0272676000000001</v>
      </c>
      <c r="N429" s="88">
        <v>-56.741988999999997</v>
      </c>
      <c r="O429" s="88">
        <v>-40.379970999999998</v>
      </c>
      <c r="P429" s="88">
        <v>-39.484580999999999</v>
      </c>
    </row>
    <row r="430" spans="2:16" x14ac:dyDescent="0.25">
      <c r="B430" s="88">
        <v>6585000000</v>
      </c>
      <c r="C430" s="88">
        <v>-3.3284452</v>
      </c>
      <c r="D430" s="88">
        <v>-55.509974999999997</v>
      </c>
      <c r="E430" s="88">
        <v>-54.833649000000001</v>
      </c>
      <c r="F430" s="88">
        <v>-39.889927</v>
      </c>
      <c r="L430" s="88">
        <v>6585000000</v>
      </c>
      <c r="M430" s="88">
        <v>-1.0883442000000001</v>
      </c>
      <c r="N430" s="88">
        <v>-56.772548999999998</v>
      </c>
      <c r="O430" s="88">
        <v>-40.068210999999998</v>
      </c>
      <c r="P430" s="88">
        <v>-39.728358999999998</v>
      </c>
    </row>
    <row r="431" spans="2:16" x14ac:dyDescent="0.25">
      <c r="B431" s="88">
        <v>6780000000</v>
      </c>
      <c r="C431" s="88">
        <v>-3.4276773999999999</v>
      </c>
      <c r="D431" s="88">
        <v>-55.286498999999999</v>
      </c>
      <c r="E431" s="88">
        <v>-54.582394000000001</v>
      </c>
      <c r="F431" s="88">
        <v>-40.165908999999999</v>
      </c>
      <c r="L431" s="88">
        <v>6780000000</v>
      </c>
      <c r="M431" s="88">
        <v>-1.1577200999999999</v>
      </c>
      <c r="N431" s="88">
        <v>-56.757992000000002</v>
      </c>
      <c r="O431" s="88">
        <v>-39.784481</v>
      </c>
      <c r="P431" s="88">
        <v>-39.935802000000002</v>
      </c>
    </row>
    <row r="432" spans="2:16" x14ac:dyDescent="0.25">
      <c r="B432" s="88">
        <v>6975000000</v>
      </c>
      <c r="C432" s="88">
        <v>-3.5158225999999999</v>
      </c>
      <c r="D432" s="88">
        <v>-55.044452999999997</v>
      </c>
      <c r="E432" s="88">
        <v>-54.352401999999998</v>
      </c>
      <c r="F432" s="88">
        <v>-40.339911999999998</v>
      </c>
      <c r="L432" s="88">
        <v>6975000000</v>
      </c>
      <c r="M432" s="88">
        <v>-1.2332162</v>
      </c>
      <c r="N432" s="88">
        <v>-56.793723999999997</v>
      </c>
      <c r="O432" s="88">
        <v>-39.424048999999997</v>
      </c>
      <c r="P432" s="88">
        <v>-40.168987000000001</v>
      </c>
    </row>
    <row r="433" spans="2:16" x14ac:dyDescent="0.25">
      <c r="B433" s="88">
        <v>7170000000</v>
      </c>
      <c r="C433" s="88">
        <v>-3.5999905999999999</v>
      </c>
      <c r="D433" s="88">
        <v>-54.801921999999998</v>
      </c>
      <c r="E433" s="88">
        <v>-54.134647000000001</v>
      </c>
      <c r="F433" s="88">
        <v>-40.597588000000002</v>
      </c>
      <c r="L433" s="88">
        <v>7170000000</v>
      </c>
      <c r="M433" s="88">
        <v>-1.3136108</v>
      </c>
      <c r="N433" s="88">
        <v>-56.953777000000002</v>
      </c>
      <c r="O433" s="88">
        <v>-39.091652000000003</v>
      </c>
      <c r="P433" s="88">
        <v>-40.334941999999998</v>
      </c>
    </row>
    <row r="434" spans="2:16" x14ac:dyDescent="0.25">
      <c r="B434" s="88">
        <v>7365000000</v>
      </c>
      <c r="C434" s="88">
        <v>-3.6715195</v>
      </c>
      <c r="D434" s="88">
        <v>-54.490912999999999</v>
      </c>
      <c r="E434" s="88">
        <v>-53.888992000000002</v>
      </c>
      <c r="F434" s="88">
        <v>-40.907848000000001</v>
      </c>
      <c r="L434" s="88">
        <v>7365000000</v>
      </c>
      <c r="M434" s="88">
        <v>-1.4001535000000001</v>
      </c>
      <c r="N434" s="88">
        <v>-57.225521000000001</v>
      </c>
      <c r="O434" s="88">
        <v>-38.732792000000003</v>
      </c>
      <c r="P434" s="88">
        <v>-40.467776999999998</v>
      </c>
    </row>
    <row r="435" spans="2:16" x14ac:dyDescent="0.25">
      <c r="B435" s="88">
        <v>7560000000</v>
      </c>
      <c r="C435" s="88">
        <v>-3.7154655000000001</v>
      </c>
      <c r="D435" s="88">
        <v>-54.263824</v>
      </c>
      <c r="E435" s="88">
        <v>-53.661406999999997</v>
      </c>
      <c r="F435" s="88">
        <v>-41.258167</v>
      </c>
      <c r="L435" s="88">
        <v>7560000000</v>
      </c>
      <c r="M435" s="88">
        <v>-1.4946368000000001</v>
      </c>
      <c r="N435" s="88">
        <v>-57.732284999999997</v>
      </c>
      <c r="O435" s="88">
        <v>-38.378180999999998</v>
      </c>
      <c r="P435" s="88">
        <v>-40.616154000000002</v>
      </c>
    </row>
    <row r="436" spans="2:16" x14ac:dyDescent="0.25">
      <c r="B436" s="88">
        <v>7755000000</v>
      </c>
      <c r="C436" s="88">
        <v>-3.7427923999999999</v>
      </c>
      <c r="D436" s="88">
        <v>-53.963546999999998</v>
      </c>
      <c r="E436" s="88">
        <v>-53.424675000000001</v>
      </c>
      <c r="F436" s="88">
        <v>-41.583537999999997</v>
      </c>
      <c r="L436" s="88">
        <v>7755000000</v>
      </c>
      <c r="M436" s="88">
        <v>-1.5860609999999999</v>
      </c>
      <c r="N436" s="88">
        <v>-58.194901000000002</v>
      </c>
      <c r="O436" s="88">
        <v>-38.111832</v>
      </c>
      <c r="P436" s="88">
        <v>-40.708030999999998</v>
      </c>
    </row>
    <row r="437" spans="2:16" x14ac:dyDescent="0.25">
      <c r="B437" s="88">
        <v>7950000000</v>
      </c>
      <c r="C437" s="88">
        <v>-3.7589624000000001</v>
      </c>
      <c r="D437" s="88">
        <v>-53.733074000000002</v>
      </c>
      <c r="E437" s="88">
        <v>-53.195362000000003</v>
      </c>
      <c r="F437" s="88">
        <v>-41.829478999999999</v>
      </c>
      <c r="L437" s="88">
        <v>7950000000</v>
      </c>
      <c r="M437" s="88">
        <v>-1.7000734</v>
      </c>
      <c r="N437" s="88">
        <v>-58.704681000000001</v>
      </c>
      <c r="O437" s="88">
        <v>-37.911037</v>
      </c>
      <c r="P437" s="88">
        <v>-40.800162999999998</v>
      </c>
    </row>
    <row r="438" spans="2:16" x14ac:dyDescent="0.25">
      <c r="B438" s="88">
        <v>8145000000</v>
      </c>
      <c r="C438" s="88">
        <v>-3.7783367999999999</v>
      </c>
      <c r="D438" s="88">
        <v>-53.518706999999999</v>
      </c>
      <c r="E438" s="88">
        <v>-52.992863</v>
      </c>
      <c r="F438" s="88">
        <v>-41.908943000000001</v>
      </c>
      <c r="L438" s="88">
        <v>8145000000</v>
      </c>
      <c r="M438" s="88">
        <v>-1.8406998999999999</v>
      </c>
      <c r="N438" s="88">
        <v>-59.321117000000001</v>
      </c>
      <c r="O438" s="88">
        <v>-37.789195999999997</v>
      </c>
      <c r="P438" s="88">
        <v>-40.833255999999999</v>
      </c>
    </row>
    <row r="439" spans="2:16" x14ac:dyDescent="0.25">
      <c r="B439" s="88">
        <v>8340000000</v>
      </c>
      <c r="C439" s="88">
        <v>-3.7817492000000001</v>
      </c>
      <c r="D439" s="88">
        <v>-53.366546999999997</v>
      </c>
      <c r="E439" s="88">
        <v>-52.856262000000001</v>
      </c>
      <c r="F439" s="88">
        <v>-42.131596000000002</v>
      </c>
      <c r="L439" s="88">
        <v>8340000000</v>
      </c>
      <c r="M439" s="88">
        <v>-1.9944974</v>
      </c>
      <c r="N439" s="88">
        <v>-59.926890999999998</v>
      </c>
      <c r="O439" s="88">
        <v>-37.753815000000003</v>
      </c>
      <c r="P439" s="88">
        <v>-41.105980000000002</v>
      </c>
    </row>
    <row r="440" spans="2:16" x14ac:dyDescent="0.25">
      <c r="B440" s="88">
        <v>8535000000</v>
      </c>
      <c r="C440" s="88">
        <v>-3.7961371000000002</v>
      </c>
      <c r="D440" s="88">
        <v>-53.268929</v>
      </c>
      <c r="E440" s="88">
        <v>-52.767952000000001</v>
      </c>
      <c r="F440" s="88">
        <v>-42.167937999999999</v>
      </c>
      <c r="L440" s="88">
        <v>8535000000</v>
      </c>
      <c r="M440" s="88">
        <v>-2.1544930999999998</v>
      </c>
      <c r="N440" s="88">
        <v>-60.280872000000002</v>
      </c>
      <c r="O440" s="88">
        <v>-37.777126000000003</v>
      </c>
      <c r="P440" s="88">
        <v>-41.326720999999999</v>
      </c>
    </row>
    <row r="441" spans="2:16" x14ac:dyDescent="0.25">
      <c r="B441" s="88">
        <v>8730000000</v>
      </c>
      <c r="C441" s="88">
        <v>-3.8236867999999999</v>
      </c>
      <c r="D441" s="88">
        <v>-53.212848999999999</v>
      </c>
      <c r="E441" s="88">
        <v>-52.735287</v>
      </c>
      <c r="F441" s="88">
        <v>-42.350867999999998</v>
      </c>
      <c r="L441" s="88">
        <v>8730000000</v>
      </c>
      <c r="M441" s="88">
        <v>-2.3635394999999999</v>
      </c>
      <c r="N441" s="88">
        <v>-60.752048000000002</v>
      </c>
      <c r="O441" s="88">
        <v>-37.862620999999997</v>
      </c>
      <c r="P441" s="88">
        <v>-41.642035999999997</v>
      </c>
    </row>
    <row r="442" spans="2:16" x14ac:dyDescent="0.25">
      <c r="B442" s="88">
        <v>8925000000</v>
      </c>
      <c r="C442" s="88">
        <v>-3.8556670999999998</v>
      </c>
      <c r="D442" s="88">
        <v>-53.072600999999999</v>
      </c>
      <c r="E442" s="88">
        <v>-52.640273999999998</v>
      </c>
      <c r="F442" s="88">
        <v>-42.479526999999997</v>
      </c>
      <c r="L442" s="88">
        <v>8925000000</v>
      </c>
      <c r="M442" s="88">
        <v>-2.5494876</v>
      </c>
      <c r="N442" s="88">
        <v>-61.060817999999998</v>
      </c>
      <c r="O442" s="88">
        <v>-38.056910999999999</v>
      </c>
      <c r="P442" s="88">
        <v>-41.830761000000003</v>
      </c>
    </row>
    <row r="443" spans="2:16" x14ac:dyDescent="0.25">
      <c r="B443" s="88">
        <v>9120000000</v>
      </c>
      <c r="C443" s="88">
        <v>-3.8781755000000002</v>
      </c>
      <c r="D443" s="88">
        <v>-52.903584000000002</v>
      </c>
      <c r="E443" s="88">
        <v>-52.516983000000003</v>
      </c>
      <c r="F443" s="88">
        <v>-42.702576000000001</v>
      </c>
      <c r="L443" s="88">
        <v>9120000000</v>
      </c>
      <c r="M443" s="88">
        <v>-2.7246709</v>
      </c>
      <c r="N443" s="88">
        <v>-61.043410999999999</v>
      </c>
      <c r="O443" s="88">
        <v>-38.217033000000001</v>
      </c>
      <c r="P443" s="88">
        <v>-42.114128000000001</v>
      </c>
    </row>
    <row r="444" spans="2:16" x14ac:dyDescent="0.25">
      <c r="B444" s="88">
        <v>9315000000</v>
      </c>
      <c r="C444" s="88">
        <v>-3.9314656000000001</v>
      </c>
      <c r="D444" s="88">
        <v>-52.787002999999999</v>
      </c>
      <c r="E444" s="88">
        <v>-52.404896000000001</v>
      </c>
      <c r="F444" s="88">
        <v>-42.874191000000003</v>
      </c>
      <c r="L444" s="88">
        <v>9315000000</v>
      </c>
      <c r="M444" s="88">
        <v>-2.8967261</v>
      </c>
      <c r="N444" s="88">
        <v>-60.724632</v>
      </c>
      <c r="O444" s="88">
        <v>-38.351723</v>
      </c>
      <c r="P444" s="88">
        <v>-42.382235999999999</v>
      </c>
    </row>
    <row r="445" spans="2:16" x14ac:dyDescent="0.25">
      <c r="B445" s="88">
        <v>9510000000</v>
      </c>
      <c r="C445" s="88">
        <v>-3.9952257000000002</v>
      </c>
      <c r="D445" s="88">
        <v>-52.618988000000002</v>
      </c>
      <c r="E445" s="88">
        <v>-52.297286999999997</v>
      </c>
      <c r="F445" s="88">
        <v>-42.989269</v>
      </c>
      <c r="L445" s="88">
        <v>9510000000</v>
      </c>
      <c r="M445" s="88">
        <v>-3.0905526000000001</v>
      </c>
      <c r="N445" s="88">
        <v>-60.080016999999998</v>
      </c>
      <c r="O445" s="88">
        <v>-38.720073999999997</v>
      </c>
      <c r="P445" s="88">
        <v>-42.630206999999999</v>
      </c>
    </row>
    <row r="446" spans="2:16" x14ac:dyDescent="0.25">
      <c r="B446" s="88">
        <v>9705000000</v>
      </c>
      <c r="C446" s="88">
        <v>-4.0351081000000004</v>
      </c>
      <c r="D446" s="88">
        <v>-52.548656000000001</v>
      </c>
      <c r="E446" s="88">
        <v>-52.246974999999999</v>
      </c>
      <c r="F446" s="88">
        <v>-42.996132000000003</v>
      </c>
      <c r="L446" s="88">
        <v>9705000000</v>
      </c>
      <c r="M446" s="88">
        <v>-3.2199407</v>
      </c>
      <c r="N446" s="88">
        <v>-59.172333000000002</v>
      </c>
      <c r="O446" s="88">
        <v>-39.040398000000003</v>
      </c>
      <c r="P446" s="88">
        <v>-42.819664000000003</v>
      </c>
    </row>
    <row r="447" spans="2:16" x14ac:dyDescent="0.25">
      <c r="B447" s="88">
        <v>9900000000</v>
      </c>
      <c r="C447" s="88">
        <v>-4.1094603999999997</v>
      </c>
      <c r="D447" s="88">
        <v>-52.552174000000001</v>
      </c>
      <c r="E447" s="88">
        <v>-52.242538000000003</v>
      </c>
      <c r="F447" s="88">
        <v>-43.247771999999998</v>
      </c>
      <c r="L447" s="88">
        <v>9900000000</v>
      </c>
      <c r="M447" s="88">
        <v>-3.3823542999999998</v>
      </c>
      <c r="N447" s="88">
        <v>-58.158062000000001</v>
      </c>
      <c r="O447" s="88">
        <v>-39.534168000000001</v>
      </c>
      <c r="P447" s="88">
        <v>-43.137588999999998</v>
      </c>
    </row>
    <row r="448" spans="2:16" x14ac:dyDescent="0.25">
      <c r="B448" s="88">
        <v>10095000000</v>
      </c>
      <c r="C448" s="88">
        <v>-4.1960363000000003</v>
      </c>
      <c r="D448" s="88">
        <v>-52.560023999999999</v>
      </c>
      <c r="E448" s="88">
        <v>-52.235236999999998</v>
      </c>
      <c r="F448" s="88">
        <v>-43.426806999999997</v>
      </c>
      <c r="L448" s="88">
        <v>10095000000</v>
      </c>
      <c r="M448" s="88">
        <v>-3.5561588</v>
      </c>
      <c r="N448" s="88">
        <v>-57.014664000000003</v>
      </c>
      <c r="O448" s="88">
        <v>-40.116019999999999</v>
      </c>
      <c r="P448" s="88">
        <v>-43.420929000000001</v>
      </c>
    </row>
    <row r="449" spans="2:16" x14ac:dyDescent="0.25">
      <c r="B449" s="88">
        <v>10290000000</v>
      </c>
      <c r="C449" s="88">
        <v>-4.2630591000000004</v>
      </c>
      <c r="D449" s="88">
        <v>-52.566237999999998</v>
      </c>
      <c r="E449" s="88">
        <v>-52.254477999999999</v>
      </c>
      <c r="F449" s="88">
        <v>-43.518711000000003</v>
      </c>
      <c r="L449" s="88">
        <v>10290000000</v>
      </c>
      <c r="M449" s="88">
        <v>-3.7229877</v>
      </c>
      <c r="N449" s="88">
        <v>-55.778038000000002</v>
      </c>
      <c r="O449" s="88">
        <v>-40.624268000000001</v>
      </c>
      <c r="P449" s="88">
        <v>-43.842083000000002</v>
      </c>
    </row>
    <row r="450" spans="2:16" x14ac:dyDescent="0.25">
      <c r="B450" s="88">
        <v>10485000000</v>
      </c>
      <c r="C450" s="88">
        <v>-4.3186064000000002</v>
      </c>
      <c r="D450" s="88">
        <v>-52.569412</v>
      </c>
      <c r="E450" s="88">
        <v>-52.280383999999998</v>
      </c>
      <c r="F450" s="88">
        <v>-43.737923000000002</v>
      </c>
      <c r="L450" s="88">
        <v>10485000000</v>
      </c>
      <c r="M450" s="88">
        <v>-3.9225623999999999</v>
      </c>
      <c r="N450" s="88">
        <v>-54.736213999999997</v>
      </c>
      <c r="O450" s="88">
        <v>-41.281975000000003</v>
      </c>
      <c r="P450" s="88">
        <v>-44.209125999999998</v>
      </c>
    </row>
    <row r="451" spans="2:16" x14ac:dyDescent="0.25">
      <c r="B451" s="88">
        <v>10680000000</v>
      </c>
      <c r="C451" s="88">
        <v>-4.3836842000000003</v>
      </c>
      <c r="D451" s="88">
        <v>-52.524559000000004</v>
      </c>
      <c r="E451" s="88">
        <v>-52.291370000000001</v>
      </c>
      <c r="F451" s="88">
        <v>-44.032252999999997</v>
      </c>
      <c r="L451" s="88">
        <v>10680000000</v>
      </c>
      <c r="M451" s="88">
        <v>-4.1788473000000002</v>
      </c>
      <c r="N451" s="88">
        <v>-53.685234000000001</v>
      </c>
      <c r="O451" s="88">
        <v>-42.167476999999998</v>
      </c>
      <c r="P451" s="88">
        <v>-44.427883000000001</v>
      </c>
    </row>
    <row r="452" spans="2:16" x14ac:dyDescent="0.25">
      <c r="B452" s="88">
        <v>10875000000</v>
      </c>
      <c r="C452" s="88">
        <v>-4.4027143000000004</v>
      </c>
      <c r="D452" s="88">
        <v>-52.606411000000001</v>
      </c>
      <c r="E452" s="88">
        <v>-52.466983999999997</v>
      </c>
      <c r="F452" s="88">
        <v>-44.331874999999997</v>
      </c>
      <c r="L452" s="88">
        <v>10875000000</v>
      </c>
      <c r="M452" s="88">
        <v>-4.3965158000000004</v>
      </c>
      <c r="N452" s="88">
        <v>-52.696682000000003</v>
      </c>
      <c r="O452" s="88">
        <v>-42.692413000000002</v>
      </c>
      <c r="P452" s="88">
        <v>-44.850090000000002</v>
      </c>
    </row>
    <row r="453" spans="2:16" x14ac:dyDescent="0.25">
      <c r="B453" s="88">
        <v>11070000000</v>
      </c>
      <c r="C453" s="88">
        <v>-4.3885354999999997</v>
      </c>
      <c r="D453" s="88">
        <v>-52.782817999999999</v>
      </c>
      <c r="E453" s="88">
        <v>-52.748916999999999</v>
      </c>
      <c r="F453" s="88">
        <v>-44.448582000000002</v>
      </c>
      <c r="L453" s="88">
        <v>11070000000</v>
      </c>
      <c r="M453" s="88">
        <v>-4.6128496999999999</v>
      </c>
      <c r="N453" s="88">
        <v>-51.871876</v>
      </c>
      <c r="O453" s="88">
        <v>-43.088486000000003</v>
      </c>
      <c r="P453" s="88">
        <v>-45.220405999999997</v>
      </c>
    </row>
    <row r="454" spans="2:16" x14ac:dyDescent="0.25">
      <c r="B454" s="88">
        <v>11265000000</v>
      </c>
      <c r="C454" s="88">
        <v>-4.3859854</v>
      </c>
      <c r="D454" s="88">
        <v>-53.039287999999999</v>
      </c>
      <c r="E454" s="88">
        <v>-53.125850999999997</v>
      </c>
      <c r="F454" s="88">
        <v>-44.526012000000001</v>
      </c>
      <c r="L454" s="88">
        <v>11265000000</v>
      </c>
      <c r="M454" s="88">
        <v>-4.9050545999999997</v>
      </c>
      <c r="N454" s="88">
        <v>-51.231074999999997</v>
      </c>
      <c r="O454" s="88">
        <v>-43.740783999999998</v>
      </c>
      <c r="P454" s="88">
        <v>-45.487842999999998</v>
      </c>
    </row>
    <row r="455" spans="2:16" x14ac:dyDescent="0.25">
      <c r="B455" s="88">
        <v>11460000000</v>
      </c>
      <c r="C455" s="88">
        <v>-4.3613558000000001</v>
      </c>
      <c r="D455" s="88">
        <v>-53.532814000000002</v>
      </c>
      <c r="E455" s="88">
        <v>-53.654494999999997</v>
      </c>
      <c r="F455" s="88">
        <v>-44.559505000000001</v>
      </c>
      <c r="L455" s="88">
        <v>11460000000</v>
      </c>
      <c r="M455" s="88">
        <v>-5.1908988999999996</v>
      </c>
      <c r="N455" s="88">
        <v>-50.584842999999999</v>
      </c>
      <c r="O455" s="88">
        <v>-43.931525999999998</v>
      </c>
      <c r="P455" s="88">
        <v>-45.708271000000003</v>
      </c>
    </row>
    <row r="456" spans="2:16" x14ac:dyDescent="0.25">
      <c r="B456" s="88">
        <v>11655000000</v>
      </c>
      <c r="C456" s="88">
        <v>-4.3544201999999999</v>
      </c>
      <c r="D456" s="88">
        <v>-54.000461999999999</v>
      </c>
      <c r="E456" s="88">
        <v>-54.181640999999999</v>
      </c>
      <c r="F456" s="88">
        <v>-44.460929999999998</v>
      </c>
      <c r="L456" s="88">
        <v>11655000000</v>
      </c>
      <c r="M456" s="88">
        <v>-5.5469470000000003</v>
      </c>
      <c r="N456" s="88">
        <v>-49.988083000000003</v>
      </c>
      <c r="O456" s="88">
        <v>-43.796047000000002</v>
      </c>
      <c r="P456" s="88">
        <v>-46.062775000000002</v>
      </c>
    </row>
    <row r="457" spans="2:16" x14ac:dyDescent="0.25">
      <c r="B457" s="88">
        <v>11850000000</v>
      </c>
      <c r="C457" s="88">
        <v>-4.3434539000000001</v>
      </c>
      <c r="D457" s="88">
        <v>-54.468696999999999</v>
      </c>
      <c r="E457" s="88">
        <v>-54.707211000000001</v>
      </c>
      <c r="F457" s="88">
        <v>-44.112991000000001</v>
      </c>
      <c r="L457" s="88">
        <v>11850000000</v>
      </c>
      <c r="M457" s="88">
        <v>-5.9892306</v>
      </c>
      <c r="N457" s="88">
        <v>-49.496718999999999</v>
      </c>
      <c r="O457" s="88">
        <v>-43.585545000000003</v>
      </c>
      <c r="P457" s="88">
        <v>-45.977927999999999</v>
      </c>
    </row>
    <row r="458" spans="2:16" x14ac:dyDescent="0.25">
      <c r="B458" s="88">
        <v>12045000000</v>
      </c>
      <c r="C458" s="88">
        <v>-4.3385233999999997</v>
      </c>
      <c r="D458" s="88">
        <v>-54.885063000000002</v>
      </c>
      <c r="E458" s="88">
        <v>-55.251801</v>
      </c>
      <c r="F458" s="88">
        <v>-43.835487000000001</v>
      </c>
      <c r="L458" s="88">
        <v>12045000000</v>
      </c>
      <c r="M458" s="88">
        <v>-6.5429373000000002</v>
      </c>
      <c r="N458" s="88">
        <v>-49.098942000000001</v>
      </c>
      <c r="O458" s="88">
        <v>-43.425345999999998</v>
      </c>
      <c r="P458" s="88">
        <v>-45.682465000000001</v>
      </c>
    </row>
    <row r="459" spans="2:16" x14ac:dyDescent="0.25">
      <c r="B459" s="88">
        <v>12240000000</v>
      </c>
      <c r="C459" s="88">
        <v>-4.3154139999999996</v>
      </c>
      <c r="D459" s="88">
        <v>-55.404350000000001</v>
      </c>
      <c r="E459" s="88">
        <v>-55.997714999999999</v>
      </c>
      <c r="F459" s="88">
        <v>-43.458576000000001</v>
      </c>
      <c r="L459" s="88">
        <v>12240000000</v>
      </c>
      <c r="M459" s="88">
        <v>-7.1595820999999997</v>
      </c>
      <c r="N459" s="88">
        <v>-48.728149000000002</v>
      </c>
      <c r="O459" s="88">
        <v>-43.036118000000002</v>
      </c>
      <c r="P459" s="88">
        <v>-44.985073</v>
      </c>
    </row>
    <row r="460" spans="2:16" x14ac:dyDescent="0.25">
      <c r="B460" s="88">
        <v>12435000000</v>
      </c>
      <c r="C460" s="88">
        <v>-4.3035512000000002</v>
      </c>
      <c r="D460" s="88">
        <v>-55.629787</v>
      </c>
      <c r="E460" s="88">
        <v>-56.612461000000003</v>
      </c>
      <c r="F460" s="88">
        <v>-42.911278000000003</v>
      </c>
      <c r="L460" s="88">
        <v>12435000000</v>
      </c>
      <c r="M460" s="88">
        <v>-7.8221420999999998</v>
      </c>
      <c r="N460" s="88">
        <v>-48.644565999999998</v>
      </c>
      <c r="O460" s="88">
        <v>-42.760863999999998</v>
      </c>
      <c r="P460" s="88">
        <v>-44.368366000000002</v>
      </c>
    </row>
    <row r="461" spans="2:16" x14ac:dyDescent="0.25">
      <c r="B461" s="88">
        <v>12630000000</v>
      </c>
      <c r="C461" s="88">
        <v>-4.3095226000000002</v>
      </c>
      <c r="D461" s="88">
        <v>-55.461319000000003</v>
      </c>
      <c r="E461" s="88">
        <v>-56.744079999999997</v>
      </c>
      <c r="F461" s="88">
        <v>-42.253300000000003</v>
      </c>
      <c r="L461" s="88">
        <v>12630000000</v>
      </c>
      <c r="M461" s="88">
        <v>-8.5946826999999999</v>
      </c>
      <c r="N461" s="88">
        <v>-48.732264999999998</v>
      </c>
      <c r="O461" s="88">
        <v>-42.425685999999999</v>
      </c>
      <c r="P461" s="88">
        <v>-43.661743000000001</v>
      </c>
    </row>
    <row r="462" spans="2:16" x14ac:dyDescent="0.25">
      <c r="B462" s="88">
        <v>12825000000</v>
      </c>
      <c r="C462" s="88">
        <v>-4.3232917999999998</v>
      </c>
      <c r="D462" s="88">
        <v>-55.267009999999999</v>
      </c>
      <c r="E462" s="88">
        <v>-56.694865999999998</v>
      </c>
      <c r="F462" s="88">
        <v>-41.515137000000003</v>
      </c>
      <c r="L462" s="88">
        <v>12825000000</v>
      </c>
      <c r="M462" s="88">
        <v>-9.3772696999999994</v>
      </c>
      <c r="N462" s="88">
        <v>-48.884605000000001</v>
      </c>
      <c r="O462" s="88">
        <v>-42.426459999999999</v>
      </c>
      <c r="P462" s="88">
        <v>-42.822315000000003</v>
      </c>
    </row>
    <row r="463" spans="2:16" x14ac:dyDescent="0.25">
      <c r="B463" s="88">
        <v>13020000000</v>
      </c>
      <c r="C463" s="88">
        <v>-4.3559407999999999</v>
      </c>
      <c r="D463" s="88">
        <v>-55.192447999999999</v>
      </c>
      <c r="E463" s="88">
        <v>-56.658332999999999</v>
      </c>
      <c r="F463" s="88">
        <v>-40.765408000000001</v>
      </c>
      <c r="L463" s="88">
        <v>13020000000</v>
      </c>
      <c r="M463" s="88">
        <v>-10.101355999999999</v>
      </c>
      <c r="N463" s="88">
        <v>-49.104225</v>
      </c>
      <c r="O463" s="88">
        <v>-42.436646000000003</v>
      </c>
      <c r="P463" s="88">
        <v>-41.937637000000002</v>
      </c>
    </row>
    <row r="464" spans="2:16" x14ac:dyDescent="0.25">
      <c r="B464" s="88">
        <v>13215000000</v>
      </c>
      <c r="C464" s="88">
        <v>-4.2366561999999997</v>
      </c>
      <c r="D464" s="88">
        <v>-55.412979</v>
      </c>
      <c r="E464" s="88">
        <v>-56.846930999999998</v>
      </c>
      <c r="F464" s="88">
        <v>-40.181579999999997</v>
      </c>
      <c r="L464" s="88">
        <v>13215000000</v>
      </c>
      <c r="M464" s="88">
        <v>-10.287006999999999</v>
      </c>
      <c r="N464" s="88">
        <v>-49.272675</v>
      </c>
      <c r="O464" s="88">
        <v>-43.486896999999999</v>
      </c>
      <c r="P464" s="88">
        <v>-41.370865000000002</v>
      </c>
    </row>
    <row r="465" spans="2:16" x14ac:dyDescent="0.25">
      <c r="B465" s="88">
        <v>13410000000</v>
      </c>
      <c r="C465" s="88">
        <v>-4.1112161</v>
      </c>
      <c r="D465" s="88">
        <v>-55.422611000000003</v>
      </c>
      <c r="E465" s="88">
        <v>-56.613540999999998</v>
      </c>
      <c r="F465" s="88">
        <v>-39.488064000000001</v>
      </c>
      <c r="L465" s="88">
        <v>13410000000</v>
      </c>
      <c r="M465" s="88">
        <v>-10.385114</v>
      </c>
      <c r="N465" s="88">
        <v>-49.487319999999997</v>
      </c>
      <c r="O465" s="88">
        <v>-44.960545000000003</v>
      </c>
      <c r="P465" s="88">
        <v>-40.614620000000002</v>
      </c>
    </row>
    <row r="466" spans="2:16" x14ac:dyDescent="0.25">
      <c r="B466" s="88">
        <v>13605000000</v>
      </c>
      <c r="C466" s="88">
        <v>-3.9217428999999999</v>
      </c>
      <c r="D466" s="88">
        <v>-55.694133999999998</v>
      </c>
      <c r="E466" s="88">
        <v>-56.610550000000003</v>
      </c>
      <c r="F466" s="88">
        <v>-38.866104</v>
      </c>
      <c r="L466" s="88">
        <v>13605000000</v>
      </c>
      <c r="M466" s="88">
        <v>-10.191948</v>
      </c>
      <c r="N466" s="88">
        <v>-49.939484</v>
      </c>
      <c r="O466" s="88">
        <v>-46.977871</v>
      </c>
      <c r="P466" s="88">
        <v>-39.826756000000003</v>
      </c>
    </row>
    <row r="467" spans="2:16" x14ac:dyDescent="0.25">
      <c r="B467" s="88">
        <v>13800000000</v>
      </c>
      <c r="C467" s="88">
        <v>-3.8085548999999999</v>
      </c>
      <c r="D467" s="88">
        <v>-55.750895999999997</v>
      </c>
      <c r="E467" s="88">
        <v>-56.531875999999997</v>
      </c>
      <c r="F467" s="88">
        <v>-38.212715000000003</v>
      </c>
      <c r="L467" s="88">
        <v>13800000000</v>
      </c>
      <c r="M467" s="88">
        <v>-9.8607607000000002</v>
      </c>
      <c r="N467" s="88">
        <v>-50.517688999999997</v>
      </c>
      <c r="O467" s="88">
        <v>-48.805140999999999</v>
      </c>
      <c r="P467" s="88">
        <v>-39.136425000000003</v>
      </c>
    </row>
    <row r="468" spans="2:16" x14ac:dyDescent="0.25">
      <c r="B468" s="88">
        <v>13995000000</v>
      </c>
      <c r="C468" s="88">
        <v>-3.6173782000000001</v>
      </c>
      <c r="D468" s="88">
        <v>-55.541710000000002</v>
      </c>
      <c r="E468" s="88">
        <v>-56.105159999999998</v>
      </c>
      <c r="F468" s="88">
        <v>-37.481934000000003</v>
      </c>
      <c r="L468" s="88">
        <v>13995000000</v>
      </c>
      <c r="M468" s="88">
        <v>-9.3484248999999995</v>
      </c>
      <c r="N468" s="88">
        <v>-51.069099000000001</v>
      </c>
      <c r="O468" s="88">
        <v>-51.002643999999997</v>
      </c>
      <c r="P468" s="88">
        <v>-38.441943999999999</v>
      </c>
    </row>
    <row r="469" spans="2:16" x14ac:dyDescent="0.25">
      <c r="B469" s="88">
        <v>14190000000</v>
      </c>
      <c r="C469" s="88">
        <v>-3.6359751</v>
      </c>
      <c r="D469" s="88">
        <v>-54.486691</v>
      </c>
      <c r="E469" s="88">
        <v>-54.838200000000001</v>
      </c>
      <c r="F469" s="88">
        <v>-36.605060999999999</v>
      </c>
      <c r="L469" s="88">
        <v>14190000000</v>
      </c>
      <c r="M469" s="88">
        <v>-9.2249040999999998</v>
      </c>
      <c r="N469" s="88">
        <v>-52.083271000000003</v>
      </c>
      <c r="O469" s="88">
        <v>-52.285060999999999</v>
      </c>
      <c r="P469" s="88">
        <v>-37.595351999999998</v>
      </c>
    </row>
    <row r="470" spans="2:16" x14ac:dyDescent="0.25">
      <c r="B470" s="88">
        <v>14385000000</v>
      </c>
      <c r="C470" s="88">
        <v>-3.7232604</v>
      </c>
      <c r="D470" s="88">
        <v>-53.592640000000003</v>
      </c>
      <c r="E470" s="88">
        <v>-53.714409000000003</v>
      </c>
      <c r="F470" s="88">
        <v>-35.854599</v>
      </c>
      <c r="L470" s="88">
        <v>14385000000</v>
      </c>
      <c r="M470" s="88">
        <v>-9.1452235999999996</v>
      </c>
      <c r="N470" s="88">
        <v>-53.157944000000001</v>
      </c>
      <c r="O470" s="88">
        <v>-53.042682999999997</v>
      </c>
      <c r="P470" s="88">
        <v>-36.751742999999998</v>
      </c>
    </row>
    <row r="471" spans="2:16" x14ac:dyDescent="0.25">
      <c r="B471" s="88">
        <v>14580000000</v>
      </c>
      <c r="C471" s="88">
        <v>-3.9158723000000002</v>
      </c>
      <c r="D471" s="88">
        <v>-52.996119999999998</v>
      </c>
      <c r="E471" s="88">
        <v>-53.009739000000003</v>
      </c>
      <c r="F471" s="88">
        <v>-35.241802</v>
      </c>
      <c r="L471" s="88">
        <v>14580000000</v>
      </c>
      <c r="M471" s="88">
        <v>-9.2604380000000006</v>
      </c>
      <c r="N471" s="88">
        <v>-54.242187999999999</v>
      </c>
      <c r="O471" s="88">
        <v>-53.422885999999998</v>
      </c>
      <c r="P471" s="88">
        <v>-36.040722000000002</v>
      </c>
    </row>
    <row r="472" spans="2:16" x14ac:dyDescent="0.25">
      <c r="B472" s="88">
        <v>14775000000</v>
      </c>
      <c r="C472" s="88">
        <v>-4.0740938</v>
      </c>
      <c r="D472" s="88">
        <v>-52.318607</v>
      </c>
      <c r="E472" s="88">
        <v>-52.178009000000003</v>
      </c>
      <c r="F472" s="88">
        <v>-34.669753999999998</v>
      </c>
      <c r="L472" s="88">
        <v>14775000000</v>
      </c>
      <c r="M472" s="88">
        <v>-9.4041461999999996</v>
      </c>
      <c r="N472" s="88">
        <v>-55.683886999999999</v>
      </c>
      <c r="O472" s="88">
        <v>-53.998458999999997</v>
      </c>
      <c r="P472" s="88">
        <v>-35.316699999999997</v>
      </c>
    </row>
    <row r="473" spans="2:16" x14ac:dyDescent="0.25">
      <c r="B473" s="88">
        <v>14970000000</v>
      </c>
      <c r="C473" s="88">
        <v>-4.3956331999999998</v>
      </c>
      <c r="D473" s="88">
        <v>-51.608967</v>
      </c>
      <c r="E473" s="88">
        <v>-51.353805999999999</v>
      </c>
      <c r="F473" s="88">
        <v>-34.251269999999998</v>
      </c>
      <c r="L473" s="88">
        <v>14970000000</v>
      </c>
      <c r="M473" s="88">
        <v>-9.7132501999999992</v>
      </c>
      <c r="N473" s="88">
        <v>-57.768703000000002</v>
      </c>
      <c r="O473" s="88">
        <v>-54.362445999999998</v>
      </c>
      <c r="P473" s="88">
        <v>-34.679600000000001</v>
      </c>
    </row>
    <row r="474" spans="2:16" x14ac:dyDescent="0.25">
      <c r="B474" s="88">
        <v>15165000000</v>
      </c>
      <c r="C474" s="88">
        <v>-4.5773033999999999</v>
      </c>
      <c r="D474" s="88">
        <v>-50.981037000000001</v>
      </c>
      <c r="E474" s="88">
        <v>-50.608466999999997</v>
      </c>
      <c r="F474" s="88">
        <v>-33.704585999999999</v>
      </c>
      <c r="L474" s="88">
        <v>15165000000</v>
      </c>
      <c r="M474" s="88">
        <v>-9.8101424999999995</v>
      </c>
      <c r="N474" s="88">
        <v>-59.816383000000002</v>
      </c>
      <c r="O474" s="88">
        <v>-54.459285999999999</v>
      </c>
      <c r="P474" s="88">
        <v>-34.066955999999998</v>
      </c>
    </row>
    <row r="475" spans="2:16" x14ac:dyDescent="0.25">
      <c r="B475" s="88">
        <v>15360000000</v>
      </c>
      <c r="C475" s="88">
        <v>-4.6444321000000004</v>
      </c>
      <c r="D475" s="88">
        <v>-50.282249</v>
      </c>
      <c r="E475" s="88">
        <v>-49.830596999999997</v>
      </c>
      <c r="F475" s="88">
        <v>-33.167366000000001</v>
      </c>
      <c r="L475" s="88">
        <v>15360000000</v>
      </c>
      <c r="M475" s="88">
        <v>-10.045527</v>
      </c>
      <c r="N475" s="88">
        <v>-61.574100000000001</v>
      </c>
      <c r="O475" s="88">
        <v>-54.608395000000002</v>
      </c>
      <c r="P475" s="88">
        <v>-33.491019999999999</v>
      </c>
    </row>
    <row r="476" spans="2:16" x14ac:dyDescent="0.25">
      <c r="B476" s="88">
        <v>15555000000</v>
      </c>
      <c r="C476" s="88">
        <v>-4.6682829999999997</v>
      </c>
      <c r="D476" s="88">
        <v>-49.368637</v>
      </c>
      <c r="E476" s="88">
        <v>-48.747486000000002</v>
      </c>
      <c r="F476" s="88">
        <v>-32.588749</v>
      </c>
      <c r="L476" s="88">
        <v>15555000000</v>
      </c>
      <c r="M476" s="88">
        <v>-9.9479561000000007</v>
      </c>
      <c r="N476" s="88">
        <v>-62.802897999999999</v>
      </c>
      <c r="O476" s="88">
        <v>-54.991855999999999</v>
      </c>
      <c r="P476" s="88">
        <v>-32.898322999999998</v>
      </c>
    </row>
    <row r="477" spans="2:16" x14ac:dyDescent="0.25">
      <c r="B477" s="88">
        <v>15750000000</v>
      </c>
      <c r="C477" s="88">
        <v>-4.5803905</v>
      </c>
      <c r="D477" s="88">
        <v>-48.435879</v>
      </c>
      <c r="E477" s="88">
        <v>-47.694991999999999</v>
      </c>
      <c r="F477" s="88">
        <v>-32.049664</v>
      </c>
      <c r="L477" s="88">
        <v>15750000000</v>
      </c>
      <c r="M477" s="88">
        <v>-9.9250688999999994</v>
      </c>
      <c r="N477" s="88">
        <v>-62.852192000000002</v>
      </c>
      <c r="O477" s="88">
        <v>-55.067233999999999</v>
      </c>
      <c r="P477" s="88">
        <v>-32.372188999999999</v>
      </c>
    </row>
    <row r="478" spans="2:16" x14ac:dyDescent="0.25">
      <c r="B478" s="88">
        <v>15945000000</v>
      </c>
      <c r="C478" s="88">
        <v>-4.4533544000000003</v>
      </c>
      <c r="D478" s="88">
        <v>-47.694454</v>
      </c>
      <c r="E478" s="88">
        <v>-46.904986999999998</v>
      </c>
      <c r="F478" s="88">
        <v>-31.517880999999999</v>
      </c>
      <c r="L478" s="88">
        <v>15945000000</v>
      </c>
      <c r="M478" s="88">
        <v>-9.8634663000000007</v>
      </c>
      <c r="N478" s="88">
        <v>-61.587066999999998</v>
      </c>
      <c r="O478" s="88">
        <v>-54.724884000000003</v>
      </c>
      <c r="P478" s="88">
        <v>-31.999797999999998</v>
      </c>
    </row>
    <row r="479" spans="2:16" x14ac:dyDescent="0.25">
      <c r="B479" s="88">
        <v>16140000000</v>
      </c>
      <c r="C479" s="88">
        <v>-4.4049196000000004</v>
      </c>
      <c r="D479" s="88">
        <v>-47.180816999999998</v>
      </c>
      <c r="E479" s="88">
        <v>-46.304183999999999</v>
      </c>
      <c r="F479" s="88">
        <v>-31.140305999999999</v>
      </c>
      <c r="L479" s="88">
        <v>16140000000</v>
      </c>
      <c r="M479" s="88">
        <v>-9.7950134000000002</v>
      </c>
      <c r="N479" s="88">
        <v>-59.520457999999998</v>
      </c>
      <c r="O479" s="88">
        <v>-54.415053999999998</v>
      </c>
      <c r="P479" s="88">
        <v>-31.677094</v>
      </c>
    </row>
    <row r="480" spans="2:16" x14ac:dyDescent="0.25">
      <c r="B480" s="88">
        <v>16335000000</v>
      </c>
      <c r="C480" s="88">
        <v>-4.5183062999999999</v>
      </c>
      <c r="D480" s="88">
        <v>-46.833674999999999</v>
      </c>
      <c r="E480" s="88">
        <v>-45.924770000000002</v>
      </c>
      <c r="F480" s="88">
        <v>-30.921113999999999</v>
      </c>
      <c r="L480" s="88">
        <v>16335000000</v>
      </c>
      <c r="M480" s="88">
        <v>-9.7525739999999992</v>
      </c>
      <c r="N480" s="88">
        <v>-57.291553</v>
      </c>
      <c r="O480" s="88">
        <v>-53.571503</v>
      </c>
      <c r="P480" s="88">
        <v>-31.413042000000001</v>
      </c>
    </row>
    <row r="481" spans="2:16" x14ac:dyDescent="0.25">
      <c r="B481" s="88">
        <v>16530000000</v>
      </c>
      <c r="C481" s="88">
        <v>-4.7851644000000002</v>
      </c>
      <c r="D481" s="88">
        <v>-46.661766</v>
      </c>
      <c r="E481" s="88">
        <v>-45.788704000000003</v>
      </c>
      <c r="F481" s="88">
        <v>-30.821106</v>
      </c>
      <c r="L481" s="88">
        <v>16530000000</v>
      </c>
      <c r="M481" s="88">
        <v>-9.8064374999999995</v>
      </c>
      <c r="N481" s="88">
        <v>-55.207107999999998</v>
      </c>
      <c r="O481" s="88">
        <v>-52.493614000000001</v>
      </c>
      <c r="P481" s="88">
        <v>-31.260679</v>
      </c>
    </row>
    <row r="482" spans="2:16" x14ac:dyDescent="0.25">
      <c r="B482" s="88">
        <v>16725000000</v>
      </c>
      <c r="C482" s="88">
        <v>-5.1781058</v>
      </c>
      <c r="D482" s="88">
        <v>-46.611899999999999</v>
      </c>
      <c r="E482" s="88">
        <v>-45.847926999999999</v>
      </c>
      <c r="F482" s="88">
        <v>-30.843423999999999</v>
      </c>
      <c r="L482" s="88">
        <v>16725000000</v>
      </c>
      <c r="M482" s="88">
        <v>-9.7563399999999998</v>
      </c>
      <c r="N482" s="88">
        <v>-53.965584</v>
      </c>
      <c r="O482" s="88">
        <v>-51.568885999999999</v>
      </c>
      <c r="P482" s="88">
        <v>-31.170874000000001</v>
      </c>
    </row>
    <row r="483" spans="2:16" x14ac:dyDescent="0.25">
      <c r="B483" s="88">
        <v>16920000000</v>
      </c>
      <c r="C483" s="88">
        <v>-5.6827535999999998</v>
      </c>
      <c r="D483" s="88">
        <v>-46.263824</v>
      </c>
      <c r="E483" s="88">
        <v>-45.721603000000002</v>
      </c>
      <c r="F483" s="88">
        <v>-30.955475</v>
      </c>
      <c r="L483" s="88">
        <v>16920000000</v>
      </c>
      <c r="M483" s="88">
        <v>-9.6552161999999999</v>
      </c>
      <c r="N483" s="88">
        <v>-53.320419000000001</v>
      </c>
      <c r="O483" s="88">
        <v>-50.757888999999999</v>
      </c>
      <c r="P483" s="88">
        <v>-31.025814</v>
      </c>
    </row>
    <row r="484" spans="2:16" x14ac:dyDescent="0.25">
      <c r="B484" s="88">
        <v>17115000000</v>
      </c>
      <c r="C484" s="88">
        <v>-6.3085927999999996</v>
      </c>
      <c r="D484" s="88">
        <v>-45.913314999999997</v>
      </c>
      <c r="E484" s="88">
        <v>-45.596355000000003</v>
      </c>
      <c r="F484" s="88">
        <v>-31.169395000000002</v>
      </c>
      <c r="L484" s="88">
        <v>17115000000</v>
      </c>
      <c r="M484" s="88">
        <v>-9.6966496000000006</v>
      </c>
      <c r="N484" s="88">
        <v>-52.880516</v>
      </c>
      <c r="O484" s="88">
        <v>-50.101559000000002</v>
      </c>
      <c r="P484" s="88">
        <v>-30.918759999999999</v>
      </c>
    </row>
    <row r="485" spans="2:16" x14ac:dyDescent="0.25">
      <c r="B485" s="88">
        <v>17310000000</v>
      </c>
      <c r="C485" s="88">
        <v>-6.9581251000000002</v>
      </c>
      <c r="D485" s="88">
        <v>-45.609993000000003</v>
      </c>
      <c r="E485" s="88">
        <v>-45.538704000000003</v>
      </c>
      <c r="F485" s="88">
        <v>-31.352186</v>
      </c>
      <c r="L485" s="88">
        <v>17310000000</v>
      </c>
      <c r="M485" s="88">
        <v>-9.4386481999999994</v>
      </c>
      <c r="N485" s="88">
        <v>-52.588065999999998</v>
      </c>
      <c r="O485" s="88">
        <v>-50.007660000000001</v>
      </c>
      <c r="P485" s="88">
        <v>-30.895578</v>
      </c>
    </row>
    <row r="486" spans="2:16" x14ac:dyDescent="0.25">
      <c r="B486" s="88">
        <v>17505000000</v>
      </c>
      <c r="C486" s="88">
        <v>-7.4933486</v>
      </c>
      <c r="D486" s="88">
        <v>-45.252769000000001</v>
      </c>
      <c r="E486" s="88">
        <v>-45.465710000000001</v>
      </c>
      <c r="F486" s="88">
        <v>-31.457405000000001</v>
      </c>
      <c r="L486" s="88">
        <v>17505000000</v>
      </c>
      <c r="M486" s="88">
        <v>-9.2726764999999993</v>
      </c>
      <c r="N486" s="88">
        <v>-52.356113000000001</v>
      </c>
      <c r="O486" s="88">
        <v>-49.787475999999998</v>
      </c>
      <c r="P486" s="88">
        <v>-30.818821</v>
      </c>
    </row>
    <row r="487" spans="2:16" x14ac:dyDescent="0.25">
      <c r="B487" s="88">
        <v>17700000000</v>
      </c>
      <c r="C487" s="88">
        <v>-8.1065225999999999</v>
      </c>
      <c r="D487" s="88">
        <v>-44.865543000000002</v>
      </c>
      <c r="E487" s="88">
        <v>-45.296852000000001</v>
      </c>
      <c r="F487" s="88">
        <v>-31.520439</v>
      </c>
      <c r="L487" s="88">
        <v>17700000000</v>
      </c>
      <c r="M487" s="88">
        <v>-9.1412458000000001</v>
      </c>
      <c r="N487" s="88">
        <v>-51.928584999999998</v>
      </c>
      <c r="O487" s="88">
        <v>-49.380370999999997</v>
      </c>
      <c r="P487" s="88">
        <v>-30.746098</v>
      </c>
    </row>
    <row r="488" spans="2:16" x14ac:dyDescent="0.25">
      <c r="B488" s="88">
        <v>17895000000</v>
      </c>
      <c r="C488" s="88">
        <v>-8.7134590000000003</v>
      </c>
      <c r="D488" s="88">
        <v>-44.751582999999997</v>
      </c>
      <c r="E488" s="88">
        <v>-45.356372999999998</v>
      </c>
      <c r="F488" s="88">
        <v>-31.538208000000001</v>
      </c>
      <c r="L488" s="88">
        <v>17895000000</v>
      </c>
      <c r="M488" s="88">
        <v>-9.1085405000000002</v>
      </c>
      <c r="N488" s="88">
        <v>-51.404358000000002</v>
      </c>
      <c r="O488" s="88">
        <v>-48.982807000000001</v>
      </c>
      <c r="P488" s="88">
        <v>-30.749662000000001</v>
      </c>
    </row>
    <row r="489" spans="2:16" x14ac:dyDescent="0.25">
      <c r="B489" s="88">
        <v>18090000000</v>
      </c>
      <c r="C489" s="88">
        <v>-9.3524531999999994</v>
      </c>
      <c r="D489" s="88">
        <v>-44.527855000000002</v>
      </c>
      <c r="E489" s="88">
        <v>-45.350208000000002</v>
      </c>
      <c r="F489" s="88">
        <v>-31.499807000000001</v>
      </c>
      <c r="L489" s="88">
        <v>18090000000</v>
      </c>
      <c r="M489" s="88">
        <v>-9.1510228999999992</v>
      </c>
      <c r="N489" s="88">
        <v>-51.046813999999998</v>
      </c>
      <c r="O489" s="88">
        <v>-48.552836999999997</v>
      </c>
      <c r="P489" s="88">
        <v>-30.739981</v>
      </c>
    </row>
    <row r="490" spans="2:16" x14ac:dyDescent="0.25">
      <c r="B490" s="88">
        <v>18285000000</v>
      </c>
      <c r="C490" s="88">
        <v>-9.9589976999999994</v>
      </c>
      <c r="D490" s="88">
        <v>-44.086227000000001</v>
      </c>
      <c r="E490" s="88">
        <v>-45.104503999999999</v>
      </c>
      <c r="F490" s="88">
        <v>-31.392302999999998</v>
      </c>
      <c r="L490" s="88">
        <v>18285000000</v>
      </c>
      <c r="M490" s="88">
        <v>-9.3385735000000007</v>
      </c>
      <c r="N490" s="88">
        <v>-50.765090999999998</v>
      </c>
      <c r="O490" s="88">
        <v>-47.934699999999999</v>
      </c>
      <c r="P490" s="88">
        <v>-30.665109999999999</v>
      </c>
    </row>
    <row r="491" spans="2:16" x14ac:dyDescent="0.25">
      <c r="B491" s="88">
        <v>18480000000</v>
      </c>
      <c r="C491" s="88">
        <v>-10.731356</v>
      </c>
      <c r="D491" s="88">
        <v>-43.479590999999999</v>
      </c>
      <c r="E491" s="88">
        <v>-44.659846999999999</v>
      </c>
      <c r="F491" s="88">
        <v>-31.37219</v>
      </c>
      <c r="L491" s="88">
        <v>18480000000</v>
      </c>
      <c r="M491" s="88">
        <v>-9.6976624000000005</v>
      </c>
      <c r="N491" s="88">
        <v>-50.340919</v>
      </c>
      <c r="O491" s="88">
        <v>-47.258774000000003</v>
      </c>
      <c r="P491" s="88">
        <v>-30.663056999999998</v>
      </c>
    </row>
    <row r="492" spans="2:16" x14ac:dyDescent="0.25">
      <c r="B492" s="88">
        <v>18675000000</v>
      </c>
      <c r="C492" s="88">
        <v>-11.307893</v>
      </c>
      <c r="D492" s="88">
        <v>-42.889046</v>
      </c>
      <c r="E492" s="88">
        <v>-44.169376</v>
      </c>
      <c r="F492" s="88">
        <v>-31.229982</v>
      </c>
      <c r="L492" s="88">
        <v>18675000000</v>
      </c>
      <c r="M492" s="88">
        <v>-9.9841566000000004</v>
      </c>
      <c r="N492" s="88">
        <v>-49.791584</v>
      </c>
      <c r="O492" s="88">
        <v>-46.754455999999998</v>
      </c>
      <c r="P492" s="88">
        <v>-30.662452999999999</v>
      </c>
    </row>
    <row r="493" spans="2:16" x14ac:dyDescent="0.25">
      <c r="B493" s="88">
        <v>18870000000</v>
      </c>
      <c r="C493" s="88">
        <v>-11.78511</v>
      </c>
      <c r="D493" s="88">
        <v>-42.366672999999999</v>
      </c>
      <c r="E493" s="88">
        <v>-43.647922999999999</v>
      </c>
      <c r="F493" s="88">
        <v>-31.012353999999998</v>
      </c>
      <c r="L493" s="88">
        <v>18870000000</v>
      </c>
      <c r="M493" s="88">
        <v>-10.129759</v>
      </c>
      <c r="N493" s="88">
        <v>-49.229461999999998</v>
      </c>
      <c r="O493" s="88">
        <v>-46.264194000000003</v>
      </c>
      <c r="P493" s="88">
        <v>-30.563686000000001</v>
      </c>
    </row>
    <row r="494" spans="2:16" x14ac:dyDescent="0.25">
      <c r="B494" s="88">
        <v>19065000000</v>
      </c>
      <c r="C494" s="88">
        <v>-12.015000000000001</v>
      </c>
      <c r="D494" s="88">
        <v>-42.013199</v>
      </c>
      <c r="E494" s="88">
        <v>-43.204258000000003</v>
      </c>
      <c r="F494" s="88">
        <v>-30.785542</v>
      </c>
      <c r="L494" s="88">
        <v>19065000000</v>
      </c>
      <c r="M494" s="88">
        <v>-10.451687</v>
      </c>
      <c r="N494" s="88">
        <v>-48.594603999999997</v>
      </c>
      <c r="O494" s="88">
        <v>-45.755726000000003</v>
      </c>
      <c r="P494" s="88">
        <v>-30.469836999999998</v>
      </c>
    </row>
    <row r="495" spans="2:16" x14ac:dyDescent="0.25">
      <c r="B495" s="88">
        <v>19260000000</v>
      </c>
      <c r="C495" s="88">
        <v>-12.276721999999999</v>
      </c>
      <c r="D495" s="88">
        <v>-41.843060000000001</v>
      </c>
      <c r="E495" s="88">
        <v>-42.901470000000003</v>
      </c>
      <c r="F495" s="88">
        <v>-30.629517</v>
      </c>
      <c r="L495" s="88">
        <v>19260000000</v>
      </c>
      <c r="M495" s="88">
        <v>-10.69021</v>
      </c>
      <c r="N495" s="88">
        <v>-47.959342999999997</v>
      </c>
      <c r="O495" s="88">
        <v>-45.308849000000002</v>
      </c>
      <c r="P495" s="88">
        <v>-30.421923</v>
      </c>
    </row>
    <row r="496" spans="2:16" x14ac:dyDescent="0.25">
      <c r="B496" s="88">
        <v>19455000000</v>
      </c>
      <c r="C496" s="88">
        <v>-12.284050000000001</v>
      </c>
      <c r="D496" s="88">
        <v>-41.69265</v>
      </c>
      <c r="E496" s="88">
        <v>-42.591048999999998</v>
      </c>
      <c r="F496" s="88">
        <v>-30.431217</v>
      </c>
      <c r="L496" s="88">
        <v>19455000000</v>
      </c>
      <c r="M496" s="88">
        <v>-10.903691999999999</v>
      </c>
      <c r="N496" s="88">
        <v>-47.555034999999997</v>
      </c>
      <c r="O496" s="88">
        <v>-44.993518999999999</v>
      </c>
      <c r="P496" s="88">
        <v>-30.328754</v>
      </c>
    </row>
    <row r="497" spans="2:16" x14ac:dyDescent="0.25">
      <c r="B497" s="88">
        <v>19650000000</v>
      </c>
      <c r="C497" s="88">
        <v>-12.423575</v>
      </c>
      <c r="D497" s="88">
        <v>-41.724113000000003</v>
      </c>
      <c r="E497" s="88">
        <v>-42.451450000000001</v>
      </c>
      <c r="F497" s="88">
        <v>-30.399899999999999</v>
      </c>
      <c r="L497" s="88">
        <v>19650000000</v>
      </c>
      <c r="M497" s="88">
        <v>-11.276807</v>
      </c>
      <c r="N497" s="88">
        <v>-47.285854</v>
      </c>
      <c r="O497" s="88">
        <v>-44.497928999999999</v>
      </c>
      <c r="P497" s="88">
        <v>-30.298272999999998</v>
      </c>
    </row>
    <row r="498" spans="2:16" x14ac:dyDescent="0.25">
      <c r="B498" s="88">
        <v>19845000000</v>
      </c>
      <c r="C498" s="88">
        <v>-12.452192</v>
      </c>
      <c r="D498" s="88">
        <v>-41.723427000000001</v>
      </c>
      <c r="E498" s="88">
        <v>-42.309711</v>
      </c>
      <c r="F498" s="88">
        <v>-30.403275000000001</v>
      </c>
      <c r="L498" s="88">
        <v>19845000000</v>
      </c>
      <c r="M498" s="88">
        <v>-11.634789</v>
      </c>
      <c r="N498" s="88">
        <v>-47.218772999999999</v>
      </c>
      <c r="O498" s="88">
        <v>-44.023144000000002</v>
      </c>
      <c r="P498" s="88">
        <v>-30.370259999999998</v>
      </c>
    </row>
    <row r="499" spans="2:16" x14ac:dyDescent="0.25">
      <c r="B499" s="88">
        <v>20040000000</v>
      </c>
      <c r="C499" s="88">
        <v>-12.573133</v>
      </c>
      <c r="D499" s="88">
        <v>-41.691696</v>
      </c>
      <c r="E499" s="88">
        <v>-42.216583</v>
      </c>
      <c r="F499" s="88">
        <v>-30.441939999999999</v>
      </c>
      <c r="L499" s="88">
        <v>20040000000</v>
      </c>
      <c r="M499" s="88">
        <v>-11.651182</v>
      </c>
      <c r="N499" s="88">
        <v>-47.355995</v>
      </c>
      <c r="O499" s="88">
        <v>-43.476948</v>
      </c>
      <c r="P499" s="88">
        <v>-30.507797</v>
      </c>
    </row>
    <row r="500" spans="2:16" x14ac:dyDescent="0.25">
      <c r="B500" s="88">
        <v>20235000000</v>
      </c>
      <c r="C500" s="88">
        <v>-12.595931</v>
      </c>
      <c r="D500" s="88">
        <v>-41.702174999999997</v>
      </c>
      <c r="E500" s="88">
        <v>-42.30706</v>
      </c>
      <c r="F500" s="88">
        <v>-30.474388000000001</v>
      </c>
      <c r="L500" s="88">
        <v>20235000000</v>
      </c>
      <c r="M500" s="88">
        <v>-11.694322</v>
      </c>
      <c r="N500" s="88">
        <v>-47.470188</v>
      </c>
      <c r="O500" s="88">
        <v>-42.739100999999998</v>
      </c>
      <c r="P500" s="88">
        <v>-30.711386000000001</v>
      </c>
    </row>
    <row r="501" spans="2:16" x14ac:dyDescent="0.25">
      <c r="B501" s="88">
        <v>20430000000</v>
      </c>
      <c r="C501" s="88">
        <v>-12.762988999999999</v>
      </c>
      <c r="D501" s="88">
        <v>-41.736286</v>
      </c>
      <c r="E501" s="88">
        <v>-42.546860000000002</v>
      </c>
      <c r="F501" s="88">
        <v>-30.449155999999999</v>
      </c>
      <c r="L501" s="88">
        <v>20430000000</v>
      </c>
      <c r="M501" s="88">
        <v>-11.613693</v>
      </c>
      <c r="N501" s="88">
        <v>-47.386302999999998</v>
      </c>
      <c r="O501" s="88">
        <v>-41.642634999999999</v>
      </c>
      <c r="P501" s="88">
        <v>-30.962510999999999</v>
      </c>
    </row>
    <row r="502" spans="2:16" x14ac:dyDescent="0.25">
      <c r="B502" s="88">
        <v>20625000000</v>
      </c>
      <c r="C502" s="88">
        <v>-12.877449</v>
      </c>
      <c r="D502" s="88">
        <v>-41.514285999999998</v>
      </c>
      <c r="E502" s="88">
        <v>-42.889178999999999</v>
      </c>
      <c r="F502" s="88">
        <v>-30.111853</v>
      </c>
      <c r="L502" s="88">
        <v>20625000000</v>
      </c>
      <c r="M502" s="88">
        <v>-11.442821</v>
      </c>
      <c r="N502" s="88">
        <v>-47.376193999999998</v>
      </c>
      <c r="O502" s="88">
        <v>-39.733272999999997</v>
      </c>
      <c r="P502" s="88">
        <v>-31.028987999999998</v>
      </c>
    </row>
    <row r="503" spans="2:16" x14ac:dyDescent="0.25">
      <c r="B503" s="88">
        <v>20820000000</v>
      </c>
      <c r="C503" s="88">
        <v>-13.137231</v>
      </c>
      <c r="D503" s="88">
        <v>-41.134605000000001</v>
      </c>
      <c r="E503" s="88">
        <v>-43.606887999999998</v>
      </c>
      <c r="F503" s="88">
        <v>-30.169644999999999</v>
      </c>
      <c r="L503" s="88">
        <v>20820000000</v>
      </c>
      <c r="M503" s="88">
        <v>-11.292586</v>
      </c>
      <c r="N503" s="88">
        <v>-47.566029</v>
      </c>
      <c r="O503" s="88">
        <v>-37.494517999999999</v>
      </c>
      <c r="P503" s="88">
        <v>-30.401572999999999</v>
      </c>
    </row>
    <row r="504" spans="2:16" x14ac:dyDescent="0.25">
      <c r="B504" s="88">
        <v>21015000000</v>
      </c>
      <c r="C504" s="88">
        <v>-13.59572</v>
      </c>
      <c r="D504" s="88">
        <v>-40.656650999999997</v>
      </c>
      <c r="E504" s="88">
        <v>-43.422260000000001</v>
      </c>
      <c r="F504" s="88">
        <v>-30.702183000000002</v>
      </c>
      <c r="L504" s="88">
        <v>21015000000</v>
      </c>
      <c r="M504" s="88">
        <v>-11.246829</v>
      </c>
      <c r="N504" s="88">
        <v>-47.045085999999998</v>
      </c>
      <c r="O504" s="88">
        <v>-36.763114999999999</v>
      </c>
      <c r="P504" s="88">
        <v>-30.260383999999998</v>
      </c>
    </row>
    <row r="505" spans="2:16" x14ac:dyDescent="0.25">
      <c r="B505" s="88">
        <v>21210000000</v>
      </c>
      <c r="C505" s="88">
        <v>-14.064959</v>
      </c>
      <c r="D505" s="88">
        <v>-40.223968999999997</v>
      </c>
      <c r="E505" s="88">
        <v>-43.082667999999998</v>
      </c>
      <c r="F505" s="88">
        <v>-31.332438</v>
      </c>
      <c r="L505" s="88">
        <v>21210000000</v>
      </c>
      <c r="M505" s="88">
        <v>-11.057956000000001</v>
      </c>
      <c r="N505" s="88">
        <v>-46.593918000000002</v>
      </c>
      <c r="O505" s="88">
        <v>-36.684204000000001</v>
      </c>
      <c r="P505" s="88">
        <v>-30.538385000000002</v>
      </c>
    </row>
    <row r="506" spans="2:16" x14ac:dyDescent="0.25">
      <c r="B506" s="88">
        <v>21405000000</v>
      </c>
      <c r="C506" s="88">
        <v>-14.507845</v>
      </c>
      <c r="D506" s="88">
        <v>-39.901985000000003</v>
      </c>
      <c r="E506" s="88">
        <v>-42.715575999999999</v>
      </c>
      <c r="F506" s="88">
        <v>-32.125267000000001</v>
      </c>
      <c r="L506" s="88">
        <v>21405000000</v>
      </c>
      <c r="M506" s="88">
        <v>-10.907791</v>
      </c>
      <c r="N506" s="88">
        <v>-46.203856999999999</v>
      </c>
      <c r="O506" s="88">
        <v>-37.206069999999997</v>
      </c>
      <c r="P506" s="88">
        <v>-30.883656999999999</v>
      </c>
    </row>
    <row r="507" spans="2:16" x14ac:dyDescent="0.25">
      <c r="B507" s="88">
        <v>21600000000</v>
      </c>
      <c r="C507" s="88">
        <v>-15.084600999999999</v>
      </c>
      <c r="D507" s="88">
        <v>-39.880318000000003</v>
      </c>
      <c r="E507" s="88">
        <v>-42.326949999999997</v>
      </c>
      <c r="F507" s="88">
        <v>-33.314200999999997</v>
      </c>
      <c r="L507" s="88">
        <v>21600000000</v>
      </c>
      <c r="M507" s="88">
        <v>-10.839335</v>
      </c>
      <c r="N507" s="88">
        <v>-45.681964999999998</v>
      </c>
      <c r="O507" s="88">
        <v>-38.698661999999999</v>
      </c>
      <c r="P507" s="88">
        <v>-31.465281000000001</v>
      </c>
    </row>
    <row r="508" spans="2:16" x14ac:dyDescent="0.25">
      <c r="B508" s="88">
        <v>21795000000</v>
      </c>
      <c r="C508" s="88">
        <v>-15.789485000000001</v>
      </c>
      <c r="D508" s="88">
        <v>-40.032871</v>
      </c>
      <c r="E508" s="88">
        <v>-41.546452000000002</v>
      </c>
      <c r="F508" s="88">
        <v>-34.308318999999997</v>
      </c>
      <c r="L508" s="88">
        <v>21795000000</v>
      </c>
      <c r="M508" s="88">
        <v>-10.970764000000001</v>
      </c>
      <c r="N508" s="88">
        <v>-44.758372999999999</v>
      </c>
      <c r="O508" s="88">
        <v>-40.569572000000001</v>
      </c>
      <c r="P508" s="88">
        <v>-32.789538999999998</v>
      </c>
    </row>
    <row r="509" spans="2:16" x14ac:dyDescent="0.25">
      <c r="B509" s="88">
        <v>21990000000</v>
      </c>
      <c r="C509" s="88">
        <v>-16.483184999999999</v>
      </c>
      <c r="D509" s="88">
        <v>-40.289867000000001</v>
      </c>
      <c r="E509" s="88">
        <v>-41.609668999999997</v>
      </c>
      <c r="F509" s="88">
        <v>-34.986324000000003</v>
      </c>
      <c r="L509" s="88">
        <v>21990000000</v>
      </c>
      <c r="M509" s="88">
        <v>-11.224106000000001</v>
      </c>
      <c r="N509" s="88">
        <v>-44.443610999999997</v>
      </c>
      <c r="O509" s="88">
        <v>-41.050812000000001</v>
      </c>
      <c r="P509" s="88">
        <v>-33.715873999999999</v>
      </c>
    </row>
    <row r="510" spans="2:16" x14ac:dyDescent="0.25">
      <c r="B510" s="88">
        <v>22185000000</v>
      </c>
      <c r="C510" s="88">
        <v>-17.342886</v>
      </c>
      <c r="D510" s="88">
        <v>-40.476685000000003</v>
      </c>
      <c r="E510" s="88">
        <v>-41.663527999999999</v>
      </c>
      <c r="F510" s="88">
        <v>-35.743834999999997</v>
      </c>
      <c r="L510" s="88">
        <v>22185000000</v>
      </c>
      <c r="M510" s="88">
        <v>-11.865206000000001</v>
      </c>
      <c r="N510" s="88">
        <v>-44.000926999999997</v>
      </c>
      <c r="O510" s="88">
        <v>-41.070582999999999</v>
      </c>
      <c r="P510" s="88">
        <v>-34.336039999999997</v>
      </c>
    </row>
    <row r="511" spans="2:16" x14ac:dyDescent="0.25">
      <c r="B511" s="88">
        <v>22380000000</v>
      </c>
      <c r="C511" s="88">
        <v>-17.997561000000001</v>
      </c>
      <c r="D511" s="88">
        <v>-40.533816999999999</v>
      </c>
      <c r="E511" s="88">
        <v>-41.595996999999997</v>
      </c>
      <c r="F511" s="88">
        <v>-36.539028000000002</v>
      </c>
      <c r="L511" s="88">
        <v>22380000000</v>
      </c>
      <c r="M511" s="88">
        <v>-12.452643999999999</v>
      </c>
      <c r="N511" s="88">
        <v>-43.676250000000003</v>
      </c>
      <c r="O511" s="88">
        <v>-40.935966000000001</v>
      </c>
      <c r="P511" s="88">
        <v>-35.010738000000003</v>
      </c>
    </row>
    <row r="512" spans="2:16" x14ac:dyDescent="0.25">
      <c r="B512" s="88">
        <v>22575000000</v>
      </c>
      <c r="C512" s="88">
        <v>-18.459354000000001</v>
      </c>
      <c r="D512" s="88">
        <v>-40.518143000000002</v>
      </c>
      <c r="E512" s="88">
        <v>-41.443398000000002</v>
      </c>
      <c r="F512" s="88">
        <v>-37.411586999999997</v>
      </c>
      <c r="L512" s="88">
        <v>22575000000</v>
      </c>
      <c r="M512" s="88">
        <v>-13.236658</v>
      </c>
      <c r="N512" s="88">
        <v>-43.508713</v>
      </c>
      <c r="O512" s="88">
        <v>-40.754809999999999</v>
      </c>
      <c r="P512" s="88">
        <v>-35.778244000000001</v>
      </c>
    </row>
    <row r="513" spans="2:16" x14ac:dyDescent="0.25">
      <c r="B513" s="88">
        <v>22770000000</v>
      </c>
      <c r="C513" s="88">
        <v>-18.685697999999999</v>
      </c>
      <c r="D513" s="88">
        <v>-40.447547999999998</v>
      </c>
      <c r="E513" s="88">
        <v>-41.205818000000001</v>
      </c>
      <c r="F513" s="88">
        <v>-38.366790999999999</v>
      </c>
      <c r="L513" s="88">
        <v>22770000000</v>
      </c>
      <c r="M513" s="88">
        <v>-13.998777</v>
      </c>
      <c r="N513" s="88">
        <v>-43.462859999999999</v>
      </c>
      <c r="O513" s="88">
        <v>-40.536797</v>
      </c>
      <c r="P513" s="88">
        <v>-36.684330000000003</v>
      </c>
    </row>
    <row r="514" spans="2:16" x14ac:dyDescent="0.25">
      <c r="B514" s="88">
        <v>22965000000</v>
      </c>
      <c r="C514" s="88">
        <v>-18.314682000000001</v>
      </c>
      <c r="D514" s="88">
        <v>-40.671760999999996</v>
      </c>
      <c r="E514" s="88">
        <v>-41.226933000000002</v>
      </c>
      <c r="F514" s="88">
        <v>-39.421539000000003</v>
      </c>
      <c r="L514" s="88">
        <v>22965000000</v>
      </c>
      <c r="M514" s="88">
        <v>-15.011284</v>
      </c>
      <c r="N514" s="88">
        <v>-43.668948999999998</v>
      </c>
      <c r="O514" s="88">
        <v>-40.331566000000002</v>
      </c>
      <c r="P514" s="88">
        <v>-37.675719999999998</v>
      </c>
    </row>
    <row r="515" spans="2:16" x14ac:dyDescent="0.25">
      <c r="B515" s="88">
        <v>23160000000</v>
      </c>
      <c r="C515" s="88">
        <v>-17.541874</v>
      </c>
      <c r="D515" s="88">
        <v>-41.030543999999999</v>
      </c>
      <c r="E515" s="88">
        <v>-41.436858999999998</v>
      </c>
      <c r="F515" s="88">
        <v>-40.594067000000003</v>
      </c>
      <c r="L515" s="88">
        <v>23160000000</v>
      </c>
      <c r="M515" s="88">
        <v>-15.997089000000001</v>
      </c>
      <c r="N515" s="88">
        <v>-43.995978999999998</v>
      </c>
      <c r="O515" s="88">
        <v>-40.155579000000003</v>
      </c>
      <c r="P515" s="88">
        <v>-38.791499999999999</v>
      </c>
    </row>
    <row r="516" spans="2:16" x14ac:dyDescent="0.25">
      <c r="B516" s="88">
        <v>23355000000</v>
      </c>
      <c r="C516" s="88">
        <v>-16.844446000000001</v>
      </c>
      <c r="D516" s="88">
        <v>-41.508800999999998</v>
      </c>
      <c r="E516" s="88">
        <v>-41.744331000000003</v>
      </c>
      <c r="F516" s="88">
        <v>-41.890628999999997</v>
      </c>
      <c r="L516" s="88">
        <v>23355000000</v>
      </c>
      <c r="M516" s="88">
        <v>-17.442715</v>
      </c>
      <c r="N516" s="88">
        <v>-44.398330999999999</v>
      </c>
      <c r="O516" s="88">
        <v>-39.904826999999997</v>
      </c>
      <c r="P516" s="88">
        <v>-40.043712999999997</v>
      </c>
    </row>
    <row r="517" spans="2:16" x14ac:dyDescent="0.25">
      <c r="B517" s="88">
        <v>23550000000</v>
      </c>
      <c r="C517" s="88">
        <v>-16.110938999999998</v>
      </c>
      <c r="D517" s="88">
        <v>-42.026057999999999</v>
      </c>
      <c r="E517" s="88">
        <v>-42.138221999999999</v>
      </c>
      <c r="F517" s="88">
        <v>-43.110016000000002</v>
      </c>
      <c r="L517" s="88">
        <v>23550000000</v>
      </c>
      <c r="M517" s="88">
        <v>-18.996956000000001</v>
      </c>
      <c r="N517" s="88">
        <v>-44.797516000000002</v>
      </c>
      <c r="O517" s="88">
        <v>-39.598236</v>
      </c>
      <c r="P517" s="88">
        <v>-41.519748999999997</v>
      </c>
    </row>
    <row r="518" spans="2:16" x14ac:dyDescent="0.25">
      <c r="B518" s="88">
        <v>23745000000</v>
      </c>
      <c r="C518" s="88">
        <v>-15.201278</v>
      </c>
      <c r="D518" s="88">
        <v>-42.616619</v>
      </c>
      <c r="E518" s="88">
        <v>-42.641117000000001</v>
      </c>
      <c r="F518" s="88">
        <v>-44.244999</v>
      </c>
      <c r="L518" s="88">
        <v>23745000000</v>
      </c>
      <c r="M518" s="88">
        <v>-20.182095</v>
      </c>
      <c r="N518" s="88">
        <v>-45.171585</v>
      </c>
      <c r="O518" s="88">
        <v>-39.311118999999998</v>
      </c>
      <c r="P518" s="88">
        <v>-43.180370000000003</v>
      </c>
    </row>
    <row r="519" spans="2:16" x14ac:dyDescent="0.25">
      <c r="B519" s="88">
        <v>23940000000</v>
      </c>
      <c r="C519" s="88">
        <v>-14.571576</v>
      </c>
      <c r="D519" s="88">
        <v>-43.003746</v>
      </c>
      <c r="E519" s="88">
        <v>-42.990036000000003</v>
      </c>
      <c r="F519" s="88">
        <v>-45.032600000000002</v>
      </c>
      <c r="L519" s="88">
        <v>23940000000</v>
      </c>
      <c r="M519" s="88">
        <v>-20.559698000000001</v>
      </c>
      <c r="N519" s="88">
        <v>-45.376114000000001</v>
      </c>
      <c r="O519" s="88">
        <v>-38.983814000000002</v>
      </c>
      <c r="P519" s="88">
        <v>-44.876655999999997</v>
      </c>
    </row>
    <row r="520" spans="2:16" x14ac:dyDescent="0.25">
      <c r="B520" s="88">
        <v>24135000000</v>
      </c>
      <c r="C520" s="88">
        <v>-14.115760999999999</v>
      </c>
      <c r="D520" s="88">
        <v>-43.354152999999997</v>
      </c>
      <c r="E520" s="88">
        <v>-43.276691</v>
      </c>
      <c r="F520" s="88">
        <v>-45.002994999999999</v>
      </c>
      <c r="L520" s="88">
        <v>24135000000</v>
      </c>
      <c r="M520" s="88">
        <v>-20.352695000000001</v>
      </c>
      <c r="N520" s="88">
        <v>-45.560364</v>
      </c>
      <c r="O520" s="88">
        <v>-38.61956</v>
      </c>
      <c r="P520" s="88">
        <v>-46.135109</v>
      </c>
    </row>
    <row r="521" spans="2:16" x14ac:dyDescent="0.25">
      <c r="B521" s="88">
        <v>24330000000</v>
      </c>
      <c r="C521" s="88">
        <v>-13.63724</v>
      </c>
      <c r="D521" s="88">
        <v>-43.754165999999998</v>
      </c>
      <c r="E521" s="88">
        <v>-43.650326</v>
      </c>
      <c r="F521" s="88">
        <v>-44.286911000000003</v>
      </c>
      <c r="L521" s="88">
        <v>24330000000</v>
      </c>
      <c r="M521" s="88">
        <v>-19.878644999999999</v>
      </c>
      <c r="N521" s="88">
        <v>-45.510910000000003</v>
      </c>
      <c r="O521" s="88">
        <v>-38.259250999999999</v>
      </c>
      <c r="P521" s="88">
        <v>-46.601779999999998</v>
      </c>
    </row>
    <row r="522" spans="2:16" x14ac:dyDescent="0.25">
      <c r="B522" s="88">
        <v>24525000000</v>
      </c>
      <c r="C522" s="88">
        <v>-13.209759999999999</v>
      </c>
      <c r="D522" s="88">
        <v>-44.162410999999999</v>
      </c>
      <c r="E522" s="88">
        <v>-43.968409999999999</v>
      </c>
      <c r="F522" s="88">
        <v>-43.121014000000002</v>
      </c>
      <c r="L522" s="88">
        <v>24525000000</v>
      </c>
      <c r="M522" s="88">
        <v>-18.541979000000001</v>
      </c>
      <c r="N522" s="88">
        <v>-45.373534999999997</v>
      </c>
      <c r="O522" s="88">
        <v>-37.926158999999998</v>
      </c>
      <c r="P522" s="88">
        <v>-46.183886999999999</v>
      </c>
    </row>
    <row r="523" spans="2:16" x14ac:dyDescent="0.25">
      <c r="B523" s="88">
        <v>24720000000</v>
      </c>
      <c r="C523" s="88">
        <v>-12.988441</v>
      </c>
      <c r="D523" s="88">
        <v>-44.606242999999999</v>
      </c>
      <c r="E523" s="88">
        <v>-44.252831</v>
      </c>
      <c r="F523" s="88">
        <v>-41.488303999999999</v>
      </c>
      <c r="L523" s="88">
        <v>24720000000</v>
      </c>
      <c r="M523" s="88">
        <v>-17.202401999999999</v>
      </c>
      <c r="N523" s="88">
        <v>-45.230026000000002</v>
      </c>
      <c r="O523" s="88">
        <v>-37.584839000000002</v>
      </c>
      <c r="P523" s="88">
        <v>-44.950302000000001</v>
      </c>
    </row>
    <row r="524" spans="2:16" x14ac:dyDescent="0.25">
      <c r="B524" s="88">
        <v>24915000000</v>
      </c>
      <c r="C524" s="88">
        <v>-12.957617000000001</v>
      </c>
      <c r="D524" s="88">
        <v>-45.007069000000001</v>
      </c>
      <c r="E524" s="88">
        <v>-44.406559000000001</v>
      </c>
      <c r="F524" s="88">
        <v>-39.650908999999999</v>
      </c>
      <c r="L524" s="88">
        <v>24915000000</v>
      </c>
      <c r="M524" s="88">
        <v>-16.04937</v>
      </c>
      <c r="N524" s="88">
        <v>-45.073253999999999</v>
      </c>
      <c r="O524" s="88">
        <v>-37.252682</v>
      </c>
      <c r="P524" s="88">
        <v>-43.063831</v>
      </c>
    </row>
    <row r="525" spans="2:16" x14ac:dyDescent="0.25">
      <c r="B525" s="88">
        <v>25110000000</v>
      </c>
      <c r="C525" s="88">
        <v>-13.027101</v>
      </c>
      <c r="D525" s="88">
        <v>-45.33699</v>
      </c>
      <c r="E525" s="88">
        <v>-44.433098000000001</v>
      </c>
      <c r="F525" s="88">
        <v>-38.047305999999999</v>
      </c>
      <c r="L525" s="88">
        <v>25110000000</v>
      </c>
      <c r="M525" s="88">
        <v>-15.228400000000001</v>
      </c>
      <c r="N525" s="88">
        <v>-44.902602999999999</v>
      </c>
      <c r="O525" s="88">
        <v>-36.929276000000002</v>
      </c>
      <c r="P525" s="88">
        <v>-40.965789999999998</v>
      </c>
    </row>
    <row r="526" spans="2:16" x14ac:dyDescent="0.25">
      <c r="B526" s="88">
        <v>25305000000</v>
      </c>
      <c r="C526" s="88">
        <v>-13.256323</v>
      </c>
      <c r="D526" s="88">
        <v>-45.589314000000002</v>
      </c>
      <c r="E526" s="88">
        <v>-44.322865</v>
      </c>
      <c r="F526" s="88">
        <v>-36.612349999999999</v>
      </c>
      <c r="L526" s="88">
        <v>25305000000</v>
      </c>
      <c r="M526" s="88">
        <v>-14.043742</v>
      </c>
      <c r="N526" s="88">
        <v>-44.867859000000003</v>
      </c>
      <c r="O526" s="88">
        <v>-36.625988</v>
      </c>
      <c r="P526" s="88">
        <v>-39.044994000000003</v>
      </c>
    </row>
    <row r="527" spans="2:16" x14ac:dyDescent="0.25">
      <c r="B527" s="88">
        <v>25500000000</v>
      </c>
      <c r="C527" s="88">
        <v>-13.610082999999999</v>
      </c>
      <c r="D527" s="88">
        <v>-45.768028000000001</v>
      </c>
      <c r="E527" s="88">
        <v>-44.136023999999999</v>
      </c>
      <c r="F527" s="88">
        <v>-35.293250999999998</v>
      </c>
      <c r="L527" s="88">
        <v>25500000000</v>
      </c>
      <c r="M527" s="88">
        <v>-13.468679</v>
      </c>
      <c r="N527" s="88">
        <v>-44.877727999999998</v>
      </c>
      <c r="O527" s="88">
        <v>-36.326942000000003</v>
      </c>
      <c r="P527" s="88">
        <v>-37.304881999999999</v>
      </c>
    </row>
    <row r="528" spans="2:16" x14ac:dyDescent="0.25">
      <c r="B528" s="88">
        <v>25695000000</v>
      </c>
      <c r="C528" s="88">
        <v>-14.087317000000001</v>
      </c>
      <c r="D528" s="88">
        <v>-45.908047000000003</v>
      </c>
      <c r="E528" s="88">
        <v>-43.846648999999999</v>
      </c>
      <c r="F528" s="88">
        <v>-34.085213000000003</v>
      </c>
      <c r="L528" s="88">
        <v>25695000000</v>
      </c>
      <c r="M528" s="88">
        <v>-13.129664999999999</v>
      </c>
      <c r="N528" s="88">
        <v>-44.973407999999999</v>
      </c>
      <c r="O528" s="88">
        <v>-36.025039999999997</v>
      </c>
      <c r="P528" s="88">
        <v>-35.713572999999997</v>
      </c>
    </row>
    <row r="529" spans="2:16" x14ac:dyDescent="0.25">
      <c r="B529" s="88">
        <v>25890000000</v>
      </c>
      <c r="C529" s="88">
        <v>-14.594984</v>
      </c>
      <c r="D529" s="88">
        <v>-46.192974</v>
      </c>
      <c r="E529" s="88">
        <v>-43.698932999999997</v>
      </c>
      <c r="F529" s="88">
        <v>-32.993777999999999</v>
      </c>
      <c r="L529" s="88">
        <v>25890000000</v>
      </c>
      <c r="M529" s="88">
        <v>-13.398303</v>
      </c>
      <c r="N529" s="88">
        <v>-45.125481000000001</v>
      </c>
      <c r="O529" s="88">
        <v>-35.726031999999996</v>
      </c>
      <c r="P529" s="88">
        <v>-34.267882999999998</v>
      </c>
    </row>
    <row r="530" spans="2:16" x14ac:dyDescent="0.25">
      <c r="B530" s="88">
        <v>26085000000</v>
      </c>
      <c r="C530" s="88">
        <v>-15.124677</v>
      </c>
      <c r="D530" s="88">
        <v>-46.547114999999998</v>
      </c>
      <c r="E530" s="88">
        <v>-43.597191000000002</v>
      </c>
      <c r="F530" s="88">
        <v>-32.008259000000002</v>
      </c>
      <c r="L530" s="88">
        <v>26085000000</v>
      </c>
      <c r="M530" s="88">
        <v>-13.770491</v>
      </c>
      <c r="N530" s="88">
        <v>-45.333075999999998</v>
      </c>
      <c r="O530" s="88">
        <v>-35.465916</v>
      </c>
      <c r="P530" s="88">
        <v>-32.954926</v>
      </c>
    </row>
    <row r="531" spans="2:16" x14ac:dyDescent="0.25">
      <c r="B531" s="88">
        <v>26280000000</v>
      </c>
      <c r="C531" s="88">
        <v>-15.754935</v>
      </c>
      <c r="D531" s="88">
        <v>-47.030631999999997</v>
      </c>
      <c r="E531" s="88">
        <v>-43.636561999999998</v>
      </c>
      <c r="F531" s="88">
        <v>-31.115539999999999</v>
      </c>
      <c r="L531" s="88">
        <v>26280000000</v>
      </c>
      <c r="M531" s="88">
        <v>-14.701627</v>
      </c>
      <c r="N531" s="88">
        <v>-45.570087000000001</v>
      </c>
      <c r="O531" s="88">
        <v>-35.246498000000003</v>
      </c>
      <c r="P531" s="88">
        <v>-31.743176999999999</v>
      </c>
    </row>
    <row r="532" spans="2:16" x14ac:dyDescent="0.25">
      <c r="B532" s="88">
        <v>26475000000</v>
      </c>
      <c r="C532" s="88">
        <v>-16.347985999999999</v>
      </c>
      <c r="D532" s="88">
        <v>-47.628993999999999</v>
      </c>
      <c r="E532" s="88">
        <v>-43.749831999999998</v>
      </c>
      <c r="F532" s="88">
        <v>-30.308195000000001</v>
      </c>
      <c r="L532" s="88">
        <v>26475000000</v>
      </c>
      <c r="M532" s="88">
        <v>-15.681789</v>
      </c>
      <c r="N532" s="88">
        <v>-45.893676999999997</v>
      </c>
      <c r="O532" s="88">
        <v>-35.08952</v>
      </c>
      <c r="P532" s="88">
        <v>-30.667314999999999</v>
      </c>
    </row>
    <row r="533" spans="2:16" x14ac:dyDescent="0.25">
      <c r="B533" s="88">
        <v>26670000000</v>
      </c>
      <c r="C533" s="88">
        <v>-16.923475</v>
      </c>
      <c r="D533" s="88">
        <v>-48.328339</v>
      </c>
      <c r="E533" s="88">
        <v>-43.951583999999997</v>
      </c>
      <c r="F533" s="88">
        <v>-29.56484</v>
      </c>
      <c r="L533" s="88">
        <v>26670000000</v>
      </c>
      <c r="M533" s="88">
        <v>-17.315109</v>
      </c>
      <c r="N533" s="88">
        <v>-46.329529000000001</v>
      </c>
      <c r="O533" s="88">
        <v>-35.004565999999997</v>
      </c>
      <c r="P533" s="88">
        <v>-29.691963000000001</v>
      </c>
    </row>
    <row r="534" spans="2:16" x14ac:dyDescent="0.25">
      <c r="B534" s="88">
        <v>26865000000</v>
      </c>
      <c r="C534" s="88">
        <v>-17.400220999999998</v>
      </c>
      <c r="D534" s="88">
        <v>-48.848885000000003</v>
      </c>
      <c r="E534" s="88">
        <v>-44.011451999999998</v>
      </c>
      <c r="F534" s="88">
        <v>-28.892979</v>
      </c>
      <c r="L534" s="88">
        <v>26865000000</v>
      </c>
      <c r="M534" s="88">
        <v>-18.764900000000001</v>
      </c>
      <c r="N534" s="88">
        <v>-46.888187000000002</v>
      </c>
      <c r="O534" s="88">
        <v>-35.000537999999999</v>
      </c>
      <c r="P534" s="88">
        <v>-28.839596</v>
      </c>
    </row>
    <row r="535" spans="2:16" x14ac:dyDescent="0.25">
      <c r="B535" s="88">
        <v>27060000000</v>
      </c>
      <c r="C535" s="88">
        <v>-17.716308999999999</v>
      </c>
      <c r="D535" s="88">
        <v>-49.523792</v>
      </c>
      <c r="E535" s="88">
        <v>-44.109805999999999</v>
      </c>
      <c r="F535" s="88">
        <v>-28.296274</v>
      </c>
      <c r="L535" s="88">
        <v>27060000000</v>
      </c>
      <c r="M535" s="88">
        <v>-21.307932000000001</v>
      </c>
      <c r="N535" s="88">
        <v>-47.542862</v>
      </c>
      <c r="O535" s="88">
        <v>-35.073334000000003</v>
      </c>
      <c r="P535" s="88">
        <v>-28.112895999999999</v>
      </c>
    </row>
    <row r="536" spans="2:16" x14ac:dyDescent="0.25">
      <c r="B536" s="88">
        <v>27255000000</v>
      </c>
      <c r="C536" s="88">
        <v>-17.764994000000002</v>
      </c>
      <c r="D536" s="88">
        <v>-50.326430999999999</v>
      </c>
      <c r="E536" s="88">
        <v>-44.092891999999999</v>
      </c>
      <c r="F536" s="88">
        <v>-27.770717999999999</v>
      </c>
      <c r="L536" s="88">
        <v>27255000000</v>
      </c>
      <c r="M536" s="88">
        <v>-23.663036000000002</v>
      </c>
      <c r="N536" s="88">
        <v>-48.177779999999998</v>
      </c>
      <c r="O536" s="88">
        <v>-35.175865000000002</v>
      </c>
      <c r="P536" s="88">
        <v>-27.512857</v>
      </c>
    </row>
    <row r="537" spans="2:16" x14ac:dyDescent="0.25">
      <c r="B537" s="88">
        <v>27450000000</v>
      </c>
      <c r="C537" s="88">
        <v>-17.671917000000001</v>
      </c>
      <c r="D537" s="88">
        <v>-51.513485000000003</v>
      </c>
      <c r="E537" s="88">
        <v>-44.018191999999999</v>
      </c>
      <c r="F537" s="88">
        <v>-27.302675000000001</v>
      </c>
      <c r="L537" s="88">
        <v>27450000000</v>
      </c>
      <c r="M537" s="88">
        <v>-26.509035000000001</v>
      </c>
      <c r="N537" s="88">
        <v>-48.885413999999997</v>
      </c>
      <c r="O537" s="88">
        <v>-35.299843000000003</v>
      </c>
      <c r="P537" s="88">
        <v>-26.993147</v>
      </c>
    </row>
    <row r="538" spans="2:16" x14ac:dyDescent="0.25">
      <c r="B538" s="88">
        <v>27645000000</v>
      </c>
      <c r="C538" s="88">
        <v>-17.405049999999999</v>
      </c>
      <c r="D538" s="88">
        <v>-54.089160999999997</v>
      </c>
      <c r="E538" s="88">
        <v>-44.325096000000002</v>
      </c>
      <c r="F538" s="88">
        <v>-26.89537</v>
      </c>
      <c r="L538" s="88">
        <v>27645000000</v>
      </c>
      <c r="M538" s="88">
        <v>-27.650652000000001</v>
      </c>
      <c r="N538" s="88">
        <v>-49.623505000000002</v>
      </c>
      <c r="O538" s="88">
        <v>-35.405487000000001</v>
      </c>
      <c r="P538" s="88">
        <v>-26.539311999999999</v>
      </c>
    </row>
    <row r="539" spans="2:16" x14ac:dyDescent="0.25">
      <c r="B539" s="88">
        <v>27840000000</v>
      </c>
      <c r="C539" s="88">
        <v>-17.140093</v>
      </c>
      <c r="D539" s="88">
        <v>-55.678108000000002</v>
      </c>
      <c r="E539" s="88">
        <v>-45.028435000000002</v>
      </c>
      <c r="F539" s="88">
        <v>-26.517218</v>
      </c>
      <c r="L539" s="88">
        <v>27840000000</v>
      </c>
      <c r="M539" s="88">
        <v>-27.269085</v>
      </c>
      <c r="N539" s="88">
        <v>-50.272919000000002</v>
      </c>
      <c r="O539" s="88">
        <v>-35.436371000000001</v>
      </c>
      <c r="P539" s="88">
        <v>-26.132594999999998</v>
      </c>
    </row>
    <row r="540" spans="2:16" x14ac:dyDescent="0.25">
      <c r="B540" s="88">
        <v>28035000000</v>
      </c>
      <c r="C540" s="88">
        <v>-16.937735</v>
      </c>
      <c r="D540" s="88">
        <v>-56.352916999999998</v>
      </c>
      <c r="E540" s="88">
        <v>-46.105319999999999</v>
      </c>
      <c r="F540" s="88">
        <v>-26.163498000000001</v>
      </c>
      <c r="L540" s="88">
        <v>28035000000</v>
      </c>
      <c r="M540" s="88">
        <v>-25.154377</v>
      </c>
      <c r="N540" s="88">
        <v>-50.619537000000001</v>
      </c>
      <c r="O540" s="88">
        <v>-35.404567999999998</v>
      </c>
      <c r="P540" s="88">
        <v>-25.740266999999999</v>
      </c>
    </row>
    <row r="541" spans="2:16" x14ac:dyDescent="0.25">
      <c r="B541" s="88">
        <v>28230000000</v>
      </c>
      <c r="C541" s="88">
        <v>-16.815404999999998</v>
      </c>
      <c r="D541" s="88">
        <v>-56.840156999999998</v>
      </c>
      <c r="E541" s="88">
        <v>-47.201045999999998</v>
      </c>
      <c r="F541" s="88">
        <v>-25.828551999999998</v>
      </c>
      <c r="L541" s="88">
        <v>28230000000</v>
      </c>
      <c r="M541" s="88">
        <v>-22.316462999999999</v>
      </c>
      <c r="N541" s="88">
        <v>-50.985545999999999</v>
      </c>
      <c r="O541" s="88">
        <v>-35.334693999999999</v>
      </c>
      <c r="P541" s="88">
        <v>-25.367975000000001</v>
      </c>
    </row>
    <row r="542" spans="2:16" x14ac:dyDescent="0.25">
      <c r="B542" s="88">
        <v>28425000000</v>
      </c>
      <c r="C542" s="88">
        <v>-16.798655</v>
      </c>
      <c r="D542" s="88">
        <v>-57.154510000000002</v>
      </c>
      <c r="E542" s="88">
        <v>-47.876033999999997</v>
      </c>
      <c r="F542" s="88">
        <v>-25.496784000000002</v>
      </c>
      <c r="L542" s="88">
        <v>28425000000</v>
      </c>
      <c r="M542" s="88">
        <v>-18.4848</v>
      </c>
      <c r="N542" s="88">
        <v>-51.102257000000002</v>
      </c>
      <c r="O542" s="88">
        <v>-35.201301999999998</v>
      </c>
      <c r="P542" s="88">
        <v>-24.998182</v>
      </c>
    </row>
    <row r="543" spans="2:16" x14ac:dyDescent="0.25">
      <c r="B543" s="88">
        <v>28620000000</v>
      </c>
      <c r="C543" s="88">
        <v>-16.779295000000001</v>
      </c>
      <c r="D543" s="88">
        <v>-55.199966000000003</v>
      </c>
      <c r="E543" s="88">
        <v>-47.434241999999998</v>
      </c>
      <c r="F543" s="88">
        <v>-25.168403999999999</v>
      </c>
      <c r="L543" s="88">
        <v>28620000000</v>
      </c>
      <c r="M543" s="88">
        <v>-15.580216</v>
      </c>
      <c r="N543" s="88">
        <v>-51.259731000000002</v>
      </c>
      <c r="O543" s="88">
        <v>-35.118186999999999</v>
      </c>
      <c r="P543" s="88">
        <v>-24.628426000000001</v>
      </c>
    </row>
    <row r="544" spans="2:16" x14ac:dyDescent="0.25">
      <c r="B544" s="88">
        <v>28815000000</v>
      </c>
      <c r="C544" s="88">
        <v>-16.925646</v>
      </c>
      <c r="D544" s="88">
        <v>-54.451301999999998</v>
      </c>
      <c r="E544" s="88">
        <v>-46.477718000000003</v>
      </c>
      <c r="F544" s="88">
        <v>-24.845966000000001</v>
      </c>
      <c r="L544" s="88">
        <v>28815000000</v>
      </c>
      <c r="M544" s="88">
        <v>-13.755141</v>
      </c>
      <c r="N544" s="88">
        <v>-51.383293000000002</v>
      </c>
      <c r="O544" s="88">
        <v>-35.024734000000002</v>
      </c>
      <c r="P544" s="88">
        <v>-24.257477000000002</v>
      </c>
    </row>
    <row r="545" spans="2:16" x14ac:dyDescent="0.25">
      <c r="B545" s="88">
        <v>29010000000</v>
      </c>
      <c r="C545" s="88">
        <v>-17.165495</v>
      </c>
      <c r="D545" s="88">
        <v>-54.797015999999999</v>
      </c>
      <c r="E545" s="88">
        <v>-45.082107999999998</v>
      </c>
      <c r="F545" s="88">
        <v>-24.515394000000001</v>
      </c>
      <c r="L545" s="88">
        <v>29010000000</v>
      </c>
      <c r="M545" s="88">
        <v>-12.320665999999999</v>
      </c>
      <c r="N545" s="88">
        <v>-51.967590000000001</v>
      </c>
      <c r="O545" s="88">
        <v>-34.919249999999998</v>
      </c>
      <c r="P545" s="88">
        <v>-23.889876999999998</v>
      </c>
    </row>
    <row r="546" spans="2:16" x14ac:dyDescent="0.25">
      <c r="B546" s="88">
        <v>29205000000</v>
      </c>
      <c r="C546" s="88">
        <v>-17.302914000000001</v>
      </c>
      <c r="D546" s="88">
        <v>-54.737476000000001</v>
      </c>
      <c r="E546" s="88">
        <v>-43.527267000000002</v>
      </c>
      <c r="F546" s="88">
        <v>-24.169122999999999</v>
      </c>
      <c r="L546" s="88">
        <v>29205000000</v>
      </c>
      <c r="M546" s="88">
        <v>-11.384784</v>
      </c>
      <c r="N546" s="88">
        <v>-52.530613000000002</v>
      </c>
      <c r="O546" s="88">
        <v>-34.882156000000002</v>
      </c>
      <c r="P546" s="88">
        <v>-23.516421999999999</v>
      </c>
    </row>
    <row r="547" spans="2:16" x14ac:dyDescent="0.25">
      <c r="B547" s="88">
        <v>29400000000</v>
      </c>
      <c r="C547" s="88">
        <v>-17.572925999999999</v>
      </c>
      <c r="D547" s="88">
        <v>-54.557746999999999</v>
      </c>
      <c r="E547" s="88">
        <v>-42.321114000000001</v>
      </c>
      <c r="F547" s="88">
        <v>-23.834454999999998</v>
      </c>
      <c r="L547" s="88">
        <v>29400000000</v>
      </c>
      <c r="M547" s="88">
        <v>-10.697597</v>
      </c>
      <c r="N547" s="88">
        <v>-53.085850000000001</v>
      </c>
      <c r="O547" s="88">
        <v>-34.901381999999998</v>
      </c>
      <c r="P547" s="88">
        <v>-23.141615000000002</v>
      </c>
    </row>
    <row r="548" spans="2:16" x14ac:dyDescent="0.25">
      <c r="B548" s="88">
        <v>29595000000</v>
      </c>
      <c r="C548" s="88">
        <v>-17.652570999999998</v>
      </c>
      <c r="D548" s="88">
        <v>-54.853606999999997</v>
      </c>
      <c r="E548" s="88">
        <v>-41.809052000000001</v>
      </c>
      <c r="F548" s="88">
        <v>-23.483958999999999</v>
      </c>
      <c r="L548" s="88">
        <v>29595000000</v>
      </c>
      <c r="M548" s="88">
        <v>-10.153396000000001</v>
      </c>
      <c r="N548" s="88">
        <v>-53.689117000000003</v>
      </c>
      <c r="O548" s="88">
        <v>-34.947422000000003</v>
      </c>
      <c r="P548" s="88">
        <v>-22.76885</v>
      </c>
    </row>
    <row r="549" spans="2:16" x14ac:dyDescent="0.25">
      <c r="B549" s="88">
        <v>29790000000</v>
      </c>
      <c r="C549" s="88">
        <v>-17.969545</v>
      </c>
      <c r="D549" s="88">
        <v>-55.144218000000002</v>
      </c>
      <c r="E549" s="88">
        <v>-41.491444000000001</v>
      </c>
      <c r="F549" s="88">
        <v>-23.158733000000002</v>
      </c>
      <c r="L549" s="88">
        <v>29790000000</v>
      </c>
      <c r="M549" s="88">
        <v>-9.8313159999999993</v>
      </c>
      <c r="N549" s="88">
        <v>-54.588183999999998</v>
      </c>
      <c r="O549" s="88">
        <v>-35.026989</v>
      </c>
      <c r="P549" s="88">
        <v>-22.396757000000001</v>
      </c>
    </row>
    <row r="550" spans="2:16" x14ac:dyDescent="0.25">
      <c r="B550" s="88">
        <v>29985000000</v>
      </c>
      <c r="C550" s="88">
        <v>-18.251294999999999</v>
      </c>
      <c r="D550" s="88">
        <v>-54.822723000000003</v>
      </c>
      <c r="E550" s="88">
        <v>-41.279083</v>
      </c>
      <c r="F550" s="88">
        <v>-22.850763000000001</v>
      </c>
      <c r="L550" s="88">
        <v>29985000000</v>
      </c>
      <c r="M550" s="88">
        <v>-9.7380017999999993</v>
      </c>
      <c r="N550" s="88">
        <v>-55.578643999999997</v>
      </c>
      <c r="O550" s="88">
        <v>-35.17371</v>
      </c>
      <c r="P550" s="88">
        <v>-22.007138999999999</v>
      </c>
    </row>
    <row r="551" spans="2:16" x14ac:dyDescent="0.25">
      <c r="B551" s="88">
        <v>30180000000</v>
      </c>
      <c r="C551" s="88">
        <v>-18.899303</v>
      </c>
      <c r="D551" s="88">
        <v>-54.684139000000002</v>
      </c>
      <c r="E551" s="88">
        <v>-41.282905999999997</v>
      </c>
      <c r="F551" s="88">
        <v>-22.582087999999999</v>
      </c>
      <c r="L551" s="88">
        <v>30180000000</v>
      </c>
      <c r="M551" s="88">
        <v>-9.6297406999999993</v>
      </c>
      <c r="N551" s="88">
        <v>-56.481560000000002</v>
      </c>
      <c r="O551" s="88">
        <v>-35.270457999999998</v>
      </c>
      <c r="P551" s="88">
        <v>-21.681460999999999</v>
      </c>
    </row>
    <row r="552" spans="2:16" x14ac:dyDescent="0.25">
      <c r="B552" s="88">
        <v>30375000000</v>
      </c>
      <c r="C552" s="88">
        <v>-19.672910999999999</v>
      </c>
      <c r="D552" s="88">
        <v>-54.089706</v>
      </c>
      <c r="E552" s="88">
        <v>-41.335365000000003</v>
      </c>
      <c r="F552" s="88">
        <v>-22.343914000000002</v>
      </c>
      <c r="L552" s="88">
        <v>30375000000</v>
      </c>
      <c r="M552" s="88">
        <v>-9.7066517000000001</v>
      </c>
      <c r="N552" s="88">
        <v>-57.532955000000001</v>
      </c>
      <c r="O552" s="88">
        <v>-35.332973000000003</v>
      </c>
      <c r="P552" s="88">
        <v>-21.415697000000002</v>
      </c>
    </row>
    <row r="553" spans="2:16" x14ac:dyDescent="0.25">
      <c r="B553" s="88">
        <v>30570000000</v>
      </c>
      <c r="C553" s="88">
        <v>-20.41358</v>
      </c>
      <c r="D553" s="88">
        <v>-53.612090999999999</v>
      </c>
      <c r="E553" s="88">
        <v>-41.392223000000001</v>
      </c>
      <c r="F553" s="88">
        <v>-22.133011</v>
      </c>
      <c r="L553" s="88">
        <v>30570000000</v>
      </c>
      <c r="M553" s="88">
        <v>-9.8269634000000003</v>
      </c>
      <c r="N553" s="88">
        <v>-57.667408000000002</v>
      </c>
      <c r="O553" s="88">
        <v>-35.398792</v>
      </c>
      <c r="P553" s="88">
        <v>-21.123609999999999</v>
      </c>
    </row>
    <row r="554" spans="2:16" x14ac:dyDescent="0.25">
      <c r="B554" s="88">
        <v>30765000000</v>
      </c>
      <c r="C554" s="88">
        <v>-20.793672999999998</v>
      </c>
      <c r="D554" s="88">
        <v>-52.835208999999999</v>
      </c>
      <c r="E554" s="88">
        <v>-41.392380000000003</v>
      </c>
      <c r="F554" s="88">
        <v>-21.936707999999999</v>
      </c>
      <c r="L554" s="88">
        <v>30765000000</v>
      </c>
      <c r="M554" s="88">
        <v>-10.127568999999999</v>
      </c>
      <c r="N554" s="88">
        <v>-57.473427000000001</v>
      </c>
      <c r="O554" s="88">
        <v>-35.484932000000001</v>
      </c>
      <c r="P554" s="88">
        <v>-20.836613</v>
      </c>
    </row>
    <row r="555" spans="2:16" x14ac:dyDescent="0.25">
      <c r="B555" s="88">
        <v>30960000000</v>
      </c>
      <c r="C555" s="88">
        <v>-20.897000999999999</v>
      </c>
      <c r="D555" s="88">
        <v>-51.974772999999999</v>
      </c>
      <c r="E555" s="88">
        <v>-41.361778000000001</v>
      </c>
      <c r="F555" s="88">
        <v>-21.748087000000002</v>
      </c>
      <c r="L555" s="88">
        <v>30960000000</v>
      </c>
      <c r="M555" s="88">
        <v>-10.406556</v>
      </c>
      <c r="N555" s="88">
        <v>-56.583359000000002</v>
      </c>
      <c r="O555" s="88">
        <v>-35.570686000000002</v>
      </c>
      <c r="P555" s="88">
        <v>-20.601084</v>
      </c>
    </row>
    <row r="556" spans="2:16" x14ac:dyDescent="0.25">
      <c r="B556" s="88">
        <v>31155000000</v>
      </c>
      <c r="C556" s="88">
        <v>-20.615597000000001</v>
      </c>
      <c r="D556" s="88">
        <v>-51.180340000000001</v>
      </c>
      <c r="E556" s="88">
        <v>-41.145622000000003</v>
      </c>
      <c r="F556" s="88">
        <v>-21.563177</v>
      </c>
      <c r="L556" s="88">
        <v>31155000000</v>
      </c>
      <c r="M556" s="88">
        <v>-10.848644</v>
      </c>
      <c r="N556" s="88">
        <v>-55.535606000000001</v>
      </c>
      <c r="O556" s="88">
        <v>-35.682845999999998</v>
      </c>
      <c r="P556" s="88">
        <v>-20.353764000000002</v>
      </c>
    </row>
    <row r="557" spans="2:16" x14ac:dyDescent="0.25">
      <c r="B557" s="88">
        <v>31350000000</v>
      </c>
      <c r="C557" s="88">
        <v>-19.974829</v>
      </c>
      <c r="D557" s="88">
        <v>-50.575232999999997</v>
      </c>
      <c r="E557" s="88">
        <v>-40.936920000000001</v>
      </c>
      <c r="F557" s="88">
        <v>-21.377686000000001</v>
      </c>
      <c r="L557" s="88">
        <v>31350000000</v>
      </c>
      <c r="M557" s="88">
        <v>-11.146293999999999</v>
      </c>
      <c r="N557" s="88">
        <v>-54.116965999999998</v>
      </c>
      <c r="O557" s="88">
        <v>-35.771236000000002</v>
      </c>
      <c r="P557" s="88">
        <v>-20.116049</v>
      </c>
    </row>
    <row r="558" spans="2:16" x14ac:dyDescent="0.25">
      <c r="B558" s="88">
        <v>31545000000</v>
      </c>
      <c r="C558" s="88">
        <v>-19.782489999999999</v>
      </c>
      <c r="D558" s="88">
        <v>-50.000861999999998</v>
      </c>
      <c r="E558" s="88">
        <v>-40.729388999999998</v>
      </c>
      <c r="F558" s="88">
        <v>-21.242929</v>
      </c>
      <c r="L558" s="88">
        <v>31545000000</v>
      </c>
      <c r="M558" s="88">
        <v>-11.462154</v>
      </c>
      <c r="N558" s="88">
        <v>-53.393925000000003</v>
      </c>
      <c r="O558" s="88">
        <v>-35.729858</v>
      </c>
      <c r="P558" s="88">
        <v>-19.954810999999999</v>
      </c>
    </row>
    <row r="559" spans="2:16" x14ac:dyDescent="0.25">
      <c r="B559" s="88">
        <v>31740000000</v>
      </c>
      <c r="C559" s="88">
        <v>-19.899469</v>
      </c>
      <c r="D559" s="88">
        <v>-49.350932999999998</v>
      </c>
      <c r="E559" s="88">
        <v>-40.510536000000002</v>
      </c>
      <c r="F559" s="88">
        <v>-21.129453999999999</v>
      </c>
      <c r="L559" s="88">
        <v>31740000000</v>
      </c>
      <c r="M559" s="88">
        <v>-11.554477</v>
      </c>
      <c r="N559" s="88">
        <v>-52.438518999999999</v>
      </c>
      <c r="O559" s="88">
        <v>-35.578045000000003</v>
      </c>
      <c r="P559" s="88">
        <v>-19.886755000000001</v>
      </c>
    </row>
    <row r="560" spans="2:16" x14ac:dyDescent="0.25">
      <c r="B560" s="88">
        <v>31935000000</v>
      </c>
      <c r="C560" s="88">
        <v>-20.535931000000001</v>
      </c>
      <c r="D560" s="88">
        <v>-48.904494999999997</v>
      </c>
      <c r="E560" s="88">
        <v>-40.243358999999998</v>
      </c>
      <c r="F560" s="88">
        <v>-21.064079</v>
      </c>
      <c r="L560" s="88">
        <v>31935000000</v>
      </c>
      <c r="M560" s="88">
        <v>-11.588295</v>
      </c>
      <c r="N560" s="88">
        <v>-51.463146000000002</v>
      </c>
      <c r="O560" s="88">
        <v>-35.268363999999998</v>
      </c>
      <c r="P560" s="88">
        <v>-19.851531999999999</v>
      </c>
    </row>
    <row r="561" spans="2:16" x14ac:dyDescent="0.25">
      <c r="B561" s="88">
        <v>32130000000</v>
      </c>
      <c r="C561" s="88">
        <v>-20.944448000000001</v>
      </c>
      <c r="D561" s="88">
        <v>-48.398471999999998</v>
      </c>
      <c r="E561" s="88">
        <v>-39.909996</v>
      </c>
      <c r="F561" s="88">
        <v>-20.996953999999999</v>
      </c>
      <c r="L561" s="88">
        <v>32130000000</v>
      </c>
      <c r="M561" s="88">
        <v>-11.351198999999999</v>
      </c>
      <c r="N561" s="88">
        <v>-50.390709000000001</v>
      </c>
      <c r="O561" s="88">
        <v>-34.96463</v>
      </c>
      <c r="P561" s="88">
        <v>-19.833310999999998</v>
      </c>
    </row>
    <row r="562" spans="2:16" x14ac:dyDescent="0.25">
      <c r="B562" s="88">
        <v>32325000000</v>
      </c>
      <c r="C562" s="88">
        <v>-21.852169</v>
      </c>
      <c r="D562" s="88">
        <v>-47.965488000000001</v>
      </c>
      <c r="E562" s="88">
        <v>-39.602336999999999</v>
      </c>
      <c r="F562" s="88">
        <v>-20.976075999999999</v>
      </c>
      <c r="L562" s="88">
        <v>32325000000</v>
      </c>
      <c r="M562" s="88">
        <v>-11.091125</v>
      </c>
      <c r="N562" s="88">
        <v>-49.424453999999997</v>
      </c>
      <c r="O562" s="88">
        <v>-34.573436999999998</v>
      </c>
      <c r="P562" s="88">
        <v>-19.814404</v>
      </c>
    </row>
    <row r="563" spans="2:16" x14ac:dyDescent="0.25">
      <c r="B563" s="88">
        <v>32520000000</v>
      </c>
      <c r="C563" s="88">
        <v>-22.781580000000002</v>
      </c>
      <c r="D563" s="88">
        <v>-47.568534999999997</v>
      </c>
      <c r="E563" s="88">
        <v>-39.354717000000001</v>
      </c>
      <c r="F563" s="88">
        <v>-20.984797</v>
      </c>
      <c r="L563" s="88">
        <v>32520000000</v>
      </c>
      <c r="M563" s="88">
        <v>-10.528105999999999</v>
      </c>
      <c r="N563" s="88">
        <v>-48.219546999999999</v>
      </c>
      <c r="O563" s="88">
        <v>-34.049908000000002</v>
      </c>
      <c r="P563" s="88">
        <v>-19.801027000000001</v>
      </c>
    </row>
    <row r="564" spans="2:16" x14ac:dyDescent="0.25">
      <c r="B564" s="88">
        <v>32715000000</v>
      </c>
      <c r="C564" s="88">
        <v>-23.235855000000001</v>
      </c>
      <c r="D564" s="88">
        <v>-47.159644999999998</v>
      </c>
      <c r="E564" s="88">
        <v>-39.018523999999999</v>
      </c>
      <c r="F564" s="88">
        <v>-20.996880000000001</v>
      </c>
      <c r="L564" s="88">
        <v>32715000000</v>
      </c>
      <c r="M564" s="88">
        <v>-10.042843</v>
      </c>
      <c r="N564" s="88">
        <v>-47.039394000000001</v>
      </c>
      <c r="O564" s="88">
        <v>-33.562412000000002</v>
      </c>
      <c r="P564" s="88">
        <v>-19.758682</v>
      </c>
    </row>
    <row r="565" spans="2:16" x14ac:dyDescent="0.25">
      <c r="B565" s="88">
        <v>32910000000</v>
      </c>
      <c r="C565" s="88">
        <v>-23.039852</v>
      </c>
      <c r="D565" s="88">
        <v>-46.681496000000003</v>
      </c>
      <c r="E565" s="88">
        <v>-38.586525000000002</v>
      </c>
      <c r="F565" s="88">
        <v>-21.023887999999999</v>
      </c>
      <c r="L565" s="88">
        <v>32910000000</v>
      </c>
      <c r="M565" s="88">
        <v>-9.4123792999999996</v>
      </c>
      <c r="N565" s="88">
        <v>-46.115828999999998</v>
      </c>
      <c r="O565" s="88">
        <v>-33.157882999999998</v>
      </c>
      <c r="P565" s="88">
        <v>-19.764692</v>
      </c>
    </row>
    <row r="566" spans="2:16" x14ac:dyDescent="0.25">
      <c r="B566" s="88">
        <v>33105000000</v>
      </c>
      <c r="C566" s="88">
        <v>-23.092834</v>
      </c>
      <c r="D566" s="88">
        <v>-46.140155999999998</v>
      </c>
      <c r="E566" s="88">
        <v>-38.223652000000001</v>
      </c>
      <c r="F566" s="88">
        <v>-21.067067999999999</v>
      </c>
      <c r="L566" s="88">
        <v>33105000000</v>
      </c>
      <c r="M566" s="88">
        <v>-8.8844394999999992</v>
      </c>
      <c r="N566" s="88">
        <v>-45.371043999999998</v>
      </c>
      <c r="O566" s="88">
        <v>-32.741050999999999</v>
      </c>
      <c r="P566" s="88">
        <v>-19.771778000000001</v>
      </c>
    </row>
    <row r="567" spans="2:16" x14ac:dyDescent="0.25">
      <c r="B567" s="88">
        <v>33300000000</v>
      </c>
      <c r="C567" s="88">
        <v>-22.166519000000001</v>
      </c>
      <c r="D567" s="88">
        <v>-45.592002999999998</v>
      </c>
      <c r="E567" s="88">
        <v>-37.890296999999997</v>
      </c>
      <c r="F567" s="88">
        <v>-21.165065999999999</v>
      </c>
      <c r="L567" s="88">
        <v>33300000000</v>
      </c>
      <c r="M567" s="88">
        <v>-8.3113183999999993</v>
      </c>
      <c r="N567" s="88">
        <v>-44.761508999999997</v>
      </c>
      <c r="O567" s="88">
        <v>-32.298186999999999</v>
      </c>
      <c r="P567" s="88">
        <v>-19.752075000000001</v>
      </c>
    </row>
    <row r="568" spans="2:16" x14ac:dyDescent="0.25">
      <c r="B568" s="88">
        <v>33495000000</v>
      </c>
      <c r="C568" s="88">
        <v>-20.708318999999999</v>
      </c>
      <c r="D568" s="88">
        <v>-45.090907999999999</v>
      </c>
      <c r="E568" s="88">
        <v>-37.474029999999999</v>
      </c>
      <c r="F568" s="88">
        <v>-21.279388000000001</v>
      </c>
      <c r="L568" s="88">
        <v>33495000000</v>
      </c>
      <c r="M568" s="88">
        <v>-7.9049028999999997</v>
      </c>
      <c r="N568" s="88">
        <v>-44.227981999999997</v>
      </c>
      <c r="O568" s="88">
        <v>-31.979341999999999</v>
      </c>
      <c r="P568" s="88">
        <v>-19.833659999999998</v>
      </c>
    </row>
    <row r="569" spans="2:16" x14ac:dyDescent="0.25">
      <c r="B569" s="88">
        <v>33690000000</v>
      </c>
      <c r="C569" s="88">
        <v>-19.138403</v>
      </c>
      <c r="D569" s="88">
        <v>-44.646709000000001</v>
      </c>
      <c r="E569" s="88">
        <v>-37.128642999999997</v>
      </c>
      <c r="F569" s="88">
        <v>-21.441246</v>
      </c>
      <c r="L569" s="88">
        <v>33690000000</v>
      </c>
      <c r="M569" s="88">
        <v>-7.5274219999999996</v>
      </c>
      <c r="N569" s="88">
        <v>-43.714146</v>
      </c>
      <c r="O569" s="88">
        <v>-31.64237</v>
      </c>
      <c r="P569" s="88">
        <v>-19.972128000000001</v>
      </c>
    </row>
    <row r="570" spans="2:16" x14ac:dyDescent="0.25">
      <c r="B570" s="88">
        <v>33885000000</v>
      </c>
      <c r="C570" s="88">
        <v>-17.753983999999999</v>
      </c>
      <c r="D570" s="88">
        <v>-44.252437999999998</v>
      </c>
      <c r="E570" s="88">
        <v>-36.791736999999998</v>
      </c>
      <c r="F570" s="88">
        <v>-21.627286999999999</v>
      </c>
      <c r="L570" s="88">
        <v>33885000000</v>
      </c>
      <c r="M570" s="88">
        <v>-7.2640675999999997</v>
      </c>
      <c r="N570" s="88">
        <v>-43.079543999999999</v>
      </c>
      <c r="O570" s="88">
        <v>-31.289639999999999</v>
      </c>
      <c r="P570" s="88">
        <v>-20.102917000000001</v>
      </c>
    </row>
    <row r="571" spans="2:16" x14ac:dyDescent="0.25">
      <c r="B571" s="88">
        <v>34080000000</v>
      </c>
      <c r="C571" s="88">
        <v>-16.357638999999999</v>
      </c>
      <c r="D571" s="88">
        <v>-43.923614999999998</v>
      </c>
      <c r="E571" s="88">
        <v>-36.453265999999999</v>
      </c>
      <c r="F571" s="88">
        <v>-21.852651999999999</v>
      </c>
      <c r="L571" s="88">
        <v>34080000000</v>
      </c>
      <c r="M571" s="88">
        <v>-7.0385637000000001</v>
      </c>
      <c r="N571" s="88">
        <v>-42.469386999999998</v>
      </c>
      <c r="O571" s="88">
        <v>-30.88842</v>
      </c>
      <c r="P571" s="88">
        <v>-20.267638999999999</v>
      </c>
    </row>
    <row r="572" spans="2:16" x14ac:dyDescent="0.25">
      <c r="B572" s="88">
        <v>34275000000</v>
      </c>
      <c r="C572" s="88">
        <v>-15.370452</v>
      </c>
      <c r="D572" s="88">
        <v>-43.530014000000001</v>
      </c>
      <c r="E572" s="88">
        <v>-36.072539999999996</v>
      </c>
      <c r="F572" s="88">
        <v>-22.042066999999999</v>
      </c>
      <c r="L572" s="88">
        <v>34275000000</v>
      </c>
      <c r="M572" s="88">
        <v>-6.8686255999999997</v>
      </c>
      <c r="N572" s="88">
        <v>-41.812786000000003</v>
      </c>
      <c r="O572" s="88">
        <v>-30.618735999999998</v>
      </c>
      <c r="P572" s="88">
        <v>-20.493237000000001</v>
      </c>
    </row>
    <row r="573" spans="2:16" x14ac:dyDescent="0.25">
      <c r="B573" s="88">
        <v>34470000000</v>
      </c>
      <c r="C573" s="88">
        <v>-14.558233</v>
      </c>
      <c r="D573" s="88">
        <v>-43.314373000000003</v>
      </c>
      <c r="E573" s="88">
        <v>-35.817551000000002</v>
      </c>
      <c r="F573" s="88">
        <v>-22.219785999999999</v>
      </c>
      <c r="L573" s="88">
        <v>34470000000</v>
      </c>
      <c r="M573" s="88">
        <v>-6.7605576999999997</v>
      </c>
      <c r="N573" s="88">
        <v>-41.268898</v>
      </c>
      <c r="O573" s="88">
        <v>-30.421576000000002</v>
      </c>
      <c r="P573" s="88">
        <v>-20.665576999999999</v>
      </c>
    </row>
    <row r="574" spans="2:16" x14ac:dyDescent="0.25">
      <c r="B574" s="88">
        <v>34665000000</v>
      </c>
      <c r="C574" s="88">
        <v>-13.947232</v>
      </c>
      <c r="D574" s="88">
        <v>-43.220306000000001</v>
      </c>
      <c r="E574" s="88">
        <v>-35.635738000000003</v>
      </c>
      <c r="F574" s="88">
        <v>-22.341833000000001</v>
      </c>
      <c r="L574" s="88">
        <v>34665000000</v>
      </c>
      <c r="M574" s="88">
        <v>-6.6140961999999996</v>
      </c>
      <c r="N574" s="88">
        <v>-40.794083000000001</v>
      </c>
      <c r="O574" s="88">
        <v>-30.420029</v>
      </c>
      <c r="P574" s="88">
        <v>-20.764391</v>
      </c>
    </row>
    <row r="575" spans="2:16" x14ac:dyDescent="0.25">
      <c r="B575" s="88">
        <v>34860000000</v>
      </c>
      <c r="C575" s="88">
        <v>-13.407361</v>
      </c>
      <c r="D575" s="88">
        <v>-43.199829000000001</v>
      </c>
      <c r="E575" s="88">
        <v>-35.525955000000003</v>
      </c>
      <c r="F575" s="88">
        <v>-22.455067</v>
      </c>
      <c r="L575" s="88">
        <v>34860000000</v>
      </c>
      <c r="M575" s="88">
        <v>-6.4959030000000002</v>
      </c>
      <c r="N575" s="88">
        <v>-40.398055999999997</v>
      </c>
      <c r="O575" s="88">
        <v>-30.449905000000001</v>
      </c>
      <c r="P575" s="88">
        <v>-20.818743000000001</v>
      </c>
    </row>
    <row r="576" spans="2:16" x14ac:dyDescent="0.25">
      <c r="B576" s="88">
        <v>35055000000</v>
      </c>
      <c r="C576" s="88">
        <v>-12.786016999999999</v>
      </c>
      <c r="D576" s="88">
        <v>-43.525615999999999</v>
      </c>
      <c r="E576" s="88">
        <v>-35.572291999999997</v>
      </c>
      <c r="F576" s="88">
        <v>-22.594704</v>
      </c>
      <c r="L576" s="88">
        <v>35055000000</v>
      </c>
      <c r="M576" s="88">
        <v>-6.4163461000000002</v>
      </c>
      <c r="N576" s="88">
        <v>-40.072758</v>
      </c>
      <c r="O576" s="88">
        <v>-30.404592999999998</v>
      </c>
      <c r="P576" s="88">
        <v>-20.824974000000001</v>
      </c>
    </row>
    <row r="577" spans="2:16" x14ac:dyDescent="0.25">
      <c r="B577" s="88">
        <v>35250000000</v>
      </c>
      <c r="C577" s="88">
        <v>-12.259171</v>
      </c>
      <c r="D577" s="88">
        <v>-43.852179999999997</v>
      </c>
      <c r="E577" s="88">
        <v>-35.660896000000001</v>
      </c>
      <c r="F577" s="88">
        <v>-22.724402999999999</v>
      </c>
      <c r="L577" s="88">
        <v>35250000000</v>
      </c>
      <c r="M577" s="88">
        <v>-6.3707932999999999</v>
      </c>
      <c r="N577" s="88">
        <v>-39.861065000000004</v>
      </c>
      <c r="O577" s="88">
        <v>-30.459713000000001</v>
      </c>
      <c r="P577" s="88">
        <v>-20.804106000000001</v>
      </c>
    </row>
    <row r="578" spans="2:16" x14ac:dyDescent="0.25">
      <c r="B578" s="88">
        <v>35445000000</v>
      </c>
      <c r="C578" s="88">
        <v>-11.817614000000001</v>
      </c>
      <c r="D578" s="88">
        <v>-44.014389000000001</v>
      </c>
      <c r="E578" s="88">
        <v>-35.704037</v>
      </c>
      <c r="F578" s="88">
        <v>-22.864611</v>
      </c>
      <c r="L578" s="88">
        <v>35445000000</v>
      </c>
      <c r="M578" s="88">
        <v>-6.3690891000000001</v>
      </c>
      <c r="N578" s="88">
        <v>-39.638542000000001</v>
      </c>
      <c r="O578" s="88">
        <v>-30.447744</v>
      </c>
      <c r="P578" s="88">
        <v>-20.801662</v>
      </c>
    </row>
    <row r="579" spans="2:16" x14ac:dyDescent="0.25">
      <c r="B579" s="88">
        <v>35640000000</v>
      </c>
      <c r="C579" s="88">
        <v>-11.367751999999999</v>
      </c>
      <c r="D579" s="88">
        <v>-44.126381000000002</v>
      </c>
      <c r="E579" s="88">
        <v>-35.675460999999999</v>
      </c>
      <c r="F579" s="88">
        <v>-22.992296</v>
      </c>
      <c r="L579" s="88">
        <v>35640000000</v>
      </c>
      <c r="M579" s="88">
        <v>-6.4548801999999998</v>
      </c>
      <c r="N579" s="88">
        <v>-39.548274999999997</v>
      </c>
      <c r="O579" s="88">
        <v>-30.304869</v>
      </c>
      <c r="P579" s="88">
        <v>-20.861694</v>
      </c>
    </row>
    <row r="580" spans="2:16" x14ac:dyDescent="0.25">
      <c r="B580" s="88">
        <v>35835000000</v>
      </c>
      <c r="C580" s="88">
        <v>-10.941233</v>
      </c>
      <c r="D580" s="88">
        <v>-44.145553999999997</v>
      </c>
      <c r="E580" s="88">
        <v>-35.627353999999997</v>
      </c>
      <c r="F580" s="88">
        <v>-23.085314</v>
      </c>
      <c r="L580" s="88">
        <v>35835000000</v>
      </c>
      <c r="M580" s="88">
        <v>-6.5447158999999999</v>
      </c>
      <c r="N580" s="88">
        <v>-39.360813</v>
      </c>
      <c r="O580" s="88">
        <v>-30.148577</v>
      </c>
      <c r="P580" s="88">
        <v>-20.993355000000001</v>
      </c>
    </row>
    <row r="581" spans="2:16" x14ac:dyDescent="0.25">
      <c r="B581" s="88">
        <v>36030000000</v>
      </c>
      <c r="C581" s="88">
        <v>-10.591659999999999</v>
      </c>
      <c r="D581" s="88">
        <v>-44.020836000000003</v>
      </c>
      <c r="E581" s="88">
        <v>-35.490603999999998</v>
      </c>
      <c r="F581" s="88">
        <v>-23.129000000000001</v>
      </c>
      <c r="L581" s="88">
        <v>36030000000</v>
      </c>
      <c r="M581" s="88">
        <v>-6.6085253000000002</v>
      </c>
      <c r="N581" s="88">
        <v>-39.149357000000002</v>
      </c>
      <c r="O581" s="88">
        <v>-29.982208</v>
      </c>
      <c r="P581" s="88">
        <v>-21.151855000000001</v>
      </c>
    </row>
    <row r="582" spans="2:16" x14ac:dyDescent="0.25">
      <c r="B582" s="88">
        <v>36225000000</v>
      </c>
      <c r="C582" s="88">
        <v>-10.253052</v>
      </c>
      <c r="D582" s="88">
        <v>-43.789112000000003</v>
      </c>
      <c r="E582" s="88">
        <v>-35.347248</v>
      </c>
      <c r="F582" s="88">
        <v>-23.115939999999998</v>
      </c>
      <c r="L582" s="88">
        <v>36225000000</v>
      </c>
      <c r="M582" s="88">
        <v>-6.6635399</v>
      </c>
      <c r="N582" s="88">
        <v>-38.82246</v>
      </c>
      <c r="O582" s="88">
        <v>-29.677136999999998</v>
      </c>
      <c r="P582" s="88">
        <v>-21.283442000000001</v>
      </c>
    </row>
    <row r="583" spans="2:16" x14ac:dyDescent="0.25">
      <c r="B583" s="88">
        <v>36420000000</v>
      </c>
      <c r="C583" s="88">
        <v>-9.9127626000000006</v>
      </c>
      <c r="D583" s="88">
        <v>-43.645972999999998</v>
      </c>
      <c r="E583" s="88">
        <v>-35.123669</v>
      </c>
      <c r="F583" s="88">
        <v>-23.021080000000001</v>
      </c>
      <c r="L583" s="88">
        <v>36420000000</v>
      </c>
      <c r="M583" s="88">
        <v>-6.6440358000000002</v>
      </c>
      <c r="N583" s="88">
        <v>-38.340018999999998</v>
      </c>
      <c r="O583" s="88">
        <v>-29.348513000000001</v>
      </c>
      <c r="P583" s="88">
        <v>-21.398551999999999</v>
      </c>
    </row>
    <row r="584" spans="2:16" x14ac:dyDescent="0.25">
      <c r="B584" s="88">
        <v>36615000000</v>
      </c>
      <c r="C584" s="88">
        <v>-9.5365753000000009</v>
      </c>
      <c r="D584" s="88">
        <v>-43.298988000000001</v>
      </c>
      <c r="E584" s="88">
        <v>-34.866013000000002</v>
      </c>
      <c r="F584" s="88">
        <v>-22.916388000000001</v>
      </c>
      <c r="L584" s="88">
        <v>36615000000</v>
      </c>
      <c r="M584" s="88">
        <v>-6.5331073000000002</v>
      </c>
      <c r="N584" s="88">
        <v>-37.682316</v>
      </c>
      <c r="O584" s="88">
        <v>-28.987172999999999</v>
      </c>
      <c r="P584" s="88">
        <v>-21.409524999999999</v>
      </c>
    </row>
    <row r="585" spans="2:16" x14ac:dyDescent="0.25">
      <c r="B585" s="88">
        <v>36810000000</v>
      </c>
      <c r="C585" s="88">
        <v>-9.1648846000000006</v>
      </c>
      <c r="D585" s="88">
        <v>-42.949447999999997</v>
      </c>
      <c r="E585" s="88">
        <v>-34.611941999999999</v>
      </c>
      <c r="F585" s="88">
        <v>-22.809833999999999</v>
      </c>
      <c r="L585" s="88">
        <v>36810000000</v>
      </c>
      <c r="M585" s="88">
        <v>-6.4602265000000001</v>
      </c>
      <c r="N585" s="88">
        <v>-37.201988</v>
      </c>
      <c r="O585" s="88">
        <v>-28.503530999999999</v>
      </c>
      <c r="P585" s="88">
        <v>-21.34469</v>
      </c>
    </row>
    <row r="586" spans="2:16" x14ac:dyDescent="0.25">
      <c r="B586" s="88">
        <v>37005000000</v>
      </c>
      <c r="C586" s="88">
        <v>-8.7837333999999991</v>
      </c>
      <c r="D586" s="88">
        <v>-42.460628999999997</v>
      </c>
      <c r="E586" s="88">
        <v>-34.370849999999997</v>
      </c>
      <c r="F586" s="88">
        <v>-22.667273000000002</v>
      </c>
      <c r="L586" s="88">
        <v>37005000000</v>
      </c>
      <c r="M586" s="88">
        <v>-6.2545394999999999</v>
      </c>
      <c r="N586" s="88">
        <v>-36.705661999999997</v>
      </c>
      <c r="O586" s="88">
        <v>-28.078484</v>
      </c>
      <c r="P586" s="88">
        <v>-21.235272999999999</v>
      </c>
    </row>
    <row r="587" spans="2:16" x14ac:dyDescent="0.25">
      <c r="B587" s="88">
        <v>37200000000</v>
      </c>
      <c r="C587" s="88">
        <v>-8.3537931000000007</v>
      </c>
      <c r="D587" s="88">
        <v>-42.108272999999997</v>
      </c>
      <c r="E587" s="88">
        <v>-34.123016</v>
      </c>
      <c r="F587" s="88">
        <v>-22.545818000000001</v>
      </c>
      <c r="L587" s="88">
        <v>37200000000</v>
      </c>
      <c r="M587" s="88">
        <v>-6.0956720999999998</v>
      </c>
      <c r="N587" s="88">
        <v>-36.258811999999999</v>
      </c>
      <c r="O587" s="88">
        <v>-27.591539000000001</v>
      </c>
      <c r="P587" s="88">
        <v>-21.1007</v>
      </c>
    </row>
    <row r="588" spans="2:16" x14ac:dyDescent="0.25">
      <c r="B588" s="88">
        <v>37395000000</v>
      </c>
      <c r="C588" s="88">
        <v>-7.9258746999999996</v>
      </c>
      <c r="D588" s="88">
        <v>-41.669167000000002</v>
      </c>
      <c r="E588" s="88">
        <v>-33.986164000000002</v>
      </c>
      <c r="F588" s="88">
        <v>-22.468271000000001</v>
      </c>
      <c r="L588" s="88">
        <v>37395000000</v>
      </c>
      <c r="M588" s="88">
        <v>-5.8945974999999997</v>
      </c>
      <c r="N588" s="88">
        <v>-35.917369999999998</v>
      </c>
      <c r="O588" s="88">
        <v>-27.063974000000002</v>
      </c>
      <c r="P588" s="88">
        <v>-20.934775999999999</v>
      </c>
    </row>
    <row r="589" spans="2:16" x14ac:dyDescent="0.25">
      <c r="B589" s="88">
        <v>37590000000</v>
      </c>
      <c r="C589" s="88">
        <v>-7.5850676999999997</v>
      </c>
      <c r="D589" s="88">
        <v>-41.700729000000003</v>
      </c>
      <c r="E589" s="88">
        <v>-34.04372</v>
      </c>
      <c r="F589" s="88">
        <v>-22.418856000000002</v>
      </c>
      <c r="L589" s="88">
        <v>37590000000</v>
      </c>
      <c r="M589" s="88">
        <v>-5.9069557000000001</v>
      </c>
      <c r="N589" s="88">
        <v>-35.778655999999998</v>
      </c>
      <c r="O589" s="88">
        <v>-26.383821000000001</v>
      </c>
      <c r="P589" s="88">
        <v>-20.774242000000001</v>
      </c>
    </row>
    <row r="590" spans="2:16" x14ac:dyDescent="0.25">
      <c r="B590" s="88">
        <v>37785000000</v>
      </c>
      <c r="C590" s="88">
        <v>-7.2561349999999996</v>
      </c>
      <c r="D590" s="88">
        <v>-41.782009000000002</v>
      </c>
      <c r="E590" s="88">
        <v>-34.121707999999998</v>
      </c>
      <c r="F590" s="88">
        <v>-22.389889</v>
      </c>
      <c r="L590" s="88">
        <v>37785000000</v>
      </c>
      <c r="M590" s="88">
        <v>-5.9011588000000001</v>
      </c>
      <c r="N590" s="88">
        <v>-35.674712999999997</v>
      </c>
      <c r="O590" s="88">
        <v>-25.773050000000001</v>
      </c>
      <c r="P590" s="88">
        <v>-20.628340000000001</v>
      </c>
    </row>
    <row r="591" spans="2:16" x14ac:dyDescent="0.25">
      <c r="B591" s="88">
        <v>37980000000</v>
      </c>
      <c r="C591" s="88">
        <v>-6.9230546999999998</v>
      </c>
      <c r="D591" s="88">
        <v>-41.703228000000003</v>
      </c>
      <c r="E591" s="88">
        <v>-34.183940999999997</v>
      </c>
      <c r="F591" s="88">
        <v>-22.385529999999999</v>
      </c>
      <c r="L591" s="88">
        <v>37980000000</v>
      </c>
      <c r="M591" s="88">
        <v>-5.9780449999999998</v>
      </c>
      <c r="N591" s="88">
        <v>-35.593978999999997</v>
      </c>
      <c r="O591" s="88">
        <v>-25.135849</v>
      </c>
      <c r="P591" s="88">
        <v>-20.517513000000001</v>
      </c>
    </row>
    <row r="592" spans="2:16" x14ac:dyDescent="0.25">
      <c r="B592" s="88">
        <v>38175000000</v>
      </c>
      <c r="C592" s="88">
        <v>-6.6300159000000001</v>
      </c>
      <c r="D592" s="88">
        <v>-41.686630000000001</v>
      </c>
      <c r="E592" s="88">
        <v>-34.288531999999996</v>
      </c>
      <c r="F592" s="88">
        <v>-22.383327000000001</v>
      </c>
      <c r="L592" s="88">
        <v>38175000000</v>
      </c>
      <c r="M592" s="88">
        <v>-6.0203056000000004</v>
      </c>
      <c r="N592" s="88">
        <v>-35.550415000000001</v>
      </c>
      <c r="O592" s="88">
        <v>-24.502192999999998</v>
      </c>
      <c r="P592" s="88">
        <v>-20.428673</v>
      </c>
    </row>
    <row r="593" spans="2:16" x14ac:dyDescent="0.25">
      <c r="B593" s="88">
        <v>38370000000</v>
      </c>
      <c r="C593" s="88">
        <v>-6.3936738999999996</v>
      </c>
      <c r="D593" s="88">
        <v>-41.699444</v>
      </c>
      <c r="E593" s="88">
        <v>-34.398121000000003</v>
      </c>
      <c r="F593" s="88">
        <v>-22.366679999999999</v>
      </c>
      <c r="L593" s="88">
        <v>38370000000</v>
      </c>
      <c r="M593" s="88">
        <v>-6.2596154000000004</v>
      </c>
      <c r="N593" s="88">
        <v>-35.669581999999998</v>
      </c>
      <c r="O593" s="88">
        <v>-23.856784999999999</v>
      </c>
      <c r="P593" s="88">
        <v>-20.358136999999999</v>
      </c>
    </row>
    <row r="594" spans="2:16" x14ac:dyDescent="0.25">
      <c r="B594" s="88">
        <v>38565000000</v>
      </c>
      <c r="C594" s="88">
        <v>-6.0884795</v>
      </c>
      <c r="D594" s="88">
        <v>-41.343491</v>
      </c>
      <c r="E594" s="88">
        <v>-34.384608999999998</v>
      </c>
      <c r="F594" s="88">
        <v>-22.399716999999999</v>
      </c>
      <c r="L594" s="88">
        <v>38565000000</v>
      </c>
      <c r="M594" s="88">
        <v>-6.3474731000000002</v>
      </c>
      <c r="N594" s="88">
        <v>-35.717739000000002</v>
      </c>
      <c r="O594" s="88">
        <v>-23.336859</v>
      </c>
      <c r="P594" s="88">
        <v>-20.390419000000001</v>
      </c>
    </row>
    <row r="595" spans="2:16" x14ac:dyDescent="0.25">
      <c r="B595" s="88">
        <v>38760000000</v>
      </c>
      <c r="C595" s="88">
        <v>-5.7854738000000001</v>
      </c>
      <c r="D595" s="88">
        <v>-41.071399999999997</v>
      </c>
      <c r="E595" s="88">
        <v>-34.378928999999999</v>
      </c>
      <c r="F595" s="88">
        <v>-22.408840000000001</v>
      </c>
      <c r="L595" s="88">
        <v>38760000000</v>
      </c>
      <c r="M595" s="88">
        <v>-6.4604401999999999</v>
      </c>
      <c r="N595" s="88">
        <v>-35.689045</v>
      </c>
      <c r="O595" s="88">
        <v>-22.803470999999998</v>
      </c>
      <c r="P595" s="88">
        <v>-20.360741000000001</v>
      </c>
    </row>
    <row r="596" spans="2:16" x14ac:dyDescent="0.25">
      <c r="B596" s="88">
        <v>38955000000</v>
      </c>
      <c r="C596" s="88">
        <v>-5.5468779000000001</v>
      </c>
      <c r="D596" s="88">
        <v>-40.958148999999999</v>
      </c>
      <c r="E596" s="88">
        <v>-34.534568999999998</v>
      </c>
      <c r="F596" s="88">
        <v>-22.440325000000001</v>
      </c>
      <c r="L596" s="88">
        <v>38955000000</v>
      </c>
      <c r="M596" s="88">
        <v>-6.6750245000000001</v>
      </c>
      <c r="N596" s="88">
        <v>-35.794552000000003</v>
      </c>
      <c r="O596" s="88">
        <v>-22.255763999999999</v>
      </c>
      <c r="P596" s="88">
        <v>-20.332118999999999</v>
      </c>
    </row>
    <row r="597" spans="2:16" x14ac:dyDescent="0.25">
      <c r="B597" s="88">
        <v>39150000000</v>
      </c>
      <c r="C597" s="88">
        <v>-5.3698153</v>
      </c>
      <c r="D597" s="88">
        <v>-40.717368999999998</v>
      </c>
      <c r="E597" s="88">
        <v>-34.630577000000002</v>
      </c>
      <c r="F597" s="88">
        <v>-22.473223000000001</v>
      </c>
      <c r="L597" s="88">
        <v>39150000000</v>
      </c>
      <c r="M597" s="88">
        <v>-7.0872507000000002</v>
      </c>
      <c r="N597" s="88">
        <v>-35.993625999999999</v>
      </c>
      <c r="O597" s="88">
        <v>-21.780411000000001</v>
      </c>
      <c r="P597" s="88">
        <v>-20.383845999999998</v>
      </c>
    </row>
    <row r="598" spans="2:16" x14ac:dyDescent="0.25">
      <c r="B598" s="88">
        <v>39345000000</v>
      </c>
      <c r="C598" s="88">
        <v>-5.2003273999999999</v>
      </c>
      <c r="D598" s="88">
        <v>-40.578654999999998</v>
      </c>
      <c r="E598" s="88">
        <v>-34.804768000000003</v>
      </c>
      <c r="F598" s="88">
        <v>-22.511818000000002</v>
      </c>
      <c r="L598" s="88">
        <v>39345000000</v>
      </c>
      <c r="M598" s="88">
        <v>-7.4151983000000001</v>
      </c>
      <c r="N598" s="88">
        <v>-36.181140999999997</v>
      </c>
      <c r="O598" s="88">
        <v>-21.390429000000001</v>
      </c>
      <c r="P598" s="88">
        <v>-20.454899000000001</v>
      </c>
    </row>
    <row r="599" spans="2:16" x14ac:dyDescent="0.25">
      <c r="B599" s="88">
        <v>39540000000</v>
      </c>
      <c r="C599" s="88">
        <v>-5.1448717000000004</v>
      </c>
      <c r="D599" s="88">
        <v>-40.635917999999997</v>
      </c>
      <c r="E599" s="88">
        <v>-35.244926</v>
      </c>
      <c r="F599" s="88">
        <v>-22.486059000000001</v>
      </c>
      <c r="L599" s="88">
        <v>39540000000</v>
      </c>
      <c r="M599" s="88">
        <v>-8.0498943000000001</v>
      </c>
      <c r="N599" s="88">
        <v>-36.627097999999997</v>
      </c>
      <c r="O599" s="88">
        <v>-21.077739999999999</v>
      </c>
      <c r="P599" s="88">
        <v>-20.496853000000002</v>
      </c>
    </row>
    <row r="600" spans="2:16" x14ac:dyDescent="0.25">
      <c r="B600" s="88">
        <v>39735000000</v>
      </c>
      <c r="C600" s="88">
        <v>-5.3119974000000001</v>
      </c>
      <c r="D600" s="88">
        <v>-41.016052000000002</v>
      </c>
      <c r="E600" s="88">
        <v>-36.090373999999997</v>
      </c>
      <c r="F600" s="88">
        <v>-22.527760000000001</v>
      </c>
      <c r="L600" s="88">
        <v>39735000000</v>
      </c>
      <c r="M600" s="88">
        <v>-9.3222465999999997</v>
      </c>
      <c r="N600" s="88">
        <v>-37.681068000000003</v>
      </c>
      <c r="O600" s="88">
        <v>-20.909034999999999</v>
      </c>
      <c r="P600" s="88">
        <v>-20.702822000000001</v>
      </c>
    </row>
    <row r="601" spans="2:16" x14ac:dyDescent="0.25">
      <c r="B601" s="88">
        <v>39930000000</v>
      </c>
      <c r="C601" s="88">
        <v>-5.4735712999999997</v>
      </c>
      <c r="D601" s="88">
        <v>-41.375422999999998</v>
      </c>
      <c r="E601" s="88">
        <v>-36.725203999999998</v>
      </c>
      <c r="F601" s="88">
        <v>-22.555422</v>
      </c>
      <c r="L601" s="88">
        <v>39930000000</v>
      </c>
      <c r="M601" s="88">
        <v>-10.462894</v>
      </c>
      <c r="N601" s="88">
        <v>-38.565418000000001</v>
      </c>
      <c r="O601" s="88">
        <v>-20.825323000000001</v>
      </c>
      <c r="P601" s="88">
        <v>-20.919014000000001</v>
      </c>
    </row>
    <row r="602" spans="2:16" x14ac:dyDescent="0.25">
      <c r="B602" s="88">
        <v>40125000000</v>
      </c>
      <c r="C602" s="88">
        <v>-5.6421536999999997</v>
      </c>
      <c r="D602" s="88">
        <v>-41.979140999999998</v>
      </c>
      <c r="E602" s="88">
        <v>-37.532806000000001</v>
      </c>
      <c r="F602" s="88">
        <v>-22.615786</v>
      </c>
      <c r="L602" s="88">
        <v>40125000000</v>
      </c>
      <c r="M602" s="88">
        <v>-11.594169000000001</v>
      </c>
      <c r="N602" s="88">
        <v>-39.588104000000001</v>
      </c>
      <c r="O602" s="88">
        <v>-20.770710000000001</v>
      </c>
      <c r="P602" s="88">
        <v>-21.122074000000001</v>
      </c>
    </row>
    <row r="603" spans="2:16" x14ac:dyDescent="0.25">
      <c r="B603" s="88">
        <v>40320000000</v>
      </c>
      <c r="C603" s="88">
        <v>-5.8722085999999996</v>
      </c>
      <c r="D603" s="88">
        <v>-42.608592999999999</v>
      </c>
      <c r="E603" s="88">
        <v>-38.376125000000002</v>
      </c>
      <c r="F603" s="88">
        <v>-22.736962999999999</v>
      </c>
      <c r="L603" s="88">
        <v>40320000000</v>
      </c>
      <c r="M603" s="88">
        <v>-13.044494</v>
      </c>
      <c r="N603" s="88">
        <v>-40.664185000000003</v>
      </c>
      <c r="O603" s="88">
        <v>-20.75386</v>
      </c>
      <c r="P603" s="88">
        <v>-21.361242000000001</v>
      </c>
    </row>
    <row r="604" spans="2:16" x14ac:dyDescent="0.25">
      <c r="B604" s="88">
        <v>40515000000</v>
      </c>
      <c r="C604" s="88">
        <v>-6.0653066999999998</v>
      </c>
      <c r="D604" s="88">
        <v>-43.220661</v>
      </c>
      <c r="E604" s="88">
        <v>-39.088085</v>
      </c>
      <c r="F604" s="88">
        <v>-22.921952999999998</v>
      </c>
      <c r="L604" s="88">
        <v>40515000000</v>
      </c>
      <c r="M604" s="88">
        <v>-14.440602999999999</v>
      </c>
      <c r="N604" s="88">
        <v>-41.633862000000001</v>
      </c>
      <c r="O604" s="88">
        <v>-20.768357999999999</v>
      </c>
      <c r="P604" s="88">
        <v>-21.648859000000002</v>
      </c>
    </row>
    <row r="605" spans="2:16" x14ac:dyDescent="0.25">
      <c r="B605" s="88">
        <v>40710000000</v>
      </c>
      <c r="C605" s="88">
        <v>-6.0572691000000001</v>
      </c>
      <c r="D605" s="88">
        <v>-43.494694000000003</v>
      </c>
      <c r="E605" s="88">
        <v>-39.412520999999998</v>
      </c>
      <c r="F605" s="88">
        <v>-23.085951000000001</v>
      </c>
      <c r="L605" s="88">
        <v>40710000000</v>
      </c>
      <c r="M605" s="88">
        <v>-15.170489999999999</v>
      </c>
      <c r="N605" s="88">
        <v>-42.013041999999999</v>
      </c>
      <c r="O605" s="88">
        <v>-20.682359999999999</v>
      </c>
      <c r="P605" s="88">
        <v>-21.832799999999999</v>
      </c>
    </row>
    <row r="606" spans="2:16" x14ac:dyDescent="0.25">
      <c r="B606" s="88">
        <v>40905000000</v>
      </c>
      <c r="C606" s="88">
        <v>-6.0813769999999998</v>
      </c>
      <c r="D606" s="88">
        <v>-43.717094000000003</v>
      </c>
      <c r="E606" s="88">
        <v>-39.803561999999999</v>
      </c>
      <c r="F606" s="88">
        <v>-23.323439</v>
      </c>
      <c r="L606" s="88">
        <v>40905000000</v>
      </c>
      <c r="M606" s="88">
        <v>-16.266468</v>
      </c>
      <c r="N606" s="88">
        <v>-42.489348999999997</v>
      </c>
      <c r="O606" s="88">
        <v>-20.566875</v>
      </c>
      <c r="P606" s="88">
        <v>-22.022822999999999</v>
      </c>
    </row>
    <row r="607" spans="2:16" x14ac:dyDescent="0.25">
      <c r="B607" s="88">
        <v>41100000000</v>
      </c>
      <c r="C607" s="88">
        <v>-6.1170688000000002</v>
      </c>
      <c r="D607" s="88">
        <v>-43.564171000000002</v>
      </c>
      <c r="E607" s="88">
        <v>-40.106273999999999</v>
      </c>
      <c r="F607" s="88">
        <v>-23.625413999999999</v>
      </c>
      <c r="L607" s="88">
        <v>41100000000</v>
      </c>
      <c r="M607" s="88">
        <v>-17.406393000000001</v>
      </c>
      <c r="N607" s="88">
        <v>-42.915615000000003</v>
      </c>
      <c r="O607" s="88">
        <v>-20.456551000000001</v>
      </c>
      <c r="P607" s="88">
        <v>-22.230293</v>
      </c>
    </row>
    <row r="608" spans="2:16" x14ac:dyDescent="0.25">
      <c r="B608" s="88">
        <v>41295000000</v>
      </c>
      <c r="C608" s="88">
        <v>-6.1171588999999997</v>
      </c>
      <c r="D608" s="88">
        <v>-43.045937000000002</v>
      </c>
      <c r="E608" s="88">
        <v>-40.623638</v>
      </c>
      <c r="F608" s="88">
        <v>-23.976949999999999</v>
      </c>
      <c r="L608" s="88">
        <v>41295000000</v>
      </c>
      <c r="M608" s="88">
        <v>-19.203959000000001</v>
      </c>
      <c r="N608" s="88">
        <v>-43.745334999999997</v>
      </c>
      <c r="O608" s="88">
        <v>-20.425138</v>
      </c>
      <c r="P608" s="88">
        <v>-22.439646</v>
      </c>
    </row>
    <row r="609" spans="2:16" x14ac:dyDescent="0.25">
      <c r="B609" s="88">
        <v>41490000000</v>
      </c>
      <c r="C609" s="88">
        <v>-6.1009444999999998</v>
      </c>
      <c r="D609" s="88">
        <v>-42.344563000000001</v>
      </c>
      <c r="E609" s="88">
        <v>-43.895786000000001</v>
      </c>
      <c r="F609" s="88">
        <v>-24.298843000000002</v>
      </c>
      <c r="L609" s="88">
        <v>41490000000</v>
      </c>
      <c r="M609" s="88">
        <v>-20.953029999999998</v>
      </c>
      <c r="N609" s="88">
        <v>-46.275696000000003</v>
      </c>
      <c r="O609" s="88">
        <v>-20.506067000000002</v>
      </c>
      <c r="P609" s="88">
        <v>-22.661615000000001</v>
      </c>
    </row>
    <row r="610" spans="2:16" x14ac:dyDescent="0.25">
      <c r="B610" s="88">
        <v>41685000000</v>
      </c>
      <c r="C610" s="88">
        <v>-6.0237327000000001</v>
      </c>
      <c r="D610" s="88">
        <v>-41.493473000000002</v>
      </c>
      <c r="E610" s="88">
        <v>-44.520077000000001</v>
      </c>
      <c r="F610" s="88">
        <v>-24.527550000000002</v>
      </c>
      <c r="L610" s="88">
        <v>41685000000</v>
      </c>
      <c r="M610" s="88">
        <v>-24.103425999999999</v>
      </c>
      <c r="N610" s="88">
        <v>-46.931789000000002</v>
      </c>
      <c r="O610" s="88">
        <v>-20.688842999999999</v>
      </c>
      <c r="P610" s="88">
        <v>-23.189050999999999</v>
      </c>
    </row>
    <row r="611" spans="2:16" x14ac:dyDescent="0.25">
      <c r="B611" s="88">
        <v>41880000000</v>
      </c>
      <c r="C611" s="88">
        <v>-5.9452733999999996</v>
      </c>
      <c r="D611" s="88">
        <v>-40.759033000000002</v>
      </c>
      <c r="E611" s="88">
        <v>-44.507542000000001</v>
      </c>
      <c r="F611" s="88">
        <v>-24.645068999999999</v>
      </c>
      <c r="L611" s="88">
        <v>41880000000</v>
      </c>
      <c r="M611" s="88">
        <v>-26.309661999999999</v>
      </c>
      <c r="N611" s="88">
        <v>-46.571812000000001</v>
      </c>
      <c r="O611" s="88">
        <v>-20.848478</v>
      </c>
      <c r="P611" s="88">
        <v>-24.070081999999999</v>
      </c>
    </row>
    <row r="612" spans="2:16" x14ac:dyDescent="0.25">
      <c r="B612" s="88">
        <v>42075000000</v>
      </c>
      <c r="C612" s="88">
        <v>-5.7829924000000004</v>
      </c>
      <c r="D612" s="88">
        <v>-40.227885999999998</v>
      </c>
      <c r="E612" s="88">
        <v>-44.522658999999997</v>
      </c>
      <c r="F612" s="88">
        <v>-24.613541000000001</v>
      </c>
      <c r="L612" s="88">
        <v>42075000000</v>
      </c>
      <c r="M612" s="88">
        <v>-27.824266000000001</v>
      </c>
      <c r="N612" s="88">
        <v>-46.061939000000002</v>
      </c>
      <c r="O612" s="88">
        <v>-20.952878999999999</v>
      </c>
      <c r="P612" s="88">
        <v>-24.680637000000001</v>
      </c>
    </row>
    <row r="613" spans="2:16" x14ac:dyDescent="0.25">
      <c r="B613" s="88">
        <v>42270000000</v>
      </c>
      <c r="C613" s="88">
        <v>-5.5941048000000002</v>
      </c>
      <c r="D613" s="88">
        <v>-39.850501999999999</v>
      </c>
      <c r="E613" s="88">
        <v>-44.246760999999999</v>
      </c>
      <c r="F613" s="88">
        <v>-24.429690999999998</v>
      </c>
      <c r="L613" s="88">
        <v>42270000000</v>
      </c>
      <c r="M613" s="88">
        <v>-27.706785</v>
      </c>
      <c r="N613" s="88">
        <v>-45.124640999999997</v>
      </c>
      <c r="O613" s="88">
        <v>-20.955015</v>
      </c>
      <c r="P613" s="88">
        <v>-25.072520999999998</v>
      </c>
    </row>
    <row r="614" spans="2:16" x14ac:dyDescent="0.25">
      <c r="B614" s="88">
        <v>42465000000</v>
      </c>
      <c r="C614" s="88">
        <v>-5.4482664999999999</v>
      </c>
      <c r="D614" s="88">
        <v>-39.634743</v>
      </c>
      <c r="E614" s="88">
        <v>-41.109141999999999</v>
      </c>
      <c r="F614" s="88">
        <v>-24.199987</v>
      </c>
      <c r="L614" s="88">
        <v>42465000000</v>
      </c>
      <c r="M614" s="88">
        <v>-26.625412000000001</v>
      </c>
      <c r="N614" s="88">
        <v>-42.452305000000003</v>
      </c>
      <c r="O614" s="88">
        <v>-20.824166999999999</v>
      </c>
      <c r="P614" s="88">
        <v>-25.339604999999999</v>
      </c>
    </row>
    <row r="615" spans="2:16" x14ac:dyDescent="0.25">
      <c r="B615" s="88">
        <v>42660000000</v>
      </c>
      <c r="C615" s="88">
        <v>-5.4405045999999997</v>
      </c>
      <c r="D615" s="88">
        <v>-39.727195999999999</v>
      </c>
      <c r="E615" s="88">
        <v>-40.804625999999999</v>
      </c>
      <c r="F615" s="88">
        <v>-23.996030999999999</v>
      </c>
      <c r="L615" s="88">
        <v>42660000000</v>
      </c>
      <c r="M615" s="88">
        <v>-23.772417000000001</v>
      </c>
      <c r="N615" s="88">
        <v>-41.692928000000002</v>
      </c>
      <c r="O615" s="88">
        <v>-20.634789000000001</v>
      </c>
      <c r="P615" s="88">
        <v>-25.291298000000001</v>
      </c>
    </row>
    <row r="616" spans="2:16" x14ac:dyDescent="0.25">
      <c r="B616" s="88">
        <v>42855000000</v>
      </c>
      <c r="C616" s="88">
        <v>-5.4975572000000001</v>
      </c>
      <c r="D616" s="88">
        <v>-39.656384000000003</v>
      </c>
      <c r="E616" s="88">
        <v>-41.112746999999999</v>
      </c>
      <c r="F616" s="88">
        <v>-23.786804</v>
      </c>
      <c r="L616" s="88">
        <v>42855000000</v>
      </c>
      <c r="M616" s="88">
        <v>-21.042090999999999</v>
      </c>
      <c r="N616" s="88">
        <v>-41.951552999999997</v>
      </c>
      <c r="O616" s="88">
        <v>-20.475615999999999</v>
      </c>
      <c r="P616" s="88">
        <v>-24.866980000000002</v>
      </c>
    </row>
    <row r="617" spans="2:16" x14ac:dyDescent="0.25">
      <c r="B617" s="88">
        <v>43050000000</v>
      </c>
      <c r="C617" s="88">
        <v>-5.6135429999999999</v>
      </c>
      <c r="D617" s="88">
        <v>-39.613754</v>
      </c>
      <c r="E617" s="88">
        <v>-41.115284000000003</v>
      </c>
      <c r="F617" s="88">
        <v>-23.584322</v>
      </c>
      <c r="L617" s="88">
        <v>43050000000</v>
      </c>
      <c r="M617" s="88">
        <v>-18.469920999999999</v>
      </c>
      <c r="N617" s="88">
        <v>-42.235703000000001</v>
      </c>
      <c r="O617" s="88">
        <v>-20.329643000000001</v>
      </c>
      <c r="P617" s="88">
        <v>-24.655812999999998</v>
      </c>
    </row>
    <row r="618" spans="2:16" x14ac:dyDescent="0.25">
      <c r="B618" s="88">
        <v>43245000000</v>
      </c>
      <c r="C618" s="88">
        <v>-5.8795786000000003</v>
      </c>
      <c r="D618" s="88">
        <v>-39.691513</v>
      </c>
      <c r="E618" s="88">
        <v>-41.143481999999999</v>
      </c>
      <c r="F618" s="88">
        <v>-23.408487000000001</v>
      </c>
      <c r="L618" s="88">
        <v>43245000000</v>
      </c>
      <c r="M618" s="88">
        <v>-15.981384</v>
      </c>
      <c r="N618" s="88">
        <v>-42.425434000000003</v>
      </c>
      <c r="O618" s="88">
        <v>-20.198442</v>
      </c>
      <c r="P618" s="88">
        <v>-24.580776</v>
      </c>
    </row>
    <row r="619" spans="2:16" x14ac:dyDescent="0.25">
      <c r="B619" s="88">
        <v>43440000000</v>
      </c>
      <c r="C619" s="88">
        <v>-6.1334781999999999</v>
      </c>
      <c r="D619" s="88">
        <v>-39.753822</v>
      </c>
      <c r="E619" s="88">
        <v>-41.078322999999997</v>
      </c>
      <c r="F619" s="88">
        <v>-23.232430999999998</v>
      </c>
      <c r="L619" s="88">
        <v>43440000000</v>
      </c>
      <c r="M619" s="88">
        <v>-14.180915000000001</v>
      </c>
      <c r="N619" s="88">
        <v>-42.636017000000002</v>
      </c>
      <c r="O619" s="88">
        <v>-20.034511999999999</v>
      </c>
      <c r="P619" s="88">
        <v>-24.520904999999999</v>
      </c>
    </row>
    <row r="620" spans="2:16" x14ac:dyDescent="0.25">
      <c r="B620" s="88">
        <v>43635000000</v>
      </c>
      <c r="C620" s="88">
        <v>-6.4584998999999996</v>
      </c>
      <c r="D620" s="88">
        <v>-39.753993999999999</v>
      </c>
      <c r="E620" s="88">
        <v>-40.879013</v>
      </c>
      <c r="F620" s="88">
        <v>-23.06711</v>
      </c>
      <c r="L620" s="88">
        <v>43635000000</v>
      </c>
      <c r="M620" s="88">
        <v>-12.365743</v>
      </c>
      <c r="N620" s="88">
        <v>-42.830607999999998</v>
      </c>
      <c r="O620" s="88">
        <v>-19.853376000000001</v>
      </c>
      <c r="P620" s="88">
        <v>-24.455393000000001</v>
      </c>
    </row>
    <row r="621" spans="2:16" x14ac:dyDescent="0.25">
      <c r="B621" s="88">
        <v>43830000000</v>
      </c>
      <c r="C621" s="88">
        <v>-6.8154192</v>
      </c>
      <c r="D621" s="88">
        <v>-40.169013999999997</v>
      </c>
      <c r="E621" s="88">
        <v>-40.556873000000003</v>
      </c>
      <c r="F621" s="88">
        <v>-22.926259999999999</v>
      </c>
      <c r="L621" s="88">
        <v>43830000000</v>
      </c>
      <c r="M621" s="88">
        <v>-11.011623999999999</v>
      </c>
      <c r="N621" s="88">
        <v>-43.162070999999997</v>
      </c>
      <c r="O621" s="88">
        <v>-19.706555999999999</v>
      </c>
      <c r="P621" s="88">
        <v>-24.400369999999999</v>
      </c>
    </row>
    <row r="622" spans="2:16" x14ac:dyDescent="0.25">
      <c r="B622" s="88">
        <v>44025000000</v>
      </c>
      <c r="C622" s="88">
        <v>-7.2812476000000004</v>
      </c>
      <c r="D622" s="88">
        <v>-40.559544000000002</v>
      </c>
      <c r="E622" s="88">
        <v>-40.595756999999999</v>
      </c>
      <c r="F622" s="88">
        <v>-22.829764999999998</v>
      </c>
      <c r="L622" s="88">
        <v>44025000000</v>
      </c>
      <c r="M622" s="88">
        <v>-9.6999177999999997</v>
      </c>
      <c r="N622" s="88">
        <v>-43.523014000000003</v>
      </c>
      <c r="O622" s="88">
        <v>-19.605875000000001</v>
      </c>
      <c r="P622" s="88">
        <v>-24.325880000000002</v>
      </c>
    </row>
    <row r="623" spans="2:16" x14ac:dyDescent="0.25">
      <c r="B623" s="88">
        <v>44220000000</v>
      </c>
      <c r="C623" s="88">
        <v>-7.6338667999999998</v>
      </c>
      <c r="D623" s="88">
        <v>-41.021725000000004</v>
      </c>
      <c r="E623" s="88">
        <v>-40.590549000000003</v>
      </c>
      <c r="F623" s="88">
        <v>-22.742813000000002</v>
      </c>
      <c r="L623" s="88">
        <v>44220000000</v>
      </c>
      <c r="M623" s="88">
        <v>-8.8884764000000001</v>
      </c>
      <c r="N623" s="88">
        <v>-43.986423000000002</v>
      </c>
      <c r="O623" s="88">
        <v>-19.481408999999999</v>
      </c>
      <c r="P623" s="88">
        <v>-24.246794000000001</v>
      </c>
    </row>
    <row r="624" spans="2:16" x14ac:dyDescent="0.25">
      <c r="B624" s="88">
        <v>44415000000</v>
      </c>
      <c r="C624" s="88">
        <v>-8.1349459</v>
      </c>
      <c r="D624" s="88">
        <v>-41.740948000000003</v>
      </c>
      <c r="E624" s="88">
        <v>-40.639060999999998</v>
      </c>
      <c r="F624" s="88">
        <v>-22.713183999999998</v>
      </c>
      <c r="L624" s="88">
        <v>44415000000</v>
      </c>
      <c r="M624" s="88">
        <v>-7.9945250000000003</v>
      </c>
      <c r="N624" s="88">
        <v>-44.413733999999998</v>
      </c>
      <c r="O624" s="88">
        <v>-19.436529</v>
      </c>
      <c r="P624" s="88">
        <v>-24.202019</v>
      </c>
    </row>
    <row r="625" spans="2:16" x14ac:dyDescent="0.25">
      <c r="B625" s="88">
        <v>44610000000</v>
      </c>
      <c r="C625" s="88">
        <v>-8.4748944999999996</v>
      </c>
      <c r="D625" s="88">
        <v>-42.492542</v>
      </c>
      <c r="E625" s="88">
        <v>-40.697422000000003</v>
      </c>
      <c r="F625" s="88">
        <v>-22.707039000000002</v>
      </c>
      <c r="L625" s="88">
        <v>44610000000</v>
      </c>
      <c r="M625" s="88">
        <v>-7.5355296000000003</v>
      </c>
      <c r="N625" s="88">
        <v>-45.145718000000002</v>
      </c>
      <c r="O625" s="88">
        <v>-19.365047000000001</v>
      </c>
      <c r="P625" s="88">
        <v>-24.168697000000002</v>
      </c>
    </row>
    <row r="626" spans="2:16" x14ac:dyDescent="0.25">
      <c r="B626" s="88">
        <v>44805000000</v>
      </c>
      <c r="C626" s="88">
        <v>-8.7331572000000008</v>
      </c>
      <c r="D626" s="88">
        <v>-43.001663000000001</v>
      </c>
      <c r="E626" s="88">
        <v>-40.931987999999997</v>
      </c>
      <c r="F626" s="88">
        <v>-22.725611000000001</v>
      </c>
      <c r="L626" s="88">
        <v>44805000000</v>
      </c>
      <c r="M626" s="88">
        <v>-7.1398048000000003</v>
      </c>
      <c r="N626" s="88">
        <v>-45.720115999999997</v>
      </c>
      <c r="O626" s="88">
        <v>-19.30151</v>
      </c>
      <c r="P626" s="88">
        <v>-24.133495</v>
      </c>
    </row>
    <row r="627" spans="2:16" x14ac:dyDescent="0.25">
      <c r="B627" s="88">
        <v>45000000000</v>
      </c>
      <c r="C627" s="88">
        <v>-8.8823843</v>
      </c>
      <c r="D627" s="88">
        <v>-43.521853999999998</v>
      </c>
      <c r="E627" s="88">
        <v>-41.020729000000003</v>
      </c>
      <c r="F627" s="88">
        <v>-22.748262</v>
      </c>
      <c r="L627" s="88">
        <v>45000000000</v>
      </c>
      <c r="M627" s="88">
        <v>-7.0099729999999996</v>
      </c>
      <c r="N627" s="88">
        <v>-46.235129999999998</v>
      </c>
      <c r="O627" s="88">
        <v>-19.248573</v>
      </c>
      <c r="P627" s="88">
        <v>-24.118922999999999</v>
      </c>
    </row>
    <row r="628" spans="2:16" x14ac:dyDescent="0.25">
      <c r="B628" s="88" t="s">
        <v>21</v>
      </c>
      <c r="L628" s="88" t="s">
        <v>21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05"/>
  <sheetViews>
    <sheetView workbookViewId="0">
      <selection activeCell="W21" sqref="W21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16384" width="9.140625" style="3"/>
  </cols>
  <sheetData>
    <row r="1" spans="1:23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LO-RF Isolation_Mem Log Mag(dB)</v>
      </c>
      <c r="I1" s="45"/>
      <c r="J1" s="42" t="str">
        <f>'CL &amp; Data'!F426</f>
        <v>LO-IF Isolation Log Mag(dB)</v>
      </c>
      <c r="L1" s="25" t="s">
        <v>0</v>
      </c>
      <c r="N1" s="44" t="str">
        <f>'CL &amp; Data'!M426</f>
        <v>LO Return Loss Log Mag(dB)</v>
      </c>
      <c r="O1" s="46"/>
      <c r="P1" s="44" t="str">
        <f>'CL &amp; Data'!N426</f>
        <v>LO-RF Isolation Log Mag(dB)</v>
      </c>
      <c r="Q1" s="46"/>
      <c r="R1" s="44" t="str">
        <f>'CL &amp; Data'!O426</f>
        <v>LO-IF Isolation Log Mag(dB)</v>
      </c>
      <c r="S1" s="46"/>
      <c r="T1" s="44" t="str">
        <f>'CL &amp; Data'!P426</f>
        <v>RF-IF Isolation Log Mag(dB)</v>
      </c>
    </row>
    <row r="2" spans="1:23" x14ac:dyDescent="0.25">
      <c r="A2" s="39" t="s">
        <v>106</v>
      </c>
      <c r="H2" s="25"/>
      <c r="K2" s="39" t="s">
        <v>107</v>
      </c>
      <c r="R2" s="25"/>
    </row>
    <row r="3" spans="1:23" s="22" customFormat="1" x14ac:dyDescent="0.25">
      <c r="A3" s="40"/>
      <c r="B3" s="29" t="s">
        <v>13</v>
      </c>
      <c r="C3" s="30"/>
      <c r="D3" s="29">
        <f>AVERAGE(D20:D199)</f>
        <v>-10.959045358333338</v>
      </c>
      <c r="E3" s="30"/>
      <c r="F3" s="29">
        <f>AVERAGE(F20:F199)</f>
        <v>-46.647942938888882</v>
      </c>
      <c r="G3" s="30"/>
      <c r="H3" s="29">
        <f>AVERAGE(H20:H199)</f>
        <v>-43.504386561111126</v>
      </c>
      <c r="I3" s="30"/>
      <c r="J3" s="29">
        <f>AVERAGE(J20:J199)</f>
        <v>-30.04865110555555</v>
      </c>
      <c r="K3" s="40"/>
      <c r="L3" s="29" t="s">
        <v>13</v>
      </c>
      <c r="M3" s="30"/>
      <c r="N3" s="29">
        <f>AVERAGE(N20:N199)</f>
        <v>-11.414835281666667</v>
      </c>
      <c r="O3" s="30"/>
      <c r="P3" s="29">
        <f>AVERAGE(P20:P199)</f>
        <v>-47.520081094444507</v>
      </c>
      <c r="Q3" s="30"/>
      <c r="R3" s="29">
        <f>AVERAGE(R20:R199)</f>
        <v>-36.326223594444436</v>
      </c>
      <c r="S3" s="30"/>
      <c r="T3" s="29">
        <f>AVERAGE(T20:T199)</f>
        <v>-29.688378700000012</v>
      </c>
      <c r="U3" s="30"/>
    </row>
    <row r="4" spans="1:23" x14ac:dyDescent="0.25">
      <c r="A4" s="51" t="s">
        <v>115</v>
      </c>
      <c r="H4" s="25"/>
      <c r="K4" s="51" t="s">
        <v>115</v>
      </c>
      <c r="R4" s="25"/>
    </row>
    <row r="5" spans="1:23" x14ac:dyDescent="0.25">
      <c r="A5" s="51" t="s">
        <v>202</v>
      </c>
      <c r="B5" s="6">
        <f>'CL &amp; Data'!B427/1000000000</f>
        <v>6</v>
      </c>
      <c r="D5" s="6">
        <f>'CL &amp; Data'!C427</f>
        <v>-3.1093446999999999</v>
      </c>
      <c r="F5" s="6">
        <f>'CL &amp; Data'!D427</f>
        <v>-56.048588000000002</v>
      </c>
      <c r="H5" s="6">
        <f>'CL &amp; Data'!E427</f>
        <v>-55.428714999999997</v>
      </c>
      <c r="J5" s="6">
        <f>'CL &amp; Data'!F427</f>
        <v>-39.107120999999999</v>
      </c>
      <c r="K5" s="51" t="s">
        <v>202</v>
      </c>
      <c r="L5" s="6">
        <f>'CL &amp; Data'!L427/1000000000</f>
        <v>6</v>
      </c>
      <c r="N5" s="6">
        <f>'CL &amp; Data'!M427</f>
        <v>-0.94145268000000004</v>
      </c>
      <c r="P5" s="6">
        <f>'CL &amp; Data'!N427</f>
        <v>-56.71069</v>
      </c>
      <c r="R5" s="6">
        <f>'CL &amp; Data'!O427</f>
        <v>-40.896461000000002</v>
      </c>
      <c r="T5" s="6">
        <f>'CL &amp; Data'!P427</f>
        <v>-39.093487000000003</v>
      </c>
    </row>
    <row r="6" spans="1:23" x14ac:dyDescent="0.25">
      <c r="A6" s="51" t="s">
        <v>203</v>
      </c>
      <c r="B6" s="6">
        <f>'CL &amp; Data'!B428/1000000000</f>
        <v>6.1950000000000003</v>
      </c>
      <c r="D6" s="6">
        <f>'CL &amp; Data'!C428</f>
        <v>-3.1612699000000002</v>
      </c>
      <c r="F6" s="6">
        <f>'CL &amp; Data'!D428</f>
        <v>-55.916564999999999</v>
      </c>
      <c r="H6" s="6">
        <f>'CL &amp; Data'!E428</f>
        <v>-55.275871000000002</v>
      </c>
      <c r="J6" s="6">
        <f>'CL &amp; Data'!F428</f>
        <v>-39.336094000000003</v>
      </c>
      <c r="K6" s="51" t="s">
        <v>203</v>
      </c>
      <c r="L6" s="6">
        <f>'CL &amp; Data'!L428/1000000000</f>
        <v>6.1950000000000003</v>
      </c>
      <c r="N6" s="6">
        <f>'CL &amp; Data'!M428</f>
        <v>-0.97661513</v>
      </c>
      <c r="P6" s="6">
        <f>'CL &amp; Data'!N428</f>
        <v>-56.708378000000003</v>
      </c>
      <c r="R6" s="6">
        <f>'CL &amp; Data'!O428</f>
        <v>-40.670924999999997</v>
      </c>
      <c r="T6" s="6">
        <f>'CL &amp; Data'!P428</f>
        <v>-39.339069000000002</v>
      </c>
    </row>
    <row r="7" spans="1:23" x14ac:dyDescent="0.25">
      <c r="B7" s="6">
        <f>'CL &amp; Data'!B429/1000000000</f>
        <v>6.39</v>
      </c>
      <c r="D7" s="6">
        <f>'CL &amp; Data'!C429</f>
        <v>-3.2326689000000002</v>
      </c>
      <c r="F7" s="6">
        <f>'CL &amp; Data'!D429</f>
        <v>-55.768459</v>
      </c>
      <c r="H7" s="6">
        <f>'CL &amp; Data'!E429</f>
        <v>-55.080795000000002</v>
      </c>
      <c r="J7" s="6">
        <f>'CL &amp; Data'!F429</f>
        <v>-39.532069999999997</v>
      </c>
      <c r="L7" s="6">
        <f>'CL &amp; Data'!L429/1000000000</f>
        <v>6.39</v>
      </c>
      <c r="N7" s="6">
        <f>'CL &amp; Data'!M429</f>
        <v>-1.0272676000000001</v>
      </c>
      <c r="P7" s="6">
        <f>'CL &amp; Data'!N429</f>
        <v>-56.741988999999997</v>
      </c>
      <c r="R7" s="6">
        <f>'CL &amp; Data'!O429</f>
        <v>-40.379970999999998</v>
      </c>
      <c r="T7" s="6">
        <f>'CL &amp; Data'!P429</f>
        <v>-39.484580999999999</v>
      </c>
    </row>
    <row r="8" spans="1:23" x14ac:dyDescent="0.25">
      <c r="B8" s="6">
        <f>'CL &amp; Data'!B430/1000000000</f>
        <v>6.585</v>
      </c>
      <c r="D8" s="6">
        <f>'CL &amp; Data'!C430</f>
        <v>-3.3284452</v>
      </c>
      <c r="F8" s="6">
        <f>'CL &amp; Data'!D430</f>
        <v>-55.509974999999997</v>
      </c>
      <c r="H8" s="6">
        <f>'CL &amp; Data'!E430</f>
        <v>-54.833649000000001</v>
      </c>
      <c r="J8" s="6">
        <f>'CL &amp; Data'!F430</f>
        <v>-39.889927</v>
      </c>
      <c r="L8" s="6">
        <f>'CL &amp; Data'!L430/1000000000</f>
        <v>6.585</v>
      </c>
      <c r="N8" s="6">
        <f>'CL &amp; Data'!M430</f>
        <v>-1.0883442000000001</v>
      </c>
      <c r="P8" s="6">
        <f>'CL &amp; Data'!N430</f>
        <v>-56.772548999999998</v>
      </c>
      <c r="R8" s="6">
        <f>'CL &amp; Data'!O430</f>
        <v>-40.068210999999998</v>
      </c>
      <c r="T8" s="6">
        <f>'CL &amp; Data'!P430</f>
        <v>-39.728358999999998</v>
      </c>
      <c r="W8" s="32"/>
    </row>
    <row r="9" spans="1:23" x14ac:dyDescent="0.25">
      <c r="B9" s="6">
        <f>'CL &amp; Data'!B431/1000000000</f>
        <v>6.78</v>
      </c>
      <c r="D9" s="6">
        <f>'CL &amp; Data'!C431</f>
        <v>-3.4276773999999999</v>
      </c>
      <c r="F9" s="6">
        <f>'CL &amp; Data'!D431</f>
        <v>-55.286498999999999</v>
      </c>
      <c r="H9" s="6">
        <f>'CL &amp; Data'!E431</f>
        <v>-54.582394000000001</v>
      </c>
      <c r="J9" s="6">
        <f>'CL &amp; Data'!F431</f>
        <v>-40.165908999999999</v>
      </c>
      <c r="L9" s="6">
        <f>'CL &amp; Data'!L431/1000000000</f>
        <v>6.78</v>
      </c>
      <c r="N9" s="6">
        <f>'CL &amp; Data'!M431</f>
        <v>-1.1577200999999999</v>
      </c>
      <c r="P9" s="6">
        <f>'CL &amp; Data'!N431</f>
        <v>-56.757992000000002</v>
      </c>
      <c r="R9" s="6">
        <f>'CL &amp; Data'!O431</f>
        <v>-39.784481</v>
      </c>
      <c r="T9" s="6">
        <f>'CL &amp; Data'!P431</f>
        <v>-39.935802000000002</v>
      </c>
    </row>
    <row r="10" spans="1:23" x14ac:dyDescent="0.25">
      <c r="B10" s="6">
        <f>'CL &amp; Data'!B432/1000000000</f>
        <v>6.9749999999999996</v>
      </c>
      <c r="D10" s="6">
        <f>'CL &amp; Data'!C432</f>
        <v>-3.5158225999999999</v>
      </c>
      <c r="F10" s="6">
        <f>'CL &amp; Data'!D432</f>
        <v>-55.044452999999997</v>
      </c>
      <c r="H10" s="6">
        <f>'CL &amp; Data'!E432</f>
        <v>-54.352401999999998</v>
      </c>
      <c r="J10" s="6">
        <f>'CL &amp; Data'!F432</f>
        <v>-40.339911999999998</v>
      </c>
      <c r="L10" s="6">
        <f>'CL &amp; Data'!L432/1000000000</f>
        <v>6.9749999999999996</v>
      </c>
      <c r="N10" s="6">
        <f>'CL &amp; Data'!M432</f>
        <v>-1.2332162</v>
      </c>
      <c r="P10" s="6">
        <f>'CL &amp; Data'!N432</f>
        <v>-56.793723999999997</v>
      </c>
      <c r="R10" s="6">
        <f>'CL &amp; Data'!O432</f>
        <v>-39.424048999999997</v>
      </c>
      <c r="T10" s="6">
        <f>'CL &amp; Data'!P432</f>
        <v>-40.168987000000001</v>
      </c>
    </row>
    <row r="11" spans="1:23" x14ac:dyDescent="0.25">
      <c r="B11" s="6">
        <f>'CL &amp; Data'!B433/1000000000</f>
        <v>7.17</v>
      </c>
      <c r="D11" s="6">
        <f>'CL &amp; Data'!C433</f>
        <v>-3.5999905999999999</v>
      </c>
      <c r="F11" s="6">
        <f>'CL &amp; Data'!D433</f>
        <v>-54.801921999999998</v>
      </c>
      <c r="H11" s="6">
        <f>'CL &amp; Data'!E433</f>
        <v>-54.134647000000001</v>
      </c>
      <c r="J11" s="6">
        <f>'CL &amp; Data'!F433</f>
        <v>-40.597588000000002</v>
      </c>
      <c r="L11" s="6">
        <f>'CL &amp; Data'!L433/1000000000</f>
        <v>7.17</v>
      </c>
      <c r="N11" s="6">
        <f>'CL &amp; Data'!M433</f>
        <v>-1.3136108</v>
      </c>
      <c r="P11" s="6">
        <f>'CL &amp; Data'!N433</f>
        <v>-56.953777000000002</v>
      </c>
      <c r="R11" s="6">
        <f>'CL &amp; Data'!O433</f>
        <v>-39.091652000000003</v>
      </c>
      <c r="T11" s="6">
        <f>'CL &amp; Data'!P433</f>
        <v>-40.334941999999998</v>
      </c>
    </row>
    <row r="12" spans="1:23" x14ac:dyDescent="0.25">
      <c r="B12" s="6">
        <f>'CL &amp; Data'!B434/1000000000</f>
        <v>7.3650000000000002</v>
      </c>
      <c r="D12" s="6">
        <f>'CL &amp; Data'!C434</f>
        <v>-3.6715195</v>
      </c>
      <c r="F12" s="6">
        <f>'CL &amp; Data'!D434</f>
        <v>-54.490912999999999</v>
      </c>
      <c r="H12" s="6">
        <f>'CL &amp; Data'!E434</f>
        <v>-53.888992000000002</v>
      </c>
      <c r="J12" s="6">
        <f>'CL &amp; Data'!F434</f>
        <v>-40.907848000000001</v>
      </c>
      <c r="L12" s="6">
        <f>'CL &amp; Data'!L434/1000000000</f>
        <v>7.3650000000000002</v>
      </c>
      <c r="N12" s="6">
        <f>'CL &amp; Data'!M434</f>
        <v>-1.4001535000000001</v>
      </c>
      <c r="P12" s="6">
        <f>'CL &amp; Data'!N434</f>
        <v>-57.225521000000001</v>
      </c>
      <c r="R12" s="6">
        <f>'CL &amp; Data'!O434</f>
        <v>-38.732792000000003</v>
      </c>
      <c r="T12" s="6">
        <f>'CL &amp; Data'!P434</f>
        <v>-40.467776999999998</v>
      </c>
    </row>
    <row r="13" spans="1:23" x14ac:dyDescent="0.25">
      <c r="B13" s="6">
        <f>'CL &amp; Data'!B435/1000000000</f>
        <v>7.56</v>
      </c>
      <c r="D13" s="6">
        <f>'CL &amp; Data'!C435</f>
        <v>-3.7154655000000001</v>
      </c>
      <c r="F13" s="6">
        <f>'CL &amp; Data'!D435</f>
        <v>-54.263824</v>
      </c>
      <c r="H13" s="6">
        <f>'CL &amp; Data'!E435</f>
        <v>-53.661406999999997</v>
      </c>
      <c r="J13" s="6">
        <f>'CL &amp; Data'!F435</f>
        <v>-41.258167</v>
      </c>
      <c r="L13" s="6">
        <f>'CL &amp; Data'!L435/1000000000</f>
        <v>7.56</v>
      </c>
      <c r="N13" s="6">
        <f>'CL &amp; Data'!M435</f>
        <v>-1.4946368000000001</v>
      </c>
      <c r="P13" s="6">
        <f>'CL &amp; Data'!N435</f>
        <v>-57.732284999999997</v>
      </c>
      <c r="R13" s="6">
        <f>'CL &amp; Data'!O435</f>
        <v>-38.378180999999998</v>
      </c>
      <c r="T13" s="6">
        <f>'CL &amp; Data'!P435</f>
        <v>-40.616154000000002</v>
      </c>
    </row>
    <row r="14" spans="1:23" x14ac:dyDescent="0.25">
      <c r="B14" s="6">
        <f>'CL &amp; Data'!B436/1000000000</f>
        <v>7.7549999999999999</v>
      </c>
      <c r="D14" s="6">
        <f>'CL &amp; Data'!C436</f>
        <v>-3.7427923999999999</v>
      </c>
      <c r="F14" s="6">
        <f>'CL &amp; Data'!D436</f>
        <v>-53.963546999999998</v>
      </c>
      <c r="H14" s="6">
        <f>'CL &amp; Data'!E436</f>
        <v>-53.424675000000001</v>
      </c>
      <c r="J14" s="6">
        <f>'CL &amp; Data'!F436</f>
        <v>-41.583537999999997</v>
      </c>
      <c r="L14" s="6">
        <f>'CL &amp; Data'!L436/1000000000</f>
        <v>7.7549999999999999</v>
      </c>
      <c r="N14" s="6">
        <f>'CL &amp; Data'!M436</f>
        <v>-1.5860609999999999</v>
      </c>
      <c r="P14" s="6">
        <f>'CL &amp; Data'!N436</f>
        <v>-58.194901000000002</v>
      </c>
      <c r="R14" s="6">
        <f>'CL &amp; Data'!O436</f>
        <v>-38.111832</v>
      </c>
      <c r="T14" s="6">
        <f>'CL &amp; Data'!P436</f>
        <v>-40.708030999999998</v>
      </c>
    </row>
    <row r="15" spans="1:23" x14ac:dyDescent="0.25">
      <c r="B15" s="6">
        <f>'CL &amp; Data'!B437/1000000000</f>
        <v>7.95</v>
      </c>
      <c r="D15" s="6">
        <f>'CL &amp; Data'!C437</f>
        <v>-3.7589624000000001</v>
      </c>
      <c r="F15" s="6">
        <f>'CL &amp; Data'!D437</f>
        <v>-53.733074000000002</v>
      </c>
      <c r="H15" s="6">
        <f>'CL &amp; Data'!E437</f>
        <v>-53.195362000000003</v>
      </c>
      <c r="J15" s="6">
        <f>'CL &amp; Data'!F437</f>
        <v>-41.829478999999999</v>
      </c>
      <c r="L15" s="6">
        <f>'CL &amp; Data'!L437/1000000000</f>
        <v>7.95</v>
      </c>
      <c r="N15" s="6">
        <f>'CL &amp; Data'!M437</f>
        <v>-1.7000734</v>
      </c>
      <c r="P15" s="6">
        <f>'CL &amp; Data'!N437</f>
        <v>-58.704681000000001</v>
      </c>
      <c r="R15" s="6">
        <f>'CL &amp; Data'!O437</f>
        <v>-37.911037</v>
      </c>
      <c r="T15" s="6">
        <f>'CL &amp; Data'!P437</f>
        <v>-40.800162999999998</v>
      </c>
    </row>
    <row r="16" spans="1:23" x14ac:dyDescent="0.25">
      <c r="B16" s="6">
        <f>'CL &amp; Data'!B438/1000000000</f>
        <v>8.1449999999999996</v>
      </c>
      <c r="D16" s="6">
        <f>'CL &amp; Data'!C438</f>
        <v>-3.7783367999999999</v>
      </c>
      <c r="F16" s="6">
        <f>'CL &amp; Data'!D438</f>
        <v>-53.518706999999999</v>
      </c>
      <c r="H16" s="6">
        <f>'CL &amp; Data'!E438</f>
        <v>-52.992863</v>
      </c>
      <c r="J16" s="6">
        <f>'CL &amp; Data'!F438</f>
        <v>-41.908943000000001</v>
      </c>
      <c r="L16" s="6">
        <f>'CL &amp; Data'!L438/1000000000</f>
        <v>8.1449999999999996</v>
      </c>
      <c r="N16" s="6">
        <f>'CL &amp; Data'!M438</f>
        <v>-1.8406998999999999</v>
      </c>
      <c r="P16" s="6">
        <f>'CL &amp; Data'!N438</f>
        <v>-59.321117000000001</v>
      </c>
      <c r="R16" s="6">
        <f>'CL &amp; Data'!O438</f>
        <v>-37.789195999999997</v>
      </c>
      <c r="T16" s="6">
        <f>'CL &amp; Data'!P438</f>
        <v>-40.833255999999999</v>
      </c>
    </row>
    <row r="17" spans="2:20" x14ac:dyDescent="0.25">
      <c r="B17" s="6">
        <f>'CL &amp; Data'!B439/1000000000</f>
        <v>8.34</v>
      </c>
      <c r="D17" s="6">
        <f>'CL &amp; Data'!C439</f>
        <v>-3.7817492000000001</v>
      </c>
      <c r="F17" s="6">
        <f>'CL &amp; Data'!D439</f>
        <v>-53.366546999999997</v>
      </c>
      <c r="H17" s="6">
        <f>'CL &amp; Data'!E439</f>
        <v>-52.856262000000001</v>
      </c>
      <c r="J17" s="6">
        <f>'CL &amp; Data'!F439</f>
        <v>-42.131596000000002</v>
      </c>
      <c r="L17" s="6">
        <f>'CL &amp; Data'!L439/1000000000</f>
        <v>8.34</v>
      </c>
      <c r="N17" s="6">
        <f>'CL &amp; Data'!M439</f>
        <v>-1.9944974</v>
      </c>
      <c r="P17" s="6">
        <f>'CL &amp; Data'!N439</f>
        <v>-59.926890999999998</v>
      </c>
      <c r="R17" s="6">
        <f>'CL &amp; Data'!O439</f>
        <v>-37.753815000000003</v>
      </c>
      <c r="T17" s="6">
        <f>'CL &amp; Data'!P439</f>
        <v>-41.105980000000002</v>
      </c>
    </row>
    <row r="18" spans="2:20" x14ac:dyDescent="0.25">
      <c r="B18" s="6">
        <f>'CL &amp; Data'!B440/1000000000</f>
        <v>8.5350000000000001</v>
      </c>
      <c r="D18" s="6">
        <f>'CL &amp; Data'!C440</f>
        <v>-3.7961371000000002</v>
      </c>
      <c r="F18" s="6">
        <f>'CL &amp; Data'!D440</f>
        <v>-53.268929</v>
      </c>
      <c r="H18" s="6">
        <f>'CL &amp; Data'!E440</f>
        <v>-52.767952000000001</v>
      </c>
      <c r="J18" s="6">
        <f>'CL &amp; Data'!F440</f>
        <v>-42.167937999999999</v>
      </c>
      <c r="L18" s="6">
        <f>'CL &amp; Data'!L440/1000000000</f>
        <v>8.5350000000000001</v>
      </c>
      <c r="N18" s="6">
        <f>'CL &amp; Data'!M440</f>
        <v>-2.1544930999999998</v>
      </c>
      <c r="P18" s="6">
        <f>'CL &amp; Data'!N440</f>
        <v>-60.280872000000002</v>
      </c>
      <c r="R18" s="6">
        <f>'CL &amp; Data'!O440</f>
        <v>-37.777126000000003</v>
      </c>
      <c r="T18" s="6">
        <f>'CL &amp; Data'!P440</f>
        <v>-41.326720999999999</v>
      </c>
    </row>
    <row r="19" spans="2:20" x14ac:dyDescent="0.25">
      <c r="B19" s="6">
        <f>'CL &amp; Data'!B441/1000000000</f>
        <v>8.73</v>
      </c>
      <c r="D19" s="6">
        <f>'CL &amp; Data'!C441</f>
        <v>-3.8236867999999999</v>
      </c>
      <c r="F19" s="6">
        <f>'CL &amp; Data'!D441</f>
        <v>-53.212848999999999</v>
      </c>
      <c r="H19" s="6">
        <f>'CL &amp; Data'!E441</f>
        <v>-52.735287</v>
      </c>
      <c r="J19" s="6">
        <f>'CL &amp; Data'!F441</f>
        <v>-42.350867999999998</v>
      </c>
      <c r="L19" s="6">
        <f>'CL &amp; Data'!L441/1000000000</f>
        <v>8.73</v>
      </c>
      <c r="N19" s="6">
        <f>'CL &amp; Data'!M441</f>
        <v>-2.3635394999999999</v>
      </c>
      <c r="P19" s="6">
        <f>'CL &amp; Data'!N441</f>
        <v>-60.752048000000002</v>
      </c>
      <c r="R19" s="6">
        <f>'CL &amp; Data'!O441</f>
        <v>-37.862620999999997</v>
      </c>
      <c r="T19" s="6">
        <f>'CL &amp; Data'!P441</f>
        <v>-41.642035999999997</v>
      </c>
    </row>
    <row r="20" spans="2:20" x14ac:dyDescent="0.25">
      <c r="B20" s="6">
        <f>'CL &amp; Data'!B442/1000000000</f>
        <v>8.9250000000000007</v>
      </c>
      <c r="D20" s="6">
        <f>'CL &amp; Data'!C442</f>
        <v>-3.8556670999999998</v>
      </c>
      <c r="F20" s="6">
        <f>'CL &amp; Data'!D442</f>
        <v>-53.072600999999999</v>
      </c>
      <c r="H20" s="6">
        <f>'CL &amp; Data'!E442</f>
        <v>-52.640273999999998</v>
      </c>
      <c r="J20" s="6">
        <f>'CL &amp; Data'!F442</f>
        <v>-42.479526999999997</v>
      </c>
      <c r="L20" s="6">
        <f>'CL &amp; Data'!L442/1000000000</f>
        <v>8.9250000000000007</v>
      </c>
      <c r="N20" s="6">
        <f>'CL &amp; Data'!M442</f>
        <v>-2.5494876</v>
      </c>
      <c r="P20" s="6">
        <f>'CL &amp; Data'!N442</f>
        <v>-61.060817999999998</v>
      </c>
      <c r="R20" s="6">
        <f>'CL &amp; Data'!O442</f>
        <v>-38.056910999999999</v>
      </c>
      <c r="T20" s="6">
        <f>'CL &amp; Data'!P442</f>
        <v>-41.830761000000003</v>
      </c>
    </row>
    <row r="21" spans="2:20" x14ac:dyDescent="0.25">
      <c r="B21" s="6">
        <f>'CL &amp; Data'!B443/1000000000</f>
        <v>9.1199999999999992</v>
      </c>
      <c r="D21" s="6">
        <f>'CL &amp; Data'!C443</f>
        <v>-3.8781755000000002</v>
      </c>
      <c r="F21" s="6">
        <f>'CL &amp; Data'!D443</f>
        <v>-52.903584000000002</v>
      </c>
      <c r="H21" s="6">
        <f>'CL &amp; Data'!E443</f>
        <v>-52.516983000000003</v>
      </c>
      <c r="J21" s="6">
        <f>'CL &amp; Data'!F443</f>
        <v>-42.702576000000001</v>
      </c>
      <c r="L21" s="6">
        <f>'CL &amp; Data'!L443/1000000000</f>
        <v>9.1199999999999992</v>
      </c>
      <c r="N21" s="6">
        <f>'CL &amp; Data'!M443</f>
        <v>-2.7246709</v>
      </c>
      <c r="P21" s="6">
        <f>'CL &amp; Data'!N443</f>
        <v>-61.043410999999999</v>
      </c>
      <c r="R21" s="6">
        <f>'CL &amp; Data'!O443</f>
        <v>-38.217033000000001</v>
      </c>
      <c r="T21" s="6">
        <f>'CL &amp; Data'!P443</f>
        <v>-42.114128000000001</v>
      </c>
    </row>
    <row r="22" spans="2:20" x14ac:dyDescent="0.25">
      <c r="B22" s="6">
        <f>'CL &amp; Data'!B444/1000000000</f>
        <v>9.3149999999999995</v>
      </c>
      <c r="D22" s="6">
        <f>'CL &amp; Data'!C444</f>
        <v>-3.9314656000000001</v>
      </c>
      <c r="F22" s="6">
        <f>'CL &amp; Data'!D444</f>
        <v>-52.787002999999999</v>
      </c>
      <c r="H22" s="6">
        <f>'CL &amp; Data'!E444</f>
        <v>-52.404896000000001</v>
      </c>
      <c r="J22" s="6">
        <f>'CL &amp; Data'!F444</f>
        <v>-42.874191000000003</v>
      </c>
      <c r="L22" s="6">
        <f>'CL &amp; Data'!L444/1000000000</f>
        <v>9.3149999999999995</v>
      </c>
      <c r="N22" s="6">
        <f>'CL &amp; Data'!M444</f>
        <v>-2.8967261</v>
      </c>
      <c r="P22" s="6">
        <f>'CL &amp; Data'!N444</f>
        <v>-60.724632</v>
      </c>
      <c r="R22" s="6">
        <f>'CL &amp; Data'!O444</f>
        <v>-38.351723</v>
      </c>
      <c r="T22" s="6">
        <f>'CL &amp; Data'!P444</f>
        <v>-42.382235999999999</v>
      </c>
    </row>
    <row r="23" spans="2:20" x14ac:dyDescent="0.25">
      <c r="B23" s="6">
        <f>'CL &amp; Data'!B445/1000000000</f>
        <v>9.51</v>
      </c>
      <c r="D23" s="6">
        <f>'CL &amp; Data'!C445</f>
        <v>-3.9952257000000002</v>
      </c>
      <c r="F23" s="6">
        <f>'CL &amp; Data'!D445</f>
        <v>-52.618988000000002</v>
      </c>
      <c r="H23" s="6">
        <f>'CL &amp; Data'!E445</f>
        <v>-52.297286999999997</v>
      </c>
      <c r="J23" s="6">
        <f>'CL &amp; Data'!F445</f>
        <v>-42.989269</v>
      </c>
      <c r="L23" s="6">
        <f>'CL &amp; Data'!L445/1000000000</f>
        <v>9.51</v>
      </c>
      <c r="N23" s="6">
        <f>'CL &amp; Data'!M445</f>
        <v>-3.0905526000000001</v>
      </c>
      <c r="P23" s="6">
        <f>'CL &amp; Data'!N445</f>
        <v>-60.080016999999998</v>
      </c>
      <c r="R23" s="6">
        <f>'CL &amp; Data'!O445</f>
        <v>-38.720073999999997</v>
      </c>
      <c r="T23" s="6">
        <f>'CL &amp; Data'!P445</f>
        <v>-42.630206999999999</v>
      </c>
    </row>
    <row r="24" spans="2:20" x14ac:dyDescent="0.25">
      <c r="B24" s="6">
        <f>'CL &amp; Data'!B446/1000000000</f>
        <v>9.7050000000000001</v>
      </c>
      <c r="D24" s="6">
        <f>'CL &amp; Data'!C446</f>
        <v>-4.0351081000000004</v>
      </c>
      <c r="F24" s="6">
        <f>'CL &amp; Data'!D446</f>
        <v>-52.548656000000001</v>
      </c>
      <c r="H24" s="6">
        <f>'CL &amp; Data'!E446</f>
        <v>-52.246974999999999</v>
      </c>
      <c r="J24" s="6">
        <f>'CL &amp; Data'!F446</f>
        <v>-42.996132000000003</v>
      </c>
      <c r="L24" s="6">
        <f>'CL &amp; Data'!L446/1000000000</f>
        <v>9.7050000000000001</v>
      </c>
      <c r="N24" s="6">
        <f>'CL &amp; Data'!M446</f>
        <v>-3.2199407</v>
      </c>
      <c r="P24" s="6">
        <f>'CL &amp; Data'!N446</f>
        <v>-59.172333000000002</v>
      </c>
      <c r="R24" s="6">
        <f>'CL &amp; Data'!O446</f>
        <v>-39.040398000000003</v>
      </c>
      <c r="T24" s="6">
        <f>'CL &amp; Data'!P446</f>
        <v>-42.819664000000003</v>
      </c>
    </row>
    <row r="25" spans="2:20" x14ac:dyDescent="0.25">
      <c r="B25" s="6">
        <f>'CL &amp; Data'!B447/1000000000</f>
        <v>9.9</v>
      </c>
      <c r="D25" s="6">
        <f>'CL &amp; Data'!C447</f>
        <v>-4.1094603999999997</v>
      </c>
      <c r="F25" s="6">
        <f>'CL &amp; Data'!D447</f>
        <v>-52.552174000000001</v>
      </c>
      <c r="H25" s="6">
        <f>'CL &amp; Data'!E447</f>
        <v>-52.242538000000003</v>
      </c>
      <c r="J25" s="6">
        <f>'CL &amp; Data'!F447</f>
        <v>-43.247771999999998</v>
      </c>
      <c r="L25" s="6">
        <f>'CL &amp; Data'!L447/1000000000</f>
        <v>9.9</v>
      </c>
      <c r="N25" s="6">
        <f>'CL &amp; Data'!M447</f>
        <v>-3.3823542999999998</v>
      </c>
      <c r="P25" s="6">
        <f>'CL &amp; Data'!N447</f>
        <v>-58.158062000000001</v>
      </c>
      <c r="R25" s="6">
        <f>'CL &amp; Data'!O447</f>
        <v>-39.534168000000001</v>
      </c>
      <c r="T25" s="6">
        <f>'CL &amp; Data'!P447</f>
        <v>-43.137588999999998</v>
      </c>
    </row>
    <row r="26" spans="2:20" x14ac:dyDescent="0.25">
      <c r="B26" s="6">
        <f>'CL &amp; Data'!B448/1000000000</f>
        <v>10.095000000000001</v>
      </c>
      <c r="D26" s="6">
        <f>'CL &amp; Data'!C448</f>
        <v>-4.1960363000000003</v>
      </c>
      <c r="F26" s="6">
        <f>'CL &amp; Data'!D448</f>
        <v>-52.560023999999999</v>
      </c>
      <c r="H26" s="6">
        <f>'CL &amp; Data'!E448</f>
        <v>-52.235236999999998</v>
      </c>
      <c r="J26" s="6">
        <f>'CL &amp; Data'!F448</f>
        <v>-43.426806999999997</v>
      </c>
      <c r="L26" s="6">
        <f>'CL &amp; Data'!L448/1000000000</f>
        <v>10.095000000000001</v>
      </c>
      <c r="N26" s="6">
        <f>'CL &amp; Data'!M448</f>
        <v>-3.5561588</v>
      </c>
      <c r="P26" s="6">
        <f>'CL &amp; Data'!N448</f>
        <v>-57.014664000000003</v>
      </c>
      <c r="R26" s="6">
        <f>'CL &amp; Data'!O448</f>
        <v>-40.116019999999999</v>
      </c>
      <c r="T26" s="6">
        <f>'CL &amp; Data'!P448</f>
        <v>-43.420929000000001</v>
      </c>
    </row>
    <row r="27" spans="2:20" x14ac:dyDescent="0.25">
      <c r="B27" s="6">
        <f>'CL &amp; Data'!B449/1000000000</f>
        <v>10.29</v>
      </c>
      <c r="D27" s="6">
        <f>'CL &amp; Data'!C449</f>
        <v>-4.2630591000000004</v>
      </c>
      <c r="F27" s="6">
        <f>'CL &amp; Data'!D449</f>
        <v>-52.566237999999998</v>
      </c>
      <c r="H27" s="6">
        <f>'CL &amp; Data'!E449</f>
        <v>-52.254477999999999</v>
      </c>
      <c r="J27" s="6">
        <f>'CL &amp; Data'!F449</f>
        <v>-43.518711000000003</v>
      </c>
      <c r="L27" s="6">
        <f>'CL &amp; Data'!L449/1000000000</f>
        <v>10.29</v>
      </c>
      <c r="N27" s="6">
        <f>'CL &amp; Data'!M449</f>
        <v>-3.7229877</v>
      </c>
      <c r="P27" s="6">
        <f>'CL &amp; Data'!N449</f>
        <v>-55.778038000000002</v>
      </c>
      <c r="R27" s="6">
        <f>'CL &amp; Data'!O449</f>
        <v>-40.624268000000001</v>
      </c>
      <c r="T27" s="6">
        <f>'CL &amp; Data'!P449</f>
        <v>-43.842083000000002</v>
      </c>
    </row>
    <row r="28" spans="2:20" x14ac:dyDescent="0.25">
      <c r="B28" s="6">
        <f>'CL &amp; Data'!B450/1000000000</f>
        <v>10.484999999999999</v>
      </c>
      <c r="D28" s="6">
        <f>'CL &amp; Data'!C450</f>
        <v>-4.3186064000000002</v>
      </c>
      <c r="F28" s="6">
        <f>'CL &amp; Data'!D450</f>
        <v>-52.569412</v>
      </c>
      <c r="H28" s="6">
        <f>'CL &amp; Data'!E450</f>
        <v>-52.280383999999998</v>
      </c>
      <c r="J28" s="6">
        <f>'CL &amp; Data'!F450</f>
        <v>-43.737923000000002</v>
      </c>
      <c r="L28" s="6">
        <f>'CL &amp; Data'!L450/1000000000</f>
        <v>10.484999999999999</v>
      </c>
      <c r="N28" s="6">
        <f>'CL &amp; Data'!M450</f>
        <v>-3.9225623999999999</v>
      </c>
      <c r="P28" s="6">
        <f>'CL &amp; Data'!N450</f>
        <v>-54.736213999999997</v>
      </c>
      <c r="R28" s="6">
        <f>'CL &amp; Data'!O450</f>
        <v>-41.281975000000003</v>
      </c>
      <c r="T28" s="6">
        <f>'CL &amp; Data'!P450</f>
        <v>-44.209125999999998</v>
      </c>
    </row>
    <row r="29" spans="2:20" x14ac:dyDescent="0.25">
      <c r="B29" s="6">
        <f>'CL &amp; Data'!B451/1000000000</f>
        <v>10.68</v>
      </c>
      <c r="D29" s="6">
        <f>'CL &amp; Data'!C451</f>
        <v>-4.3836842000000003</v>
      </c>
      <c r="F29" s="6">
        <f>'CL &amp; Data'!D451</f>
        <v>-52.524559000000004</v>
      </c>
      <c r="H29" s="6">
        <f>'CL &amp; Data'!E451</f>
        <v>-52.291370000000001</v>
      </c>
      <c r="J29" s="6">
        <f>'CL &amp; Data'!F451</f>
        <v>-44.032252999999997</v>
      </c>
      <c r="L29" s="6">
        <f>'CL &amp; Data'!L451/1000000000</f>
        <v>10.68</v>
      </c>
      <c r="N29" s="6">
        <f>'CL &amp; Data'!M451</f>
        <v>-4.1788473000000002</v>
      </c>
      <c r="P29" s="6">
        <f>'CL &amp; Data'!N451</f>
        <v>-53.685234000000001</v>
      </c>
      <c r="R29" s="6">
        <f>'CL &amp; Data'!O451</f>
        <v>-42.167476999999998</v>
      </c>
      <c r="T29" s="6">
        <f>'CL &amp; Data'!P451</f>
        <v>-44.427883000000001</v>
      </c>
    </row>
    <row r="30" spans="2:20" x14ac:dyDescent="0.25">
      <c r="B30" s="6">
        <f>'CL &amp; Data'!B452/1000000000</f>
        <v>10.875</v>
      </c>
      <c r="D30" s="6">
        <f>'CL &amp; Data'!C452</f>
        <v>-4.4027143000000004</v>
      </c>
      <c r="F30" s="6">
        <f>'CL &amp; Data'!D452</f>
        <v>-52.606411000000001</v>
      </c>
      <c r="H30" s="6">
        <f>'CL &amp; Data'!E452</f>
        <v>-52.466983999999997</v>
      </c>
      <c r="J30" s="6">
        <f>'CL &amp; Data'!F452</f>
        <v>-44.331874999999997</v>
      </c>
      <c r="L30" s="6">
        <f>'CL &amp; Data'!L452/1000000000</f>
        <v>10.875</v>
      </c>
      <c r="N30" s="6">
        <f>'CL &amp; Data'!M452</f>
        <v>-4.3965158000000004</v>
      </c>
      <c r="P30" s="6">
        <f>'CL &amp; Data'!N452</f>
        <v>-52.696682000000003</v>
      </c>
      <c r="R30" s="6">
        <f>'CL &amp; Data'!O452</f>
        <v>-42.692413000000002</v>
      </c>
      <c r="T30" s="6">
        <f>'CL &amp; Data'!P452</f>
        <v>-44.850090000000002</v>
      </c>
    </row>
    <row r="31" spans="2:20" x14ac:dyDescent="0.25">
      <c r="B31" s="6">
        <f>'CL &amp; Data'!B453/1000000000</f>
        <v>11.07</v>
      </c>
      <c r="D31" s="6">
        <f>'CL &amp; Data'!C453</f>
        <v>-4.3885354999999997</v>
      </c>
      <c r="F31" s="6">
        <f>'CL &amp; Data'!D453</f>
        <v>-52.782817999999999</v>
      </c>
      <c r="H31" s="6">
        <f>'CL &amp; Data'!E453</f>
        <v>-52.748916999999999</v>
      </c>
      <c r="J31" s="6">
        <f>'CL &amp; Data'!F453</f>
        <v>-44.448582000000002</v>
      </c>
      <c r="L31" s="6">
        <f>'CL &amp; Data'!L453/1000000000</f>
        <v>11.07</v>
      </c>
      <c r="N31" s="6">
        <f>'CL &amp; Data'!M453</f>
        <v>-4.6128496999999999</v>
      </c>
      <c r="P31" s="6">
        <f>'CL &amp; Data'!N453</f>
        <v>-51.871876</v>
      </c>
      <c r="R31" s="6">
        <f>'CL &amp; Data'!O453</f>
        <v>-43.088486000000003</v>
      </c>
      <c r="T31" s="6">
        <f>'CL &amp; Data'!P453</f>
        <v>-45.220405999999997</v>
      </c>
    </row>
    <row r="32" spans="2:20" x14ac:dyDescent="0.25">
      <c r="B32" s="6">
        <f>'CL &amp; Data'!B454/1000000000</f>
        <v>11.265000000000001</v>
      </c>
      <c r="D32" s="6">
        <f>'CL &amp; Data'!C454</f>
        <v>-4.3859854</v>
      </c>
      <c r="F32" s="6">
        <f>'CL &amp; Data'!D454</f>
        <v>-53.039287999999999</v>
      </c>
      <c r="H32" s="6">
        <f>'CL &amp; Data'!E454</f>
        <v>-53.125850999999997</v>
      </c>
      <c r="J32" s="6">
        <f>'CL &amp; Data'!F454</f>
        <v>-44.526012000000001</v>
      </c>
      <c r="L32" s="6">
        <f>'CL &amp; Data'!L454/1000000000</f>
        <v>11.265000000000001</v>
      </c>
      <c r="N32" s="6">
        <f>'CL &amp; Data'!M454</f>
        <v>-4.9050545999999997</v>
      </c>
      <c r="P32" s="6">
        <f>'CL &amp; Data'!N454</f>
        <v>-51.231074999999997</v>
      </c>
      <c r="R32" s="6">
        <f>'CL &amp; Data'!O454</f>
        <v>-43.740783999999998</v>
      </c>
      <c r="T32" s="6">
        <f>'CL &amp; Data'!P454</f>
        <v>-45.487842999999998</v>
      </c>
    </row>
    <row r="33" spans="2:20" x14ac:dyDescent="0.25">
      <c r="B33" s="6">
        <f>'CL &amp; Data'!B455/1000000000</f>
        <v>11.46</v>
      </c>
      <c r="D33" s="6">
        <f>'CL &amp; Data'!C455</f>
        <v>-4.3613558000000001</v>
      </c>
      <c r="F33" s="6">
        <f>'CL &amp; Data'!D455</f>
        <v>-53.532814000000002</v>
      </c>
      <c r="H33" s="6">
        <f>'CL &amp; Data'!E455</f>
        <v>-53.654494999999997</v>
      </c>
      <c r="J33" s="6">
        <f>'CL &amp; Data'!F455</f>
        <v>-44.559505000000001</v>
      </c>
      <c r="L33" s="6">
        <f>'CL &amp; Data'!L455/1000000000</f>
        <v>11.46</v>
      </c>
      <c r="N33" s="6">
        <f>'CL &amp; Data'!M455</f>
        <v>-5.1908988999999996</v>
      </c>
      <c r="P33" s="6">
        <f>'CL &amp; Data'!N455</f>
        <v>-50.584842999999999</v>
      </c>
      <c r="R33" s="6">
        <f>'CL &amp; Data'!O455</f>
        <v>-43.931525999999998</v>
      </c>
      <c r="T33" s="6">
        <f>'CL &amp; Data'!P455</f>
        <v>-45.708271000000003</v>
      </c>
    </row>
    <row r="34" spans="2:20" x14ac:dyDescent="0.25">
      <c r="B34" s="6">
        <f>'CL &amp; Data'!B456/1000000000</f>
        <v>11.654999999999999</v>
      </c>
      <c r="D34" s="6">
        <f>'CL &amp; Data'!C456</f>
        <v>-4.3544201999999999</v>
      </c>
      <c r="F34" s="6">
        <f>'CL &amp; Data'!D456</f>
        <v>-54.000461999999999</v>
      </c>
      <c r="H34" s="6">
        <f>'CL &amp; Data'!E456</f>
        <v>-54.181640999999999</v>
      </c>
      <c r="J34" s="6">
        <f>'CL &amp; Data'!F456</f>
        <v>-44.460929999999998</v>
      </c>
      <c r="L34" s="6">
        <f>'CL &amp; Data'!L456/1000000000</f>
        <v>11.654999999999999</v>
      </c>
      <c r="N34" s="6">
        <f>'CL &amp; Data'!M456</f>
        <v>-5.5469470000000003</v>
      </c>
      <c r="P34" s="6">
        <f>'CL &amp; Data'!N456</f>
        <v>-49.988083000000003</v>
      </c>
      <c r="R34" s="6">
        <f>'CL &amp; Data'!O456</f>
        <v>-43.796047000000002</v>
      </c>
      <c r="T34" s="6">
        <f>'CL &amp; Data'!P456</f>
        <v>-46.062775000000002</v>
      </c>
    </row>
    <row r="35" spans="2:20" x14ac:dyDescent="0.25">
      <c r="B35" s="6">
        <f>'CL &amp; Data'!B457/1000000000</f>
        <v>11.85</v>
      </c>
      <c r="D35" s="6">
        <f>'CL &amp; Data'!C457</f>
        <v>-4.3434539000000001</v>
      </c>
      <c r="F35" s="6">
        <f>'CL &amp; Data'!D457</f>
        <v>-54.468696999999999</v>
      </c>
      <c r="H35" s="6">
        <f>'CL &amp; Data'!E457</f>
        <v>-54.707211000000001</v>
      </c>
      <c r="J35" s="6">
        <f>'CL &amp; Data'!F457</f>
        <v>-44.112991000000001</v>
      </c>
      <c r="L35" s="6">
        <f>'CL &amp; Data'!L457/1000000000</f>
        <v>11.85</v>
      </c>
      <c r="N35" s="6">
        <f>'CL &amp; Data'!M457</f>
        <v>-5.9892306</v>
      </c>
      <c r="P35" s="6">
        <f>'CL &amp; Data'!N457</f>
        <v>-49.496718999999999</v>
      </c>
      <c r="R35" s="6">
        <f>'CL &amp; Data'!O457</f>
        <v>-43.585545000000003</v>
      </c>
      <c r="T35" s="6">
        <f>'CL &amp; Data'!P457</f>
        <v>-45.977927999999999</v>
      </c>
    </row>
    <row r="36" spans="2:20" x14ac:dyDescent="0.25">
      <c r="B36" s="6">
        <f>'CL &amp; Data'!B458/1000000000</f>
        <v>12.045</v>
      </c>
      <c r="D36" s="6">
        <f>'CL &amp; Data'!C458</f>
        <v>-4.3385233999999997</v>
      </c>
      <c r="F36" s="6">
        <f>'CL &amp; Data'!D458</f>
        <v>-54.885063000000002</v>
      </c>
      <c r="H36" s="6">
        <f>'CL &amp; Data'!E458</f>
        <v>-55.251801</v>
      </c>
      <c r="J36" s="6">
        <f>'CL &amp; Data'!F458</f>
        <v>-43.835487000000001</v>
      </c>
      <c r="L36" s="6">
        <f>'CL &amp; Data'!L458/1000000000</f>
        <v>12.045</v>
      </c>
      <c r="N36" s="6">
        <f>'CL &amp; Data'!M458</f>
        <v>-6.5429373000000002</v>
      </c>
      <c r="P36" s="6">
        <f>'CL &amp; Data'!N458</f>
        <v>-49.098942000000001</v>
      </c>
      <c r="R36" s="6">
        <f>'CL &amp; Data'!O458</f>
        <v>-43.425345999999998</v>
      </c>
      <c r="T36" s="6">
        <f>'CL &amp; Data'!P458</f>
        <v>-45.682465000000001</v>
      </c>
    </row>
    <row r="37" spans="2:20" x14ac:dyDescent="0.25">
      <c r="B37" s="6">
        <f>'CL &amp; Data'!B459/1000000000</f>
        <v>12.24</v>
      </c>
      <c r="D37" s="6">
        <f>'CL &amp; Data'!C459</f>
        <v>-4.3154139999999996</v>
      </c>
      <c r="F37" s="6">
        <f>'CL &amp; Data'!D459</f>
        <v>-55.404350000000001</v>
      </c>
      <c r="H37" s="6">
        <f>'CL &amp; Data'!E459</f>
        <v>-55.997714999999999</v>
      </c>
      <c r="J37" s="6">
        <f>'CL &amp; Data'!F459</f>
        <v>-43.458576000000001</v>
      </c>
      <c r="L37" s="6">
        <f>'CL &amp; Data'!L459/1000000000</f>
        <v>12.24</v>
      </c>
      <c r="N37" s="6">
        <f>'CL &amp; Data'!M459</f>
        <v>-7.1595820999999997</v>
      </c>
      <c r="P37" s="6">
        <f>'CL &amp; Data'!N459</f>
        <v>-48.728149000000002</v>
      </c>
      <c r="R37" s="6">
        <f>'CL &amp; Data'!O459</f>
        <v>-43.036118000000002</v>
      </c>
      <c r="T37" s="6">
        <f>'CL &amp; Data'!P459</f>
        <v>-44.985073</v>
      </c>
    </row>
    <row r="38" spans="2:20" x14ac:dyDescent="0.25">
      <c r="B38" s="6">
        <f>'CL &amp; Data'!B460/1000000000</f>
        <v>12.435</v>
      </c>
      <c r="D38" s="6">
        <f>'CL &amp; Data'!C460</f>
        <v>-4.3035512000000002</v>
      </c>
      <c r="F38" s="6">
        <f>'CL &amp; Data'!D460</f>
        <v>-55.629787</v>
      </c>
      <c r="H38" s="6">
        <f>'CL &amp; Data'!E460</f>
        <v>-56.612461000000003</v>
      </c>
      <c r="J38" s="6">
        <f>'CL &amp; Data'!F460</f>
        <v>-42.911278000000003</v>
      </c>
      <c r="L38" s="6">
        <f>'CL &amp; Data'!L460/1000000000</f>
        <v>12.435</v>
      </c>
      <c r="N38" s="6">
        <f>'CL &amp; Data'!M460</f>
        <v>-7.8221420999999998</v>
      </c>
      <c r="P38" s="6">
        <f>'CL &amp; Data'!N460</f>
        <v>-48.644565999999998</v>
      </c>
      <c r="R38" s="6">
        <f>'CL &amp; Data'!O460</f>
        <v>-42.760863999999998</v>
      </c>
      <c r="T38" s="6">
        <f>'CL &amp; Data'!P460</f>
        <v>-44.368366000000002</v>
      </c>
    </row>
    <row r="39" spans="2:20" x14ac:dyDescent="0.25">
      <c r="B39" s="6">
        <f>'CL &amp; Data'!B461/1000000000</f>
        <v>12.63</v>
      </c>
      <c r="D39" s="6">
        <f>'CL &amp; Data'!C461</f>
        <v>-4.3095226000000002</v>
      </c>
      <c r="F39" s="6">
        <f>'CL &amp; Data'!D461</f>
        <v>-55.461319000000003</v>
      </c>
      <c r="H39" s="6">
        <f>'CL &amp; Data'!E461</f>
        <v>-56.744079999999997</v>
      </c>
      <c r="J39" s="6">
        <f>'CL &amp; Data'!F461</f>
        <v>-42.253300000000003</v>
      </c>
      <c r="L39" s="6">
        <f>'CL &amp; Data'!L461/1000000000</f>
        <v>12.63</v>
      </c>
      <c r="N39" s="6">
        <f>'CL &amp; Data'!M461</f>
        <v>-8.5946826999999999</v>
      </c>
      <c r="P39" s="6">
        <f>'CL &amp; Data'!N461</f>
        <v>-48.732264999999998</v>
      </c>
      <c r="R39" s="6">
        <f>'CL &amp; Data'!O461</f>
        <v>-42.425685999999999</v>
      </c>
      <c r="T39" s="6">
        <f>'CL &amp; Data'!P461</f>
        <v>-43.661743000000001</v>
      </c>
    </row>
    <row r="40" spans="2:20" x14ac:dyDescent="0.25">
      <c r="B40" s="6">
        <f>'CL &amp; Data'!B462/1000000000</f>
        <v>12.824999999999999</v>
      </c>
      <c r="D40" s="6">
        <f>'CL &amp; Data'!C462</f>
        <v>-4.3232917999999998</v>
      </c>
      <c r="F40" s="6">
        <f>'CL &amp; Data'!D462</f>
        <v>-55.267009999999999</v>
      </c>
      <c r="H40" s="6">
        <f>'CL &amp; Data'!E462</f>
        <v>-56.694865999999998</v>
      </c>
      <c r="J40" s="6">
        <f>'CL &amp; Data'!F462</f>
        <v>-41.515137000000003</v>
      </c>
      <c r="L40" s="6">
        <f>'CL &amp; Data'!L462/1000000000</f>
        <v>12.824999999999999</v>
      </c>
      <c r="N40" s="6">
        <f>'CL &amp; Data'!M462</f>
        <v>-9.3772696999999994</v>
      </c>
      <c r="P40" s="6">
        <f>'CL &amp; Data'!N462</f>
        <v>-48.884605000000001</v>
      </c>
      <c r="R40" s="6">
        <f>'CL &amp; Data'!O462</f>
        <v>-42.426459999999999</v>
      </c>
      <c r="T40" s="6">
        <f>'CL &amp; Data'!P462</f>
        <v>-42.822315000000003</v>
      </c>
    </row>
    <row r="41" spans="2:20" x14ac:dyDescent="0.25">
      <c r="B41" s="6">
        <f>'CL &amp; Data'!B463/1000000000</f>
        <v>13.02</v>
      </c>
      <c r="D41" s="6">
        <f>'CL &amp; Data'!C463</f>
        <v>-4.3559407999999999</v>
      </c>
      <c r="F41" s="6">
        <f>'CL &amp; Data'!D463</f>
        <v>-55.192447999999999</v>
      </c>
      <c r="H41" s="6">
        <f>'CL &amp; Data'!E463</f>
        <v>-56.658332999999999</v>
      </c>
      <c r="J41" s="6">
        <f>'CL &amp; Data'!F463</f>
        <v>-40.765408000000001</v>
      </c>
      <c r="L41" s="6">
        <f>'CL &amp; Data'!L463/1000000000</f>
        <v>13.02</v>
      </c>
      <c r="N41" s="6">
        <f>'CL &amp; Data'!M463</f>
        <v>-10.101355999999999</v>
      </c>
      <c r="P41" s="6">
        <f>'CL &amp; Data'!N463</f>
        <v>-49.104225</v>
      </c>
      <c r="R41" s="6">
        <f>'CL &amp; Data'!O463</f>
        <v>-42.436646000000003</v>
      </c>
      <c r="T41" s="6">
        <f>'CL &amp; Data'!P463</f>
        <v>-41.937637000000002</v>
      </c>
    </row>
    <row r="42" spans="2:20" x14ac:dyDescent="0.25">
      <c r="B42" s="6">
        <f>'CL &amp; Data'!B464/1000000000</f>
        <v>13.215</v>
      </c>
      <c r="D42" s="6">
        <f>'CL &amp; Data'!C464</f>
        <v>-4.2366561999999997</v>
      </c>
      <c r="F42" s="6">
        <f>'CL &amp; Data'!D464</f>
        <v>-55.412979</v>
      </c>
      <c r="H42" s="6">
        <f>'CL &amp; Data'!E464</f>
        <v>-56.846930999999998</v>
      </c>
      <c r="J42" s="6">
        <f>'CL &amp; Data'!F464</f>
        <v>-40.181579999999997</v>
      </c>
      <c r="L42" s="6">
        <f>'CL &amp; Data'!L464/1000000000</f>
        <v>13.215</v>
      </c>
      <c r="N42" s="6">
        <f>'CL &amp; Data'!M464</f>
        <v>-10.287006999999999</v>
      </c>
      <c r="P42" s="6">
        <f>'CL &amp; Data'!N464</f>
        <v>-49.272675</v>
      </c>
      <c r="R42" s="6">
        <f>'CL &amp; Data'!O464</f>
        <v>-43.486896999999999</v>
      </c>
      <c r="T42" s="6">
        <f>'CL &amp; Data'!P464</f>
        <v>-41.370865000000002</v>
      </c>
    </row>
    <row r="43" spans="2:20" x14ac:dyDescent="0.25">
      <c r="B43" s="6">
        <f>'CL &amp; Data'!B465/1000000000</f>
        <v>13.41</v>
      </c>
      <c r="D43" s="6">
        <f>'CL &amp; Data'!C465</f>
        <v>-4.1112161</v>
      </c>
      <c r="F43" s="6">
        <f>'CL &amp; Data'!D465</f>
        <v>-55.422611000000003</v>
      </c>
      <c r="H43" s="6">
        <f>'CL &amp; Data'!E465</f>
        <v>-56.613540999999998</v>
      </c>
      <c r="J43" s="6">
        <f>'CL &amp; Data'!F465</f>
        <v>-39.488064000000001</v>
      </c>
      <c r="L43" s="6">
        <f>'CL &amp; Data'!L465/1000000000</f>
        <v>13.41</v>
      </c>
      <c r="N43" s="6">
        <f>'CL &amp; Data'!M465</f>
        <v>-10.385114</v>
      </c>
      <c r="P43" s="6">
        <f>'CL &amp; Data'!N465</f>
        <v>-49.487319999999997</v>
      </c>
      <c r="R43" s="6">
        <f>'CL &amp; Data'!O465</f>
        <v>-44.960545000000003</v>
      </c>
      <c r="T43" s="6">
        <f>'CL &amp; Data'!P465</f>
        <v>-40.614620000000002</v>
      </c>
    </row>
    <row r="44" spans="2:20" x14ac:dyDescent="0.25">
      <c r="B44" s="6">
        <f>'CL &amp; Data'!B466/1000000000</f>
        <v>13.605</v>
      </c>
      <c r="D44" s="6">
        <f>'CL &amp; Data'!C466</f>
        <v>-3.9217428999999999</v>
      </c>
      <c r="F44" s="6">
        <f>'CL &amp; Data'!D466</f>
        <v>-55.694133999999998</v>
      </c>
      <c r="H44" s="6">
        <f>'CL &amp; Data'!E466</f>
        <v>-56.610550000000003</v>
      </c>
      <c r="J44" s="6">
        <f>'CL &amp; Data'!F466</f>
        <v>-38.866104</v>
      </c>
      <c r="L44" s="6">
        <f>'CL &amp; Data'!L466/1000000000</f>
        <v>13.605</v>
      </c>
      <c r="N44" s="6">
        <f>'CL &amp; Data'!M466</f>
        <v>-10.191948</v>
      </c>
      <c r="P44" s="6">
        <f>'CL &amp; Data'!N466</f>
        <v>-49.939484</v>
      </c>
      <c r="R44" s="6">
        <f>'CL &amp; Data'!O466</f>
        <v>-46.977871</v>
      </c>
      <c r="T44" s="6">
        <f>'CL &amp; Data'!P466</f>
        <v>-39.826756000000003</v>
      </c>
    </row>
    <row r="45" spans="2:20" x14ac:dyDescent="0.25">
      <c r="B45" s="6">
        <f>'CL &amp; Data'!B467/1000000000</f>
        <v>13.8</v>
      </c>
      <c r="D45" s="6">
        <f>'CL &amp; Data'!C467</f>
        <v>-3.8085548999999999</v>
      </c>
      <c r="F45" s="6">
        <f>'CL &amp; Data'!D467</f>
        <v>-55.750895999999997</v>
      </c>
      <c r="H45" s="6">
        <f>'CL &amp; Data'!E467</f>
        <v>-56.531875999999997</v>
      </c>
      <c r="J45" s="6">
        <f>'CL &amp; Data'!F467</f>
        <v>-38.212715000000003</v>
      </c>
      <c r="L45" s="6">
        <f>'CL &amp; Data'!L467/1000000000</f>
        <v>13.8</v>
      </c>
      <c r="N45" s="6">
        <f>'CL &amp; Data'!M467</f>
        <v>-9.8607607000000002</v>
      </c>
      <c r="P45" s="6">
        <f>'CL &amp; Data'!N467</f>
        <v>-50.517688999999997</v>
      </c>
      <c r="R45" s="6">
        <f>'CL &amp; Data'!O467</f>
        <v>-48.805140999999999</v>
      </c>
      <c r="T45" s="6">
        <f>'CL &amp; Data'!P467</f>
        <v>-39.136425000000003</v>
      </c>
    </row>
    <row r="46" spans="2:20" x14ac:dyDescent="0.25">
      <c r="B46" s="6">
        <f>'CL &amp; Data'!B468/1000000000</f>
        <v>13.994999999999999</v>
      </c>
      <c r="D46" s="6">
        <f>'CL &amp; Data'!C468</f>
        <v>-3.6173782000000001</v>
      </c>
      <c r="F46" s="6">
        <f>'CL &amp; Data'!D468</f>
        <v>-55.541710000000002</v>
      </c>
      <c r="H46" s="6">
        <f>'CL &amp; Data'!E468</f>
        <v>-56.105159999999998</v>
      </c>
      <c r="J46" s="6">
        <f>'CL &amp; Data'!F468</f>
        <v>-37.481934000000003</v>
      </c>
      <c r="L46" s="6">
        <f>'CL &amp; Data'!L468/1000000000</f>
        <v>13.994999999999999</v>
      </c>
      <c r="N46" s="6">
        <f>'CL &amp; Data'!M468</f>
        <v>-9.3484248999999995</v>
      </c>
      <c r="P46" s="6">
        <f>'CL &amp; Data'!N468</f>
        <v>-51.069099000000001</v>
      </c>
      <c r="R46" s="6">
        <f>'CL &amp; Data'!O468</f>
        <v>-51.002643999999997</v>
      </c>
      <c r="T46" s="6">
        <f>'CL &amp; Data'!P468</f>
        <v>-38.441943999999999</v>
      </c>
    </row>
    <row r="47" spans="2:20" x14ac:dyDescent="0.25">
      <c r="B47" s="6">
        <f>'CL &amp; Data'!B469/1000000000</f>
        <v>14.19</v>
      </c>
      <c r="D47" s="6">
        <f>'CL &amp; Data'!C469</f>
        <v>-3.6359751</v>
      </c>
      <c r="F47" s="6">
        <f>'CL &amp; Data'!D469</f>
        <v>-54.486691</v>
      </c>
      <c r="H47" s="6">
        <f>'CL &amp; Data'!E469</f>
        <v>-54.838200000000001</v>
      </c>
      <c r="J47" s="6">
        <f>'CL &amp; Data'!F469</f>
        <v>-36.605060999999999</v>
      </c>
      <c r="L47" s="6">
        <f>'CL &amp; Data'!L469/1000000000</f>
        <v>14.19</v>
      </c>
      <c r="N47" s="6">
        <f>'CL &amp; Data'!M469</f>
        <v>-9.2249040999999998</v>
      </c>
      <c r="P47" s="6">
        <f>'CL &amp; Data'!N469</f>
        <v>-52.083271000000003</v>
      </c>
      <c r="R47" s="6">
        <f>'CL &amp; Data'!O469</f>
        <v>-52.285060999999999</v>
      </c>
      <c r="T47" s="6">
        <f>'CL &amp; Data'!P469</f>
        <v>-37.595351999999998</v>
      </c>
    </row>
    <row r="48" spans="2:20" x14ac:dyDescent="0.25">
      <c r="B48" s="6">
        <f>'CL &amp; Data'!B470/1000000000</f>
        <v>14.385</v>
      </c>
      <c r="D48" s="6">
        <f>'CL &amp; Data'!C470</f>
        <v>-3.7232604</v>
      </c>
      <c r="F48" s="6">
        <f>'CL &amp; Data'!D470</f>
        <v>-53.592640000000003</v>
      </c>
      <c r="H48" s="6">
        <f>'CL &amp; Data'!E470</f>
        <v>-53.714409000000003</v>
      </c>
      <c r="J48" s="6">
        <f>'CL &amp; Data'!F470</f>
        <v>-35.854599</v>
      </c>
      <c r="L48" s="6">
        <f>'CL &amp; Data'!L470/1000000000</f>
        <v>14.385</v>
      </c>
      <c r="N48" s="6">
        <f>'CL &amp; Data'!M470</f>
        <v>-9.1452235999999996</v>
      </c>
      <c r="P48" s="6">
        <f>'CL &amp; Data'!N470</f>
        <v>-53.157944000000001</v>
      </c>
      <c r="R48" s="6">
        <f>'CL &amp; Data'!O470</f>
        <v>-53.042682999999997</v>
      </c>
      <c r="T48" s="6">
        <f>'CL &amp; Data'!P470</f>
        <v>-36.751742999999998</v>
      </c>
    </row>
    <row r="49" spans="2:20" x14ac:dyDescent="0.25">
      <c r="B49" s="6">
        <f>'CL &amp; Data'!B471/1000000000</f>
        <v>14.58</v>
      </c>
      <c r="D49" s="6">
        <f>'CL &amp; Data'!C471</f>
        <v>-3.9158723000000002</v>
      </c>
      <c r="F49" s="6">
        <f>'CL &amp; Data'!D471</f>
        <v>-52.996119999999998</v>
      </c>
      <c r="H49" s="6">
        <f>'CL &amp; Data'!E471</f>
        <v>-53.009739000000003</v>
      </c>
      <c r="J49" s="6">
        <f>'CL &amp; Data'!F471</f>
        <v>-35.241802</v>
      </c>
      <c r="L49" s="6">
        <f>'CL &amp; Data'!L471/1000000000</f>
        <v>14.58</v>
      </c>
      <c r="N49" s="6">
        <f>'CL &amp; Data'!M471</f>
        <v>-9.2604380000000006</v>
      </c>
      <c r="P49" s="6">
        <f>'CL &amp; Data'!N471</f>
        <v>-54.242187999999999</v>
      </c>
      <c r="R49" s="6">
        <f>'CL &amp; Data'!O471</f>
        <v>-53.422885999999998</v>
      </c>
      <c r="T49" s="6">
        <f>'CL &amp; Data'!P471</f>
        <v>-36.040722000000002</v>
      </c>
    </row>
    <row r="50" spans="2:20" x14ac:dyDescent="0.25">
      <c r="B50" s="6">
        <f>'CL &amp; Data'!B472/1000000000</f>
        <v>14.775</v>
      </c>
      <c r="D50" s="6">
        <f>'CL &amp; Data'!C472</f>
        <v>-4.0740938</v>
      </c>
      <c r="F50" s="6">
        <f>'CL &amp; Data'!D472</f>
        <v>-52.318607</v>
      </c>
      <c r="H50" s="6">
        <f>'CL &amp; Data'!E472</f>
        <v>-52.178009000000003</v>
      </c>
      <c r="J50" s="6">
        <f>'CL &amp; Data'!F472</f>
        <v>-34.669753999999998</v>
      </c>
      <c r="L50" s="6">
        <f>'CL &amp; Data'!L472/1000000000</f>
        <v>14.775</v>
      </c>
      <c r="N50" s="6">
        <f>'CL &amp; Data'!M472</f>
        <v>-9.4041461999999996</v>
      </c>
      <c r="P50" s="6">
        <f>'CL &amp; Data'!N472</f>
        <v>-55.683886999999999</v>
      </c>
      <c r="R50" s="6">
        <f>'CL &amp; Data'!O472</f>
        <v>-53.998458999999997</v>
      </c>
      <c r="T50" s="6">
        <f>'CL &amp; Data'!P472</f>
        <v>-35.316699999999997</v>
      </c>
    </row>
    <row r="51" spans="2:20" x14ac:dyDescent="0.25">
      <c r="B51" s="6">
        <f>'CL &amp; Data'!B473/1000000000</f>
        <v>14.97</v>
      </c>
      <c r="D51" s="6">
        <f>'CL &amp; Data'!C473</f>
        <v>-4.3956331999999998</v>
      </c>
      <c r="F51" s="6">
        <f>'CL &amp; Data'!D473</f>
        <v>-51.608967</v>
      </c>
      <c r="H51" s="6">
        <f>'CL &amp; Data'!E473</f>
        <v>-51.353805999999999</v>
      </c>
      <c r="J51" s="6">
        <f>'CL &amp; Data'!F473</f>
        <v>-34.251269999999998</v>
      </c>
      <c r="L51" s="6">
        <f>'CL &amp; Data'!L473/1000000000</f>
        <v>14.97</v>
      </c>
      <c r="N51" s="6">
        <f>'CL &amp; Data'!M473</f>
        <v>-9.7132501999999992</v>
      </c>
      <c r="P51" s="6">
        <f>'CL &amp; Data'!N473</f>
        <v>-57.768703000000002</v>
      </c>
      <c r="R51" s="6">
        <f>'CL &amp; Data'!O473</f>
        <v>-54.362445999999998</v>
      </c>
      <c r="T51" s="6">
        <f>'CL &amp; Data'!P473</f>
        <v>-34.679600000000001</v>
      </c>
    </row>
    <row r="52" spans="2:20" x14ac:dyDescent="0.25">
      <c r="B52" s="6">
        <f>'CL &amp; Data'!B474/1000000000</f>
        <v>15.164999999999999</v>
      </c>
      <c r="D52" s="6">
        <f>'CL &amp; Data'!C474</f>
        <v>-4.5773033999999999</v>
      </c>
      <c r="F52" s="6">
        <f>'CL &amp; Data'!D474</f>
        <v>-50.981037000000001</v>
      </c>
      <c r="H52" s="6">
        <f>'CL &amp; Data'!E474</f>
        <v>-50.608466999999997</v>
      </c>
      <c r="J52" s="6">
        <f>'CL &amp; Data'!F474</f>
        <v>-33.704585999999999</v>
      </c>
      <c r="L52" s="6">
        <f>'CL &amp; Data'!L474/1000000000</f>
        <v>15.164999999999999</v>
      </c>
      <c r="N52" s="6">
        <f>'CL &amp; Data'!M474</f>
        <v>-9.8101424999999995</v>
      </c>
      <c r="P52" s="6">
        <f>'CL &amp; Data'!N474</f>
        <v>-59.816383000000002</v>
      </c>
      <c r="R52" s="6">
        <f>'CL &amp; Data'!O474</f>
        <v>-54.459285999999999</v>
      </c>
      <c r="T52" s="6">
        <f>'CL &amp; Data'!P474</f>
        <v>-34.066955999999998</v>
      </c>
    </row>
    <row r="53" spans="2:20" x14ac:dyDescent="0.25">
      <c r="B53" s="6">
        <f>'CL &amp; Data'!B475/1000000000</f>
        <v>15.36</v>
      </c>
      <c r="D53" s="6">
        <f>'CL &amp; Data'!C475</f>
        <v>-4.6444321000000004</v>
      </c>
      <c r="F53" s="6">
        <f>'CL &amp; Data'!D475</f>
        <v>-50.282249</v>
      </c>
      <c r="H53" s="6">
        <f>'CL &amp; Data'!E475</f>
        <v>-49.830596999999997</v>
      </c>
      <c r="J53" s="6">
        <f>'CL &amp; Data'!F475</f>
        <v>-33.167366000000001</v>
      </c>
      <c r="L53" s="6">
        <f>'CL &amp; Data'!L475/1000000000</f>
        <v>15.36</v>
      </c>
      <c r="N53" s="6">
        <f>'CL &amp; Data'!M475</f>
        <v>-10.045527</v>
      </c>
      <c r="P53" s="6">
        <f>'CL &amp; Data'!N475</f>
        <v>-61.574100000000001</v>
      </c>
      <c r="R53" s="6">
        <f>'CL &amp; Data'!O475</f>
        <v>-54.608395000000002</v>
      </c>
      <c r="T53" s="6">
        <f>'CL &amp; Data'!P475</f>
        <v>-33.491019999999999</v>
      </c>
    </row>
    <row r="54" spans="2:20" x14ac:dyDescent="0.25">
      <c r="B54" s="6">
        <f>'CL &amp; Data'!B476/1000000000</f>
        <v>15.555</v>
      </c>
      <c r="D54" s="6">
        <f>'CL &amp; Data'!C476</f>
        <v>-4.6682829999999997</v>
      </c>
      <c r="F54" s="6">
        <f>'CL &amp; Data'!D476</f>
        <v>-49.368637</v>
      </c>
      <c r="H54" s="6">
        <f>'CL &amp; Data'!E476</f>
        <v>-48.747486000000002</v>
      </c>
      <c r="J54" s="6">
        <f>'CL &amp; Data'!F476</f>
        <v>-32.588749</v>
      </c>
      <c r="L54" s="6">
        <f>'CL &amp; Data'!L476/1000000000</f>
        <v>15.555</v>
      </c>
      <c r="N54" s="6">
        <f>'CL &amp; Data'!M476</f>
        <v>-9.9479561000000007</v>
      </c>
      <c r="P54" s="6">
        <f>'CL &amp; Data'!N476</f>
        <v>-62.802897999999999</v>
      </c>
      <c r="R54" s="6">
        <f>'CL &amp; Data'!O476</f>
        <v>-54.991855999999999</v>
      </c>
      <c r="T54" s="6">
        <f>'CL &amp; Data'!P476</f>
        <v>-32.898322999999998</v>
      </c>
    </row>
    <row r="55" spans="2:20" x14ac:dyDescent="0.25">
      <c r="B55" s="6">
        <f>'CL &amp; Data'!B477/1000000000</f>
        <v>15.75</v>
      </c>
      <c r="D55" s="6">
        <f>'CL &amp; Data'!C477</f>
        <v>-4.5803905</v>
      </c>
      <c r="F55" s="6">
        <f>'CL &amp; Data'!D477</f>
        <v>-48.435879</v>
      </c>
      <c r="H55" s="6">
        <f>'CL &amp; Data'!E477</f>
        <v>-47.694991999999999</v>
      </c>
      <c r="J55" s="6">
        <f>'CL &amp; Data'!F477</f>
        <v>-32.049664</v>
      </c>
      <c r="L55" s="6">
        <f>'CL &amp; Data'!L477/1000000000</f>
        <v>15.75</v>
      </c>
      <c r="N55" s="6">
        <f>'CL &amp; Data'!M477</f>
        <v>-9.9250688999999994</v>
      </c>
      <c r="P55" s="6">
        <f>'CL &amp; Data'!N477</f>
        <v>-62.852192000000002</v>
      </c>
      <c r="R55" s="6">
        <f>'CL &amp; Data'!O477</f>
        <v>-55.067233999999999</v>
      </c>
      <c r="T55" s="6">
        <f>'CL &amp; Data'!P477</f>
        <v>-32.372188999999999</v>
      </c>
    </row>
    <row r="56" spans="2:20" x14ac:dyDescent="0.25">
      <c r="B56" s="6">
        <f>'CL &amp; Data'!B478/1000000000</f>
        <v>15.945</v>
      </c>
      <c r="D56" s="6">
        <f>'CL &amp; Data'!C478</f>
        <v>-4.4533544000000003</v>
      </c>
      <c r="F56" s="6">
        <f>'CL &amp; Data'!D478</f>
        <v>-47.694454</v>
      </c>
      <c r="H56" s="6">
        <f>'CL &amp; Data'!E478</f>
        <v>-46.904986999999998</v>
      </c>
      <c r="J56" s="6">
        <f>'CL &amp; Data'!F478</f>
        <v>-31.517880999999999</v>
      </c>
      <c r="L56" s="6">
        <f>'CL &amp; Data'!L478/1000000000</f>
        <v>15.945</v>
      </c>
      <c r="N56" s="6">
        <f>'CL &amp; Data'!M478</f>
        <v>-9.8634663000000007</v>
      </c>
      <c r="P56" s="6">
        <f>'CL &amp; Data'!N478</f>
        <v>-61.587066999999998</v>
      </c>
      <c r="R56" s="6">
        <f>'CL &amp; Data'!O478</f>
        <v>-54.724884000000003</v>
      </c>
      <c r="T56" s="6">
        <f>'CL &amp; Data'!P478</f>
        <v>-31.999797999999998</v>
      </c>
    </row>
    <row r="57" spans="2:20" x14ac:dyDescent="0.25">
      <c r="B57" s="6">
        <f>'CL &amp; Data'!B479/1000000000</f>
        <v>16.14</v>
      </c>
      <c r="D57" s="6">
        <f>'CL &amp; Data'!C479</f>
        <v>-4.4049196000000004</v>
      </c>
      <c r="F57" s="6">
        <f>'CL &amp; Data'!D479</f>
        <v>-47.180816999999998</v>
      </c>
      <c r="H57" s="6">
        <f>'CL &amp; Data'!E479</f>
        <v>-46.304183999999999</v>
      </c>
      <c r="J57" s="6">
        <f>'CL &amp; Data'!F479</f>
        <v>-31.140305999999999</v>
      </c>
      <c r="L57" s="6">
        <f>'CL &amp; Data'!L479/1000000000</f>
        <v>16.14</v>
      </c>
      <c r="N57" s="6">
        <f>'CL &amp; Data'!M479</f>
        <v>-9.7950134000000002</v>
      </c>
      <c r="P57" s="6">
        <f>'CL &amp; Data'!N479</f>
        <v>-59.520457999999998</v>
      </c>
      <c r="R57" s="6">
        <f>'CL &amp; Data'!O479</f>
        <v>-54.415053999999998</v>
      </c>
      <c r="T57" s="6">
        <f>'CL &amp; Data'!P479</f>
        <v>-31.677094</v>
      </c>
    </row>
    <row r="58" spans="2:20" x14ac:dyDescent="0.25">
      <c r="B58" s="6">
        <f>'CL &amp; Data'!B480/1000000000</f>
        <v>16.335000000000001</v>
      </c>
      <c r="D58" s="6">
        <f>'CL &amp; Data'!C480</f>
        <v>-4.5183062999999999</v>
      </c>
      <c r="F58" s="6">
        <f>'CL &amp; Data'!D480</f>
        <v>-46.833674999999999</v>
      </c>
      <c r="H58" s="6">
        <f>'CL &amp; Data'!E480</f>
        <v>-45.924770000000002</v>
      </c>
      <c r="J58" s="6">
        <f>'CL &amp; Data'!F480</f>
        <v>-30.921113999999999</v>
      </c>
      <c r="L58" s="6">
        <f>'CL &amp; Data'!L480/1000000000</f>
        <v>16.335000000000001</v>
      </c>
      <c r="N58" s="6">
        <f>'CL &amp; Data'!M480</f>
        <v>-9.7525739999999992</v>
      </c>
      <c r="P58" s="6">
        <f>'CL &amp; Data'!N480</f>
        <v>-57.291553</v>
      </c>
      <c r="R58" s="6">
        <f>'CL &amp; Data'!O480</f>
        <v>-53.571503</v>
      </c>
      <c r="T58" s="6">
        <f>'CL &amp; Data'!P480</f>
        <v>-31.413042000000001</v>
      </c>
    </row>
    <row r="59" spans="2:20" x14ac:dyDescent="0.25">
      <c r="B59" s="6">
        <f>'CL &amp; Data'!B481/1000000000</f>
        <v>16.53</v>
      </c>
      <c r="D59" s="6">
        <f>'CL &amp; Data'!C481</f>
        <v>-4.7851644000000002</v>
      </c>
      <c r="F59" s="6">
        <f>'CL &amp; Data'!D481</f>
        <v>-46.661766</v>
      </c>
      <c r="H59" s="6">
        <f>'CL &amp; Data'!E481</f>
        <v>-45.788704000000003</v>
      </c>
      <c r="J59" s="6">
        <f>'CL &amp; Data'!F481</f>
        <v>-30.821106</v>
      </c>
      <c r="L59" s="6">
        <f>'CL &amp; Data'!L481/1000000000</f>
        <v>16.53</v>
      </c>
      <c r="N59" s="6">
        <f>'CL &amp; Data'!M481</f>
        <v>-9.8064374999999995</v>
      </c>
      <c r="P59" s="6">
        <f>'CL &amp; Data'!N481</f>
        <v>-55.207107999999998</v>
      </c>
      <c r="R59" s="6">
        <f>'CL &amp; Data'!O481</f>
        <v>-52.493614000000001</v>
      </c>
      <c r="T59" s="6">
        <f>'CL &amp; Data'!P481</f>
        <v>-31.260679</v>
      </c>
    </row>
    <row r="60" spans="2:20" x14ac:dyDescent="0.25">
      <c r="B60" s="6">
        <f>'CL &amp; Data'!B482/1000000000</f>
        <v>16.725000000000001</v>
      </c>
      <c r="D60" s="6">
        <f>'CL &amp; Data'!C482</f>
        <v>-5.1781058</v>
      </c>
      <c r="F60" s="6">
        <f>'CL &amp; Data'!D482</f>
        <v>-46.611899999999999</v>
      </c>
      <c r="H60" s="6">
        <f>'CL &amp; Data'!E482</f>
        <v>-45.847926999999999</v>
      </c>
      <c r="J60" s="6">
        <f>'CL &amp; Data'!F482</f>
        <v>-30.843423999999999</v>
      </c>
      <c r="L60" s="6">
        <f>'CL &amp; Data'!L482/1000000000</f>
        <v>16.725000000000001</v>
      </c>
      <c r="N60" s="6">
        <f>'CL &amp; Data'!M482</f>
        <v>-9.7563399999999998</v>
      </c>
      <c r="P60" s="6">
        <f>'CL &amp; Data'!N482</f>
        <v>-53.965584</v>
      </c>
      <c r="R60" s="6">
        <f>'CL &amp; Data'!O482</f>
        <v>-51.568885999999999</v>
      </c>
      <c r="T60" s="6">
        <f>'CL &amp; Data'!P482</f>
        <v>-31.170874000000001</v>
      </c>
    </row>
    <row r="61" spans="2:20" x14ac:dyDescent="0.25">
      <c r="B61" s="6">
        <f>'CL &amp; Data'!B483/1000000000</f>
        <v>16.920000000000002</v>
      </c>
      <c r="D61" s="6">
        <f>'CL &amp; Data'!C483</f>
        <v>-5.6827535999999998</v>
      </c>
      <c r="F61" s="6">
        <f>'CL &amp; Data'!D483</f>
        <v>-46.263824</v>
      </c>
      <c r="H61" s="6">
        <f>'CL &amp; Data'!E483</f>
        <v>-45.721603000000002</v>
      </c>
      <c r="J61" s="6">
        <f>'CL &amp; Data'!F483</f>
        <v>-30.955475</v>
      </c>
      <c r="L61" s="6">
        <f>'CL &amp; Data'!L483/1000000000</f>
        <v>16.920000000000002</v>
      </c>
      <c r="N61" s="6">
        <f>'CL &amp; Data'!M483</f>
        <v>-9.6552161999999999</v>
      </c>
      <c r="P61" s="6">
        <f>'CL &amp; Data'!N483</f>
        <v>-53.320419000000001</v>
      </c>
      <c r="R61" s="6">
        <f>'CL &amp; Data'!O483</f>
        <v>-50.757888999999999</v>
      </c>
      <c r="T61" s="6">
        <f>'CL &amp; Data'!P483</f>
        <v>-31.025814</v>
      </c>
    </row>
    <row r="62" spans="2:20" x14ac:dyDescent="0.25">
      <c r="B62" s="6">
        <f>'CL &amp; Data'!B484/1000000000</f>
        <v>17.114999999999998</v>
      </c>
      <c r="D62" s="6">
        <f>'CL &amp; Data'!C484</f>
        <v>-6.3085927999999996</v>
      </c>
      <c r="F62" s="6">
        <f>'CL &amp; Data'!D484</f>
        <v>-45.913314999999997</v>
      </c>
      <c r="H62" s="6">
        <f>'CL &amp; Data'!E484</f>
        <v>-45.596355000000003</v>
      </c>
      <c r="J62" s="6">
        <f>'CL &amp; Data'!F484</f>
        <v>-31.169395000000002</v>
      </c>
      <c r="L62" s="6">
        <f>'CL &amp; Data'!L484/1000000000</f>
        <v>17.114999999999998</v>
      </c>
      <c r="N62" s="6">
        <f>'CL &amp; Data'!M484</f>
        <v>-9.6966496000000006</v>
      </c>
      <c r="P62" s="6">
        <f>'CL &amp; Data'!N484</f>
        <v>-52.880516</v>
      </c>
      <c r="R62" s="6">
        <f>'CL &amp; Data'!O484</f>
        <v>-50.101559000000002</v>
      </c>
      <c r="T62" s="6">
        <f>'CL &amp; Data'!P484</f>
        <v>-30.918759999999999</v>
      </c>
    </row>
    <row r="63" spans="2:20" x14ac:dyDescent="0.25">
      <c r="B63" s="6">
        <f>'CL &amp; Data'!B485/1000000000</f>
        <v>17.309999999999999</v>
      </c>
      <c r="D63" s="6">
        <f>'CL &amp; Data'!C485</f>
        <v>-6.9581251000000002</v>
      </c>
      <c r="F63" s="6">
        <f>'CL &amp; Data'!D485</f>
        <v>-45.609993000000003</v>
      </c>
      <c r="H63" s="6">
        <f>'CL &amp; Data'!E485</f>
        <v>-45.538704000000003</v>
      </c>
      <c r="J63" s="6">
        <f>'CL &amp; Data'!F485</f>
        <v>-31.352186</v>
      </c>
      <c r="L63" s="6">
        <f>'CL &amp; Data'!L485/1000000000</f>
        <v>17.309999999999999</v>
      </c>
      <c r="N63" s="6">
        <f>'CL &amp; Data'!M485</f>
        <v>-9.4386481999999994</v>
      </c>
      <c r="P63" s="6">
        <f>'CL &amp; Data'!N485</f>
        <v>-52.588065999999998</v>
      </c>
      <c r="R63" s="6">
        <f>'CL &amp; Data'!O485</f>
        <v>-50.007660000000001</v>
      </c>
      <c r="T63" s="6">
        <f>'CL &amp; Data'!P485</f>
        <v>-30.895578</v>
      </c>
    </row>
    <row r="64" spans="2:20" x14ac:dyDescent="0.25">
      <c r="B64" s="6">
        <f>'CL &amp; Data'!B486/1000000000</f>
        <v>17.504999999999999</v>
      </c>
      <c r="D64" s="6">
        <f>'CL &amp; Data'!C486</f>
        <v>-7.4933486</v>
      </c>
      <c r="F64" s="6">
        <f>'CL &amp; Data'!D486</f>
        <v>-45.252769000000001</v>
      </c>
      <c r="H64" s="6">
        <f>'CL &amp; Data'!E486</f>
        <v>-45.465710000000001</v>
      </c>
      <c r="J64" s="6">
        <f>'CL &amp; Data'!F486</f>
        <v>-31.457405000000001</v>
      </c>
      <c r="L64" s="6">
        <f>'CL &amp; Data'!L486/1000000000</f>
        <v>17.504999999999999</v>
      </c>
      <c r="N64" s="6">
        <f>'CL &amp; Data'!M486</f>
        <v>-9.2726764999999993</v>
      </c>
      <c r="P64" s="6">
        <f>'CL &amp; Data'!N486</f>
        <v>-52.356113000000001</v>
      </c>
      <c r="R64" s="6">
        <f>'CL &amp; Data'!O486</f>
        <v>-49.787475999999998</v>
      </c>
      <c r="T64" s="6">
        <f>'CL &amp; Data'!P486</f>
        <v>-30.818821</v>
      </c>
    </row>
    <row r="65" spans="2:20" x14ac:dyDescent="0.25">
      <c r="B65" s="6">
        <f>'CL &amp; Data'!B487/1000000000</f>
        <v>17.7</v>
      </c>
      <c r="D65" s="6">
        <f>'CL &amp; Data'!C487</f>
        <v>-8.1065225999999999</v>
      </c>
      <c r="F65" s="6">
        <f>'CL &amp; Data'!D487</f>
        <v>-44.865543000000002</v>
      </c>
      <c r="H65" s="6">
        <f>'CL &amp; Data'!E487</f>
        <v>-45.296852000000001</v>
      </c>
      <c r="J65" s="6">
        <f>'CL &amp; Data'!F487</f>
        <v>-31.520439</v>
      </c>
      <c r="L65" s="6">
        <f>'CL &amp; Data'!L487/1000000000</f>
        <v>17.7</v>
      </c>
      <c r="N65" s="6">
        <f>'CL &amp; Data'!M487</f>
        <v>-9.1412458000000001</v>
      </c>
      <c r="P65" s="6">
        <f>'CL &amp; Data'!N487</f>
        <v>-51.928584999999998</v>
      </c>
      <c r="R65" s="6">
        <f>'CL &amp; Data'!O487</f>
        <v>-49.380370999999997</v>
      </c>
      <c r="T65" s="6">
        <f>'CL &amp; Data'!P487</f>
        <v>-30.746098</v>
      </c>
    </row>
    <row r="66" spans="2:20" x14ac:dyDescent="0.25">
      <c r="B66" s="6">
        <f>'CL &amp; Data'!B488/1000000000</f>
        <v>17.895</v>
      </c>
      <c r="D66" s="6">
        <f>'CL &amp; Data'!C488</f>
        <v>-8.7134590000000003</v>
      </c>
      <c r="F66" s="6">
        <f>'CL &amp; Data'!D488</f>
        <v>-44.751582999999997</v>
      </c>
      <c r="H66" s="6">
        <f>'CL &amp; Data'!E488</f>
        <v>-45.356372999999998</v>
      </c>
      <c r="J66" s="6">
        <f>'CL &amp; Data'!F488</f>
        <v>-31.538208000000001</v>
      </c>
      <c r="L66" s="6">
        <f>'CL &amp; Data'!L488/1000000000</f>
        <v>17.895</v>
      </c>
      <c r="N66" s="6">
        <f>'CL &amp; Data'!M488</f>
        <v>-9.1085405000000002</v>
      </c>
      <c r="P66" s="6">
        <f>'CL &amp; Data'!N488</f>
        <v>-51.404358000000002</v>
      </c>
      <c r="R66" s="6">
        <f>'CL &amp; Data'!O488</f>
        <v>-48.982807000000001</v>
      </c>
      <c r="T66" s="6">
        <f>'CL &amp; Data'!P488</f>
        <v>-30.749662000000001</v>
      </c>
    </row>
    <row r="67" spans="2:20" x14ac:dyDescent="0.25">
      <c r="B67" s="6">
        <f>'CL &amp; Data'!B489/1000000000</f>
        <v>18.09</v>
      </c>
      <c r="D67" s="6">
        <f>'CL &amp; Data'!C489</f>
        <v>-9.3524531999999994</v>
      </c>
      <c r="F67" s="6">
        <f>'CL &amp; Data'!D489</f>
        <v>-44.527855000000002</v>
      </c>
      <c r="H67" s="6">
        <f>'CL &amp; Data'!E489</f>
        <v>-45.350208000000002</v>
      </c>
      <c r="J67" s="6">
        <f>'CL &amp; Data'!F489</f>
        <v>-31.499807000000001</v>
      </c>
      <c r="L67" s="6">
        <f>'CL &amp; Data'!L489/1000000000</f>
        <v>18.09</v>
      </c>
      <c r="N67" s="6">
        <f>'CL &amp; Data'!M489</f>
        <v>-9.1510228999999992</v>
      </c>
      <c r="P67" s="6">
        <f>'CL &amp; Data'!N489</f>
        <v>-51.046813999999998</v>
      </c>
      <c r="R67" s="6">
        <f>'CL &amp; Data'!O489</f>
        <v>-48.552836999999997</v>
      </c>
      <c r="T67" s="6">
        <f>'CL &amp; Data'!P489</f>
        <v>-30.739981</v>
      </c>
    </row>
    <row r="68" spans="2:20" x14ac:dyDescent="0.25">
      <c r="B68" s="6">
        <f>'CL &amp; Data'!B490/1000000000</f>
        <v>18.285</v>
      </c>
      <c r="D68" s="6">
        <f>'CL &amp; Data'!C490</f>
        <v>-9.9589976999999994</v>
      </c>
      <c r="F68" s="6">
        <f>'CL &amp; Data'!D490</f>
        <v>-44.086227000000001</v>
      </c>
      <c r="H68" s="6">
        <f>'CL &amp; Data'!E490</f>
        <v>-45.104503999999999</v>
      </c>
      <c r="J68" s="6">
        <f>'CL &amp; Data'!F490</f>
        <v>-31.392302999999998</v>
      </c>
      <c r="L68" s="6">
        <f>'CL &amp; Data'!L490/1000000000</f>
        <v>18.285</v>
      </c>
      <c r="N68" s="6">
        <f>'CL &amp; Data'!M490</f>
        <v>-9.3385735000000007</v>
      </c>
      <c r="P68" s="6">
        <f>'CL &amp; Data'!N490</f>
        <v>-50.765090999999998</v>
      </c>
      <c r="R68" s="6">
        <f>'CL &amp; Data'!O490</f>
        <v>-47.934699999999999</v>
      </c>
      <c r="T68" s="6">
        <f>'CL &amp; Data'!P490</f>
        <v>-30.665109999999999</v>
      </c>
    </row>
    <row r="69" spans="2:20" x14ac:dyDescent="0.25">
      <c r="B69" s="6">
        <f>'CL &amp; Data'!B491/1000000000</f>
        <v>18.48</v>
      </c>
      <c r="D69" s="6">
        <f>'CL &amp; Data'!C491</f>
        <v>-10.731356</v>
      </c>
      <c r="F69" s="6">
        <f>'CL &amp; Data'!D491</f>
        <v>-43.479590999999999</v>
      </c>
      <c r="H69" s="6">
        <f>'CL &amp; Data'!E491</f>
        <v>-44.659846999999999</v>
      </c>
      <c r="J69" s="6">
        <f>'CL &amp; Data'!F491</f>
        <v>-31.37219</v>
      </c>
      <c r="L69" s="6">
        <f>'CL &amp; Data'!L491/1000000000</f>
        <v>18.48</v>
      </c>
      <c r="N69" s="6">
        <f>'CL &amp; Data'!M491</f>
        <v>-9.6976624000000005</v>
      </c>
      <c r="P69" s="6">
        <f>'CL &amp; Data'!N491</f>
        <v>-50.340919</v>
      </c>
      <c r="R69" s="6">
        <f>'CL &amp; Data'!O491</f>
        <v>-47.258774000000003</v>
      </c>
      <c r="T69" s="6">
        <f>'CL &amp; Data'!P491</f>
        <v>-30.663056999999998</v>
      </c>
    </row>
    <row r="70" spans="2:20" x14ac:dyDescent="0.25">
      <c r="B70" s="6">
        <f>'CL &amp; Data'!B492/1000000000</f>
        <v>18.675000000000001</v>
      </c>
      <c r="D70" s="6">
        <f>'CL &amp; Data'!C492</f>
        <v>-11.307893</v>
      </c>
      <c r="F70" s="6">
        <f>'CL &amp; Data'!D492</f>
        <v>-42.889046</v>
      </c>
      <c r="H70" s="6">
        <f>'CL &amp; Data'!E492</f>
        <v>-44.169376</v>
      </c>
      <c r="J70" s="6">
        <f>'CL &amp; Data'!F492</f>
        <v>-31.229982</v>
      </c>
      <c r="L70" s="6">
        <f>'CL &amp; Data'!L492/1000000000</f>
        <v>18.675000000000001</v>
      </c>
      <c r="N70" s="6">
        <f>'CL &amp; Data'!M492</f>
        <v>-9.9841566000000004</v>
      </c>
      <c r="P70" s="6">
        <f>'CL &amp; Data'!N492</f>
        <v>-49.791584</v>
      </c>
      <c r="R70" s="6">
        <f>'CL &amp; Data'!O492</f>
        <v>-46.754455999999998</v>
      </c>
      <c r="T70" s="6">
        <f>'CL &amp; Data'!P492</f>
        <v>-30.662452999999999</v>
      </c>
    </row>
    <row r="71" spans="2:20" x14ac:dyDescent="0.25">
      <c r="B71" s="6">
        <f>'CL &amp; Data'!B493/1000000000</f>
        <v>18.87</v>
      </c>
      <c r="D71" s="6">
        <f>'CL &amp; Data'!C493</f>
        <v>-11.78511</v>
      </c>
      <c r="F71" s="6">
        <f>'CL &amp; Data'!D493</f>
        <v>-42.366672999999999</v>
      </c>
      <c r="H71" s="6">
        <f>'CL &amp; Data'!E493</f>
        <v>-43.647922999999999</v>
      </c>
      <c r="J71" s="6">
        <f>'CL &amp; Data'!F493</f>
        <v>-31.012353999999998</v>
      </c>
      <c r="L71" s="6">
        <f>'CL &amp; Data'!L493/1000000000</f>
        <v>18.87</v>
      </c>
      <c r="N71" s="6">
        <f>'CL &amp; Data'!M493</f>
        <v>-10.129759</v>
      </c>
      <c r="P71" s="6">
        <f>'CL &amp; Data'!N493</f>
        <v>-49.229461999999998</v>
      </c>
      <c r="R71" s="6">
        <f>'CL &amp; Data'!O493</f>
        <v>-46.264194000000003</v>
      </c>
      <c r="T71" s="6">
        <f>'CL &amp; Data'!P493</f>
        <v>-30.563686000000001</v>
      </c>
    </row>
    <row r="72" spans="2:20" x14ac:dyDescent="0.25">
      <c r="B72" s="6">
        <f>'CL &amp; Data'!B494/1000000000</f>
        <v>19.065000000000001</v>
      </c>
      <c r="D72" s="6">
        <f>'CL &amp; Data'!C494</f>
        <v>-12.015000000000001</v>
      </c>
      <c r="F72" s="6">
        <f>'CL &amp; Data'!D494</f>
        <v>-42.013199</v>
      </c>
      <c r="H72" s="6">
        <f>'CL &amp; Data'!E494</f>
        <v>-43.204258000000003</v>
      </c>
      <c r="J72" s="6">
        <f>'CL &amp; Data'!F494</f>
        <v>-30.785542</v>
      </c>
      <c r="L72" s="6">
        <f>'CL &amp; Data'!L494/1000000000</f>
        <v>19.065000000000001</v>
      </c>
      <c r="N72" s="6">
        <f>'CL &amp; Data'!M494</f>
        <v>-10.451687</v>
      </c>
      <c r="P72" s="6">
        <f>'CL &amp; Data'!N494</f>
        <v>-48.594603999999997</v>
      </c>
      <c r="R72" s="6">
        <f>'CL &amp; Data'!O494</f>
        <v>-45.755726000000003</v>
      </c>
      <c r="T72" s="6">
        <f>'CL &amp; Data'!P494</f>
        <v>-30.469836999999998</v>
      </c>
    </row>
    <row r="73" spans="2:20" x14ac:dyDescent="0.25">
      <c r="B73" s="6">
        <f>'CL &amp; Data'!B495/1000000000</f>
        <v>19.260000000000002</v>
      </c>
      <c r="D73" s="6">
        <f>'CL &amp; Data'!C495</f>
        <v>-12.276721999999999</v>
      </c>
      <c r="F73" s="6">
        <f>'CL &amp; Data'!D495</f>
        <v>-41.843060000000001</v>
      </c>
      <c r="H73" s="6">
        <f>'CL &amp; Data'!E495</f>
        <v>-42.901470000000003</v>
      </c>
      <c r="J73" s="6">
        <f>'CL &amp; Data'!F495</f>
        <v>-30.629517</v>
      </c>
      <c r="L73" s="6">
        <f>'CL &amp; Data'!L495/1000000000</f>
        <v>19.260000000000002</v>
      </c>
      <c r="N73" s="6">
        <f>'CL &amp; Data'!M495</f>
        <v>-10.69021</v>
      </c>
      <c r="P73" s="6">
        <f>'CL &amp; Data'!N495</f>
        <v>-47.959342999999997</v>
      </c>
      <c r="R73" s="6">
        <f>'CL &amp; Data'!O495</f>
        <v>-45.308849000000002</v>
      </c>
      <c r="T73" s="6">
        <f>'CL &amp; Data'!P495</f>
        <v>-30.421923</v>
      </c>
    </row>
    <row r="74" spans="2:20" x14ac:dyDescent="0.25">
      <c r="B74" s="6">
        <f>'CL &amp; Data'!B496/1000000000</f>
        <v>19.454999999999998</v>
      </c>
      <c r="D74" s="6">
        <f>'CL &amp; Data'!C496</f>
        <v>-12.284050000000001</v>
      </c>
      <c r="F74" s="6">
        <f>'CL &amp; Data'!D496</f>
        <v>-41.69265</v>
      </c>
      <c r="H74" s="6">
        <f>'CL &amp; Data'!E496</f>
        <v>-42.591048999999998</v>
      </c>
      <c r="J74" s="6">
        <f>'CL &amp; Data'!F496</f>
        <v>-30.431217</v>
      </c>
      <c r="L74" s="6">
        <f>'CL &amp; Data'!L496/1000000000</f>
        <v>19.454999999999998</v>
      </c>
      <c r="N74" s="6">
        <f>'CL &amp; Data'!M496</f>
        <v>-10.903691999999999</v>
      </c>
      <c r="P74" s="6">
        <f>'CL &amp; Data'!N496</f>
        <v>-47.555034999999997</v>
      </c>
      <c r="R74" s="6">
        <f>'CL &amp; Data'!O496</f>
        <v>-44.993518999999999</v>
      </c>
      <c r="T74" s="6">
        <f>'CL &amp; Data'!P496</f>
        <v>-30.328754</v>
      </c>
    </row>
    <row r="75" spans="2:20" x14ac:dyDescent="0.25">
      <c r="B75" s="6">
        <f>'CL &amp; Data'!B497/1000000000</f>
        <v>19.649999999999999</v>
      </c>
      <c r="D75" s="6">
        <f>'CL &amp; Data'!C497</f>
        <v>-12.423575</v>
      </c>
      <c r="F75" s="6">
        <f>'CL &amp; Data'!D497</f>
        <v>-41.724113000000003</v>
      </c>
      <c r="H75" s="6">
        <f>'CL &amp; Data'!E497</f>
        <v>-42.451450000000001</v>
      </c>
      <c r="J75" s="6">
        <f>'CL &amp; Data'!F497</f>
        <v>-30.399899999999999</v>
      </c>
      <c r="L75" s="6">
        <f>'CL &amp; Data'!L497/1000000000</f>
        <v>19.649999999999999</v>
      </c>
      <c r="N75" s="6">
        <f>'CL &amp; Data'!M497</f>
        <v>-11.276807</v>
      </c>
      <c r="P75" s="6">
        <f>'CL &amp; Data'!N497</f>
        <v>-47.285854</v>
      </c>
      <c r="R75" s="6">
        <f>'CL &amp; Data'!O497</f>
        <v>-44.497928999999999</v>
      </c>
      <c r="T75" s="6">
        <f>'CL &amp; Data'!P497</f>
        <v>-30.298272999999998</v>
      </c>
    </row>
    <row r="76" spans="2:20" x14ac:dyDescent="0.25">
      <c r="B76" s="6">
        <f>'CL &amp; Data'!B498/1000000000</f>
        <v>19.844999999999999</v>
      </c>
      <c r="D76" s="6">
        <f>'CL &amp; Data'!C498</f>
        <v>-12.452192</v>
      </c>
      <c r="F76" s="6">
        <f>'CL &amp; Data'!D498</f>
        <v>-41.723427000000001</v>
      </c>
      <c r="H76" s="6">
        <f>'CL &amp; Data'!E498</f>
        <v>-42.309711</v>
      </c>
      <c r="J76" s="6">
        <f>'CL &amp; Data'!F498</f>
        <v>-30.403275000000001</v>
      </c>
      <c r="L76" s="6">
        <f>'CL &amp; Data'!L498/1000000000</f>
        <v>19.844999999999999</v>
      </c>
      <c r="N76" s="6">
        <f>'CL &amp; Data'!M498</f>
        <v>-11.634789</v>
      </c>
      <c r="P76" s="6">
        <f>'CL &amp; Data'!N498</f>
        <v>-47.218772999999999</v>
      </c>
      <c r="R76" s="6">
        <f>'CL &amp; Data'!O498</f>
        <v>-44.023144000000002</v>
      </c>
      <c r="T76" s="6">
        <f>'CL &amp; Data'!P498</f>
        <v>-30.370259999999998</v>
      </c>
    </row>
    <row r="77" spans="2:20" x14ac:dyDescent="0.25">
      <c r="B77" s="6">
        <f>'CL &amp; Data'!B499/1000000000</f>
        <v>20.04</v>
      </c>
      <c r="D77" s="6">
        <f>'CL &amp; Data'!C499</f>
        <v>-12.573133</v>
      </c>
      <c r="F77" s="6">
        <f>'CL &amp; Data'!D499</f>
        <v>-41.691696</v>
      </c>
      <c r="H77" s="6">
        <f>'CL &amp; Data'!E499</f>
        <v>-42.216583</v>
      </c>
      <c r="J77" s="6">
        <f>'CL &amp; Data'!F499</f>
        <v>-30.441939999999999</v>
      </c>
      <c r="L77" s="6">
        <f>'CL &amp; Data'!L499/1000000000</f>
        <v>20.04</v>
      </c>
      <c r="N77" s="6">
        <f>'CL &amp; Data'!M499</f>
        <v>-11.651182</v>
      </c>
      <c r="P77" s="6">
        <f>'CL &amp; Data'!N499</f>
        <v>-47.355995</v>
      </c>
      <c r="R77" s="6">
        <f>'CL &amp; Data'!O499</f>
        <v>-43.476948</v>
      </c>
      <c r="T77" s="6">
        <f>'CL &amp; Data'!P499</f>
        <v>-30.507797</v>
      </c>
    </row>
    <row r="78" spans="2:20" x14ac:dyDescent="0.25">
      <c r="B78" s="6">
        <f>'CL &amp; Data'!B500/1000000000</f>
        <v>20.234999999999999</v>
      </c>
      <c r="D78" s="6">
        <f>'CL &amp; Data'!C500</f>
        <v>-12.595931</v>
      </c>
      <c r="F78" s="6">
        <f>'CL &amp; Data'!D500</f>
        <v>-41.702174999999997</v>
      </c>
      <c r="H78" s="6">
        <f>'CL &amp; Data'!E500</f>
        <v>-42.30706</v>
      </c>
      <c r="J78" s="6">
        <f>'CL &amp; Data'!F500</f>
        <v>-30.474388000000001</v>
      </c>
      <c r="L78" s="6">
        <f>'CL &amp; Data'!L500/1000000000</f>
        <v>20.234999999999999</v>
      </c>
      <c r="N78" s="6">
        <f>'CL &amp; Data'!M500</f>
        <v>-11.694322</v>
      </c>
      <c r="P78" s="6">
        <f>'CL &amp; Data'!N500</f>
        <v>-47.470188</v>
      </c>
      <c r="R78" s="6">
        <f>'CL &amp; Data'!O500</f>
        <v>-42.739100999999998</v>
      </c>
      <c r="T78" s="6">
        <f>'CL &amp; Data'!P500</f>
        <v>-30.711386000000001</v>
      </c>
    </row>
    <row r="79" spans="2:20" x14ac:dyDescent="0.25">
      <c r="B79" s="6">
        <f>'CL &amp; Data'!B501/1000000000</f>
        <v>20.43</v>
      </c>
      <c r="D79" s="6">
        <f>'CL &amp; Data'!C501</f>
        <v>-12.762988999999999</v>
      </c>
      <c r="F79" s="6">
        <f>'CL &amp; Data'!D501</f>
        <v>-41.736286</v>
      </c>
      <c r="H79" s="6">
        <f>'CL &amp; Data'!E501</f>
        <v>-42.546860000000002</v>
      </c>
      <c r="J79" s="6">
        <f>'CL &amp; Data'!F501</f>
        <v>-30.449155999999999</v>
      </c>
      <c r="L79" s="6">
        <f>'CL &amp; Data'!L501/1000000000</f>
        <v>20.43</v>
      </c>
      <c r="N79" s="6">
        <f>'CL &amp; Data'!M501</f>
        <v>-11.613693</v>
      </c>
      <c r="P79" s="6">
        <f>'CL &amp; Data'!N501</f>
        <v>-47.386302999999998</v>
      </c>
      <c r="R79" s="6">
        <f>'CL &amp; Data'!O501</f>
        <v>-41.642634999999999</v>
      </c>
      <c r="T79" s="6">
        <f>'CL &amp; Data'!P501</f>
        <v>-30.962510999999999</v>
      </c>
    </row>
    <row r="80" spans="2:20" x14ac:dyDescent="0.25">
      <c r="B80" s="6">
        <f>'CL &amp; Data'!B502/1000000000</f>
        <v>20.625</v>
      </c>
      <c r="D80" s="6">
        <f>'CL &amp; Data'!C502</f>
        <v>-12.877449</v>
      </c>
      <c r="F80" s="6">
        <f>'CL &amp; Data'!D502</f>
        <v>-41.514285999999998</v>
      </c>
      <c r="H80" s="6">
        <f>'CL &amp; Data'!E502</f>
        <v>-42.889178999999999</v>
      </c>
      <c r="J80" s="6">
        <f>'CL &amp; Data'!F502</f>
        <v>-30.111853</v>
      </c>
      <c r="L80" s="6">
        <f>'CL &amp; Data'!L502/1000000000</f>
        <v>20.625</v>
      </c>
      <c r="N80" s="6">
        <f>'CL &amp; Data'!M502</f>
        <v>-11.442821</v>
      </c>
      <c r="P80" s="6">
        <f>'CL &amp; Data'!N502</f>
        <v>-47.376193999999998</v>
      </c>
      <c r="R80" s="6">
        <f>'CL &amp; Data'!O502</f>
        <v>-39.733272999999997</v>
      </c>
      <c r="T80" s="6">
        <f>'CL &amp; Data'!P502</f>
        <v>-31.028987999999998</v>
      </c>
    </row>
    <row r="81" spans="2:20" x14ac:dyDescent="0.25">
      <c r="B81" s="6">
        <f>'CL &amp; Data'!B503/1000000000</f>
        <v>20.82</v>
      </c>
      <c r="D81" s="6">
        <f>'CL &amp; Data'!C503</f>
        <v>-13.137231</v>
      </c>
      <c r="F81" s="6">
        <f>'CL &amp; Data'!D503</f>
        <v>-41.134605000000001</v>
      </c>
      <c r="H81" s="6">
        <f>'CL &amp; Data'!E503</f>
        <v>-43.606887999999998</v>
      </c>
      <c r="J81" s="6">
        <f>'CL &amp; Data'!F503</f>
        <v>-30.169644999999999</v>
      </c>
      <c r="L81" s="6">
        <f>'CL &amp; Data'!L503/1000000000</f>
        <v>20.82</v>
      </c>
      <c r="N81" s="6">
        <f>'CL &amp; Data'!M503</f>
        <v>-11.292586</v>
      </c>
      <c r="P81" s="6">
        <f>'CL &amp; Data'!N503</f>
        <v>-47.566029</v>
      </c>
      <c r="R81" s="6">
        <f>'CL &amp; Data'!O503</f>
        <v>-37.494517999999999</v>
      </c>
      <c r="T81" s="6">
        <f>'CL &amp; Data'!P503</f>
        <v>-30.401572999999999</v>
      </c>
    </row>
    <row r="82" spans="2:20" x14ac:dyDescent="0.25">
      <c r="B82" s="6">
        <f>'CL &amp; Data'!B504/1000000000</f>
        <v>21.015000000000001</v>
      </c>
      <c r="D82" s="6">
        <f>'CL &amp; Data'!C504</f>
        <v>-13.59572</v>
      </c>
      <c r="F82" s="6">
        <f>'CL &amp; Data'!D504</f>
        <v>-40.656650999999997</v>
      </c>
      <c r="H82" s="6">
        <f>'CL &amp; Data'!E504</f>
        <v>-43.422260000000001</v>
      </c>
      <c r="J82" s="6">
        <f>'CL &amp; Data'!F504</f>
        <v>-30.702183000000002</v>
      </c>
      <c r="L82" s="6">
        <f>'CL &amp; Data'!L504/1000000000</f>
        <v>21.015000000000001</v>
      </c>
      <c r="N82" s="6">
        <f>'CL &amp; Data'!M504</f>
        <v>-11.246829</v>
      </c>
      <c r="P82" s="6">
        <f>'CL &amp; Data'!N504</f>
        <v>-47.045085999999998</v>
      </c>
      <c r="R82" s="6">
        <f>'CL &amp; Data'!O504</f>
        <v>-36.763114999999999</v>
      </c>
      <c r="T82" s="6">
        <f>'CL &amp; Data'!P504</f>
        <v>-30.260383999999998</v>
      </c>
    </row>
    <row r="83" spans="2:20" x14ac:dyDescent="0.25">
      <c r="B83" s="6">
        <f>'CL &amp; Data'!B505/1000000000</f>
        <v>21.21</v>
      </c>
      <c r="D83" s="6">
        <f>'CL &amp; Data'!C505</f>
        <v>-14.064959</v>
      </c>
      <c r="F83" s="6">
        <f>'CL &amp; Data'!D505</f>
        <v>-40.223968999999997</v>
      </c>
      <c r="H83" s="6">
        <f>'CL &amp; Data'!E505</f>
        <v>-43.082667999999998</v>
      </c>
      <c r="J83" s="6">
        <f>'CL &amp; Data'!F505</f>
        <v>-31.332438</v>
      </c>
      <c r="L83" s="6">
        <f>'CL &amp; Data'!L505/1000000000</f>
        <v>21.21</v>
      </c>
      <c r="N83" s="6">
        <f>'CL &amp; Data'!M505</f>
        <v>-11.057956000000001</v>
      </c>
      <c r="P83" s="6">
        <f>'CL &amp; Data'!N505</f>
        <v>-46.593918000000002</v>
      </c>
      <c r="R83" s="6">
        <f>'CL &amp; Data'!O505</f>
        <v>-36.684204000000001</v>
      </c>
      <c r="T83" s="6">
        <f>'CL &amp; Data'!P505</f>
        <v>-30.538385000000002</v>
      </c>
    </row>
    <row r="84" spans="2:20" x14ac:dyDescent="0.25">
      <c r="B84" s="6">
        <f>'CL &amp; Data'!B506/1000000000</f>
        <v>21.405000000000001</v>
      </c>
      <c r="D84" s="6">
        <f>'CL &amp; Data'!C506</f>
        <v>-14.507845</v>
      </c>
      <c r="F84" s="6">
        <f>'CL &amp; Data'!D506</f>
        <v>-39.901985000000003</v>
      </c>
      <c r="H84" s="6">
        <f>'CL &amp; Data'!E506</f>
        <v>-42.715575999999999</v>
      </c>
      <c r="J84" s="6">
        <f>'CL &amp; Data'!F506</f>
        <v>-32.125267000000001</v>
      </c>
      <c r="L84" s="6">
        <f>'CL &amp; Data'!L506/1000000000</f>
        <v>21.405000000000001</v>
      </c>
      <c r="N84" s="6">
        <f>'CL &amp; Data'!M506</f>
        <v>-10.907791</v>
      </c>
      <c r="P84" s="6">
        <f>'CL &amp; Data'!N506</f>
        <v>-46.203856999999999</v>
      </c>
      <c r="R84" s="6">
        <f>'CL &amp; Data'!O506</f>
        <v>-37.206069999999997</v>
      </c>
      <c r="T84" s="6">
        <f>'CL &amp; Data'!P506</f>
        <v>-30.883656999999999</v>
      </c>
    </row>
    <row r="85" spans="2:20" x14ac:dyDescent="0.25">
      <c r="B85" s="6">
        <f>'CL &amp; Data'!B507/1000000000</f>
        <v>21.6</v>
      </c>
      <c r="D85" s="6">
        <f>'CL &amp; Data'!C507</f>
        <v>-15.084600999999999</v>
      </c>
      <c r="F85" s="6">
        <f>'CL &amp; Data'!D507</f>
        <v>-39.880318000000003</v>
      </c>
      <c r="H85" s="6">
        <f>'CL &amp; Data'!E507</f>
        <v>-42.326949999999997</v>
      </c>
      <c r="J85" s="6">
        <f>'CL &amp; Data'!F507</f>
        <v>-33.314200999999997</v>
      </c>
      <c r="L85" s="6">
        <f>'CL &amp; Data'!L507/1000000000</f>
        <v>21.6</v>
      </c>
      <c r="N85" s="6">
        <f>'CL &amp; Data'!M507</f>
        <v>-10.839335</v>
      </c>
      <c r="P85" s="6">
        <f>'CL &amp; Data'!N507</f>
        <v>-45.681964999999998</v>
      </c>
      <c r="R85" s="6">
        <f>'CL &amp; Data'!O507</f>
        <v>-38.698661999999999</v>
      </c>
      <c r="T85" s="6">
        <f>'CL &amp; Data'!P507</f>
        <v>-31.465281000000001</v>
      </c>
    </row>
    <row r="86" spans="2:20" x14ac:dyDescent="0.25">
      <c r="B86" s="6">
        <f>'CL &amp; Data'!B508/1000000000</f>
        <v>21.795000000000002</v>
      </c>
      <c r="D86" s="6">
        <f>'CL &amp; Data'!C508</f>
        <v>-15.789485000000001</v>
      </c>
      <c r="F86" s="6">
        <f>'CL &amp; Data'!D508</f>
        <v>-40.032871</v>
      </c>
      <c r="H86" s="6">
        <f>'CL &amp; Data'!E508</f>
        <v>-41.546452000000002</v>
      </c>
      <c r="J86" s="6">
        <f>'CL &amp; Data'!F508</f>
        <v>-34.308318999999997</v>
      </c>
      <c r="L86" s="6">
        <f>'CL &amp; Data'!L508/1000000000</f>
        <v>21.795000000000002</v>
      </c>
      <c r="N86" s="6">
        <f>'CL &amp; Data'!M508</f>
        <v>-10.970764000000001</v>
      </c>
      <c r="P86" s="6">
        <f>'CL &amp; Data'!N508</f>
        <v>-44.758372999999999</v>
      </c>
      <c r="R86" s="6">
        <f>'CL &amp; Data'!O508</f>
        <v>-40.569572000000001</v>
      </c>
      <c r="T86" s="6">
        <f>'CL &amp; Data'!P508</f>
        <v>-32.789538999999998</v>
      </c>
    </row>
    <row r="87" spans="2:20" x14ac:dyDescent="0.25">
      <c r="B87" s="6">
        <f>'CL &amp; Data'!B509/1000000000</f>
        <v>21.99</v>
      </c>
      <c r="D87" s="6">
        <f>'CL &amp; Data'!C509</f>
        <v>-16.483184999999999</v>
      </c>
      <c r="F87" s="6">
        <f>'CL &amp; Data'!D509</f>
        <v>-40.289867000000001</v>
      </c>
      <c r="H87" s="6">
        <f>'CL &amp; Data'!E509</f>
        <v>-41.609668999999997</v>
      </c>
      <c r="J87" s="6">
        <f>'CL &amp; Data'!F509</f>
        <v>-34.986324000000003</v>
      </c>
      <c r="L87" s="6">
        <f>'CL &amp; Data'!L509/1000000000</f>
        <v>21.99</v>
      </c>
      <c r="N87" s="6">
        <f>'CL &amp; Data'!M509</f>
        <v>-11.224106000000001</v>
      </c>
      <c r="P87" s="6">
        <f>'CL &amp; Data'!N509</f>
        <v>-44.443610999999997</v>
      </c>
      <c r="R87" s="6">
        <f>'CL &amp; Data'!O509</f>
        <v>-41.050812000000001</v>
      </c>
      <c r="T87" s="6">
        <f>'CL &amp; Data'!P509</f>
        <v>-33.715873999999999</v>
      </c>
    </row>
    <row r="88" spans="2:20" x14ac:dyDescent="0.25">
      <c r="B88" s="6">
        <f>'CL &amp; Data'!B510/1000000000</f>
        <v>22.184999999999999</v>
      </c>
      <c r="D88" s="6">
        <f>'CL &amp; Data'!C510</f>
        <v>-17.342886</v>
      </c>
      <c r="F88" s="6">
        <f>'CL &amp; Data'!D510</f>
        <v>-40.476685000000003</v>
      </c>
      <c r="H88" s="6">
        <f>'CL &amp; Data'!E510</f>
        <v>-41.663527999999999</v>
      </c>
      <c r="J88" s="6">
        <f>'CL &amp; Data'!F510</f>
        <v>-35.743834999999997</v>
      </c>
      <c r="L88" s="6">
        <f>'CL &amp; Data'!L510/1000000000</f>
        <v>22.184999999999999</v>
      </c>
      <c r="N88" s="6">
        <f>'CL &amp; Data'!M510</f>
        <v>-11.865206000000001</v>
      </c>
      <c r="P88" s="6">
        <f>'CL &amp; Data'!N510</f>
        <v>-44.000926999999997</v>
      </c>
      <c r="R88" s="6">
        <f>'CL &amp; Data'!O510</f>
        <v>-41.070582999999999</v>
      </c>
      <c r="T88" s="6">
        <f>'CL &amp; Data'!P510</f>
        <v>-34.336039999999997</v>
      </c>
    </row>
    <row r="89" spans="2:20" x14ac:dyDescent="0.25">
      <c r="B89" s="6">
        <f>'CL &amp; Data'!B511/1000000000</f>
        <v>22.38</v>
      </c>
      <c r="D89" s="6">
        <f>'CL &amp; Data'!C511</f>
        <v>-17.997561000000001</v>
      </c>
      <c r="F89" s="6">
        <f>'CL &amp; Data'!D511</f>
        <v>-40.533816999999999</v>
      </c>
      <c r="H89" s="6">
        <f>'CL &amp; Data'!E511</f>
        <v>-41.595996999999997</v>
      </c>
      <c r="J89" s="6">
        <f>'CL &amp; Data'!F511</f>
        <v>-36.539028000000002</v>
      </c>
      <c r="L89" s="6">
        <f>'CL &amp; Data'!L511/1000000000</f>
        <v>22.38</v>
      </c>
      <c r="N89" s="6">
        <f>'CL &amp; Data'!M511</f>
        <v>-12.452643999999999</v>
      </c>
      <c r="P89" s="6">
        <f>'CL &amp; Data'!N511</f>
        <v>-43.676250000000003</v>
      </c>
      <c r="R89" s="6">
        <f>'CL &amp; Data'!O511</f>
        <v>-40.935966000000001</v>
      </c>
      <c r="T89" s="6">
        <f>'CL &amp; Data'!P511</f>
        <v>-35.010738000000003</v>
      </c>
    </row>
    <row r="90" spans="2:20" x14ac:dyDescent="0.25">
      <c r="B90" s="6">
        <f>'CL &amp; Data'!B512/1000000000</f>
        <v>22.574999999999999</v>
      </c>
      <c r="D90" s="6">
        <f>'CL &amp; Data'!C512</f>
        <v>-18.459354000000001</v>
      </c>
      <c r="F90" s="6">
        <f>'CL &amp; Data'!D512</f>
        <v>-40.518143000000002</v>
      </c>
      <c r="H90" s="6">
        <f>'CL &amp; Data'!E512</f>
        <v>-41.443398000000002</v>
      </c>
      <c r="J90" s="6">
        <f>'CL &amp; Data'!F512</f>
        <v>-37.411586999999997</v>
      </c>
      <c r="L90" s="6">
        <f>'CL &amp; Data'!L512/1000000000</f>
        <v>22.574999999999999</v>
      </c>
      <c r="N90" s="6">
        <f>'CL &amp; Data'!M512</f>
        <v>-13.236658</v>
      </c>
      <c r="P90" s="6">
        <f>'CL &amp; Data'!N512</f>
        <v>-43.508713</v>
      </c>
      <c r="R90" s="6">
        <f>'CL &amp; Data'!O512</f>
        <v>-40.754809999999999</v>
      </c>
      <c r="T90" s="6">
        <f>'CL &amp; Data'!P512</f>
        <v>-35.778244000000001</v>
      </c>
    </row>
    <row r="91" spans="2:20" x14ac:dyDescent="0.25">
      <c r="B91" s="6">
        <f>'CL &amp; Data'!B513/1000000000</f>
        <v>22.77</v>
      </c>
      <c r="D91" s="6">
        <f>'CL &amp; Data'!C513</f>
        <v>-18.685697999999999</v>
      </c>
      <c r="F91" s="6">
        <f>'CL &amp; Data'!D513</f>
        <v>-40.447547999999998</v>
      </c>
      <c r="H91" s="6">
        <f>'CL &amp; Data'!E513</f>
        <v>-41.205818000000001</v>
      </c>
      <c r="J91" s="6">
        <f>'CL &amp; Data'!F513</f>
        <v>-38.366790999999999</v>
      </c>
      <c r="L91" s="6">
        <f>'CL &amp; Data'!L513/1000000000</f>
        <v>22.77</v>
      </c>
      <c r="N91" s="6">
        <f>'CL &amp; Data'!M513</f>
        <v>-13.998777</v>
      </c>
      <c r="P91" s="6">
        <f>'CL &amp; Data'!N513</f>
        <v>-43.462859999999999</v>
      </c>
      <c r="R91" s="6">
        <f>'CL &amp; Data'!O513</f>
        <v>-40.536797</v>
      </c>
      <c r="T91" s="6">
        <f>'CL &amp; Data'!P513</f>
        <v>-36.684330000000003</v>
      </c>
    </row>
    <row r="92" spans="2:20" x14ac:dyDescent="0.25">
      <c r="B92" s="6">
        <f>'CL &amp; Data'!B514/1000000000</f>
        <v>22.965</v>
      </c>
      <c r="D92" s="6">
        <f>'CL &amp; Data'!C514</f>
        <v>-18.314682000000001</v>
      </c>
      <c r="F92" s="6">
        <f>'CL &amp; Data'!D514</f>
        <v>-40.671760999999996</v>
      </c>
      <c r="H92" s="6">
        <f>'CL &amp; Data'!E514</f>
        <v>-41.226933000000002</v>
      </c>
      <c r="J92" s="6">
        <f>'CL &amp; Data'!F514</f>
        <v>-39.421539000000003</v>
      </c>
      <c r="L92" s="6">
        <f>'CL &amp; Data'!L514/1000000000</f>
        <v>22.965</v>
      </c>
      <c r="N92" s="6">
        <f>'CL &amp; Data'!M514</f>
        <v>-15.011284</v>
      </c>
      <c r="P92" s="6">
        <f>'CL &amp; Data'!N514</f>
        <v>-43.668948999999998</v>
      </c>
      <c r="R92" s="6">
        <f>'CL &amp; Data'!O514</f>
        <v>-40.331566000000002</v>
      </c>
      <c r="T92" s="6">
        <f>'CL &amp; Data'!P514</f>
        <v>-37.675719999999998</v>
      </c>
    </row>
    <row r="93" spans="2:20" x14ac:dyDescent="0.25">
      <c r="B93" s="6">
        <f>'CL &amp; Data'!B515/1000000000</f>
        <v>23.16</v>
      </c>
      <c r="D93" s="6">
        <f>'CL &amp; Data'!C515</f>
        <v>-17.541874</v>
      </c>
      <c r="F93" s="6">
        <f>'CL &amp; Data'!D515</f>
        <v>-41.030543999999999</v>
      </c>
      <c r="H93" s="6">
        <f>'CL &amp; Data'!E515</f>
        <v>-41.436858999999998</v>
      </c>
      <c r="J93" s="6">
        <f>'CL &amp; Data'!F515</f>
        <v>-40.594067000000003</v>
      </c>
      <c r="L93" s="6">
        <f>'CL &amp; Data'!L515/1000000000</f>
        <v>23.16</v>
      </c>
      <c r="N93" s="6">
        <f>'CL &amp; Data'!M515</f>
        <v>-15.997089000000001</v>
      </c>
      <c r="P93" s="6">
        <f>'CL &amp; Data'!N515</f>
        <v>-43.995978999999998</v>
      </c>
      <c r="R93" s="6">
        <f>'CL &amp; Data'!O515</f>
        <v>-40.155579000000003</v>
      </c>
      <c r="T93" s="6">
        <f>'CL &amp; Data'!P515</f>
        <v>-38.791499999999999</v>
      </c>
    </row>
    <row r="94" spans="2:20" x14ac:dyDescent="0.25">
      <c r="B94" s="6">
        <f>'CL &amp; Data'!B516/1000000000</f>
        <v>23.355</v>
      </c>
      <c r="D94" s="6">
        <f>'CL &amp; Data'!C516</f>
        <v>-16.844446000000001</v>
      </c>
      <c r="F94" s="6">
        <f>'CL &amp; Data'!D516</f>
        <v>-41.508800999999998</v>
      </c>
      <c r="H94" s="6">
        <f>'CL &amp; Data'!E516</f>
        <v>-41.744331000000003</v>
      </c>
      <c r="J94" s="6">
        <f>'CL &amp; Data'!F516</f>
        <v>-41.890628999999997</v>
      </c>
      <c r="L94" s="6">
        <f>'CL &amp; Data'!L516/1000000000</f>
        <v>23.355</v>
      </c>
      <c r="N94" s="6">
        <f>'CL &amp; Data'!M516</f>
        <v>-17.442715</v>
      </c>
      <c r="P94" s="6">
        <f>'CL &amp; Data'!N516</f>
        <v>-44.398330999999999</v>
      </c>
      <c r="R94" s="6">
        <f>'CL &amp; Data'!O516</f>
        <v>-39.904826999999997</v>
      </c>
      <c r="T94" s="6">
        <f>'CL &amp; Data'!P516</f>
        <v>-40.043712999999997</v>
      </c>
    </row>
    <row r="95" spans="2:20" x14ac:dyDescent="0.25">
      <c r="B95" s="6">
        <f>'CL &amp; Data'!B517/1000000000</f>
        <v>23.55</v>
      </c>
      <c r="D95" s="6">
        <f>'CL &amp; Data'!C517</f>
        <v>-16.110938999999998</v>
      </c>
      <c r="F95" s="6">
        <f>'CL &amp; Data'!D517</f>
        <v>-42.026057999999999</v>
      </c>
      <c r="H95" s="6">
        <f>'CL &amp; Data'!E517</f>
        <v>-42.138221999999999</v>
      </c>
      <c r="J95" s="6">
        <f>'CL &amp; Data'!F517</f>
        <v>-43.110016000000002</v>
      </c>
      <c r="L95" s="6">
        <f>'CL &amp; Data'!L517/1000000000</f>
        <v>23.55</v>
      </c>
      <c r="N95" s="6">
        <f>'CL &amp; Data'!M517</f>
        <v>-18.996956000000001</v>
      </c>
      <c r="P95" s="6">
        <f>'CL &amp; Data'!N517</f>
        <v>-44.797516000000002</v>
      </c>
      <c r="R95" s="6">
        <f>'CL &amp; Data'!O517</f>
        <v>-39.598236</v>
      </c>
      <c r="T95" s="6">
        <f>'CL &amp; Data'!P517</f>
        <v>-41.519748999999997</v>
      </c>
    </row>
    <row r="96" spans="2:20" x14ac:dyDescent="0.25">
      <c r="B96" s="6">
        <f>'CL &amp; Data'!B518/1000000000</f>
        <v>23.745000000000001</v>
      </c>
      <c r="D96" s="6">
        <f>'CL &amp; Data'!C518</f>
        <v>-15.201278</v>
      </c>
      <c r="F96" s="6">
        <f>'CL &amp; Data'!D518</f>
        <v>-42.616619</v>
      </c>
      <c r="H96" s="6">
        <f>'CL &amp; Data'!E518</f>
        <v>-42.641117000000001</v>
      </c>
      <c r="J96" s="6">
        <f>'CL &amp; Data'!F518</f>
        <v>-44.244999</v>
      </c>
      <c r="L96" s="6">
        <f>'CL &amp; Data'!L518/1000000000</f>
        <v>23.745000000000001</v>
      </c>
      <c r="N96" s="6">
        <f>'CL &amp; Data'!M518</f>
        <v>-20.182095</v>
      </c>
      <c r="P96" s="6">
        <f>'CL &amp; Data'!N518</f>
        <v>-45.171585</v>
      </c>
      <c r="R96" s="6">
        <f>'CL &amp; Data'!O518</f>
        <v>-39.311118999999998</v>
      </c>
      <c r="T96" s="6">
        <f>'CL &amp; Data'!P518</f>
        <v>-43.180370000000003</v>
      </c>
    </row>
    <row r="97" spans="2:20" x14ac:dyDescent="0.25">
      <c r="B97" s="6">
        <f>'CL &amp; Data'!B519/1000000000</f>
        <v>23.94</v>
      </c>
      <c r="D97" s="6">
        <f>'CL &amp; Data'!C519</f>
        <v>-14.571576</v>
      </c>
      <c r="F97" s="6">
        <f>'CL &amp; Data'!D519</f>
        <v>-43.003746</v>
      </c>
      <c r="H97" s="6">
        <f>'CL &amp; Data'!E519</f>
        <v>-42.990036000000003</v>
      </c>
      <c r="J97" s="6">
        <f>'CL &amp; Data'!F519</f>
        <v>-45.032600000000002</v>
      </c>
      <c r="L97" s="6">
        <f>'CL &amp; Data'!L519/1000000000</f>
        <v>23.94</v>
      </c>
      <c r="N97" s="6">
        <f>'CL &amp; Data'!M519</f>
        <v>-20.559698000000001</v>
      </c>
      <c r="P97" s="6">
        <f>'CL &amp; Data'!N519</f>
        <v>-45.376114000000001</v>
      </c>
      <c r="R97" s="6">
        <f>'CL &amp; Data'!O519</f>
        <v>-38.983814000000002</v>
      </c>
      <c r="T97" s="6">
        <f>'CL &amp; Data'!P519</f>
        <v>-44.876655999999997</v>
      </c>
    </row>
    <row r="98" spans="2:20" x14ac:dyDescent="0.25">
      <c r="B98" s="6">
        <f>'CL &amp; Data'!B520/1000000000</f>
        <v>24.135000000000002</v>
      </c>
      <c r="D98" s="6">
        <f>'CL &amp; Data'!C520</f>
        <v>-14.115760999999999</v>
      </c>
      <c r="F98" s="6">
        <f>'CL &amp; Data'!D520</f>
        <v>-43.354152999999997</v>
      </c>
      <c r="H98" s="6">
        <f>'CL &amp; Data'!E520</f>
        <v>-43.276691</v>
      </c>
      <c r="J98" s="6">
        <f>'CL &amp; Data'!F520</f>
        <v>-45.002994999999999</v>
      </c>
      <c r="L98" s="6">
        <f>'CL &amp; Data'!L520/1000000000</f>
        <v>24.135000000000002</v>
      </c>
      <c r="N98" s="6">
        <f>'CL &amp; Data'!M520</f>
        <v>-20.352695000000001</v>
      </c>
      <c r="P98" s="6">
        <f>'CL &amp; Data'!N520</f>
        <v>-45.560364</v>
      </c>
      <c r="R98" s="6">
        <f>'CL &amp; Data'!O520</f>
        <v>-38.61956</v>
      </c>
      <c r="T98" s="6">
        <f>'CL &amp; Data'!P520</f>
        <v>-46.135109</v>
      </c>
    </row>
    <row r="99" spans="2:20" x14ac:dyDescent="0.25">
      <c r="B99" s="6">
        <f>'CL &amp; Data'!B521/1000000000</f>
        <v>24.33</v>
      </c>
      <c r="D99" s="6">
        <f>'CL &amp; Data'!C521</f>
        <v>-13.63724</v>
      </c>
      <c r="F99" s="6">
        <f>'CL &amp; Data'!D521</f>
        <v>-43.754165999999998</v>
      </c>
      <c r="H99" s="6">
        <f>'CL &amp; Data'!E521</f>
        <v>-43.650326</v>
      </c>
      <c r="J99" s="6">
        <f>'CL &amp; Data'!F521</f>
        <v>-44.286911000000003</v>
      </c>
      <c r="L99" s="6">
        <f>'CL &amp; Data'!L521/1000000000</f>
        <v>24.33</v>
      </c>
      <c r="N99" s="6">
        <f>'CL &amp; Data'!M521</f>
        <v>-19.878644999999999</v>
      </c>
      <c r="P99" s="6">
        <f>'CL &amp; Data'!N521</f>
        <v>-45.510910000000003</v>
      </c>
      <c r="R99" s="6">
        <f>'CL &amp; Data'!O521</f>
        <v>-38.259250999999999</v>
      </c>
      <c r="T99" s="6">
        <f>'CL &amp; Data'!P521</f>
        <v>-46.601779999999998</v>
      </c>
    </row>
    <row r="100" spans="2:20" x14ac:dyDescent="0.25">
      <c r="B100" s="6">
        <f>'CL &amp; Data'!B522/1000000000</f>
        <v>24.524999999999999</v>
      </c>
      <c r="D100" s="6">
        <f>'CL &amp; Data'!C522</f>
        <v>-13.209759999999999</v>
      </c>
      <c r="F100" s="6">
        <f>'CL &amp; Data'!D522</f>
        <v>-44.162410999999999</v>
      </c>
      <c r="H100" s="6">
        <f>'CL &amp; Data'!E522</f>
        <v>-43.968409999999999</v>
      </c>
      <c r="J100" s="6">
        <f>'CL &amp; Data'!F522</f>
        <v>-43.121014000000002</v>
      </c>
      <c r="L100" s="6">
        <f>'CL &amp; Data'!L522/1000000000</f>
        <v>24.524999999999999</v>
      </c>
      <c r="N100" s="6">
        <f>'CL &amp; Data'!M522</f>
        <v>-18.541979000000001</v>
      </c>
      <c r="P100" s="6">
        <f>'CL &amp; Data'!N522</f>
        <v>-45.373534999999997</v>
      </c>
      <c r="R100" s="6">
        <f>'CL &amp; Data'!O522</f>
        <v>-37.926158999999998</v>
      </c>
      <c r="T100" s="6">
        <f>'CL &amp; Data'!P522</f>
        <v>-46.183886999999999</v>
      </c>
    </row>
    <row r="101" spans="2:20" x14ac:dyDescent="0.25">
      <c r="B101" s="6">
        <f>'CL &amp; Data'!B523/1000000000</f>
        <v>24.72</v>
      </c>
      <c r="D101" s="6">
        <f>'CL &amp; Data'!C523</f>
        <v>-12.988441</v>
      </c>
      <c r="F101" s="6">
        <f>'CL &amp; Data'!D523</f>
        <v>-44.606242999999999</v>
      </c>
      <c r="H101" s="6">
        <f>'CL &amp; Data'!E523</f>
        <v>-44.252831</v>
      </c>
      <c r="J101" s="6">
        <f>'CL &amp; Data'!F523</f>
        <v>-41.488303999999999</v>
      </c>
      <c r="L101" s="6">
        <f>'CL &amp; Data'!L523/1000000000</f>
        <v>24.72</v>
      </c>
      <c r="N101" s="6">
        <f>'CL &amp; Data'!M523</f>
        <v>-17.202401999999999</v>
      </c>
      <c r="P101" s="6">
        <f>'CL &amp; Data'!N523</f>
        <v>-45.230026000000002</v>
      </c>
      <c r="R101" s="6">
        <f>'CL &amp; Data'!O523</f>
        <v>-37.584839000000002</v>
      </c>
      <c r="T101" s="6">
        <f>'CL &amp; Data'!P523</f>
        <v>-44.950302000000001</v>
      </c>
    </row>
    <row r="102" spans="2:20" x14ac:dyDescent="0.25">
      <c r="B102" s="6">
        <f>'CL &amp; Data'!B524/1000000000</f>
        <v>24.914999999999999</v>
      </c>
      <c r="D102" s="6">
        <f>'CL &amp; Data'!C524</f>
        <v>-12.957617000000001</v>
      </c>
      <c r="F102" s="6">
        <f>'CL &amp; Data'!D524</f>
        <v>-45.007069000000001</v>
      </c>
      <c r="H102" s="6">
        <f>'CL &amp; Data'!E524</f>
        <v>-44.406559000000001</v>
      </c>
      <c r="J102" s="6">
        <f>'CL &amp; Data'!F524</f>
        <v>-39.650908999999999</v>
      </c>
      <c r="L102" s="6">
        <f>'CL &amp; Data'!L524/1000000000</f>
        <v>24.914999999999999</v>
      </c>
      <c r="N102" s="6">
        <f>'CL &amp; Data'!M524</f>
        <v>-16.04937</v>
      </c>
      <c r="P102" s="6">
        <f>'CL &amp; Data'!N524</f>
        <v>-45.073253999999999</v>
      </c>
      <c r="R102" s="6">
        <f>'CL &amp; Data'!O524</f>
        <v>-37.252682</v>
      </c>
      <c r="T102" s="6">
        <f>'CL &amp; Data'!P524</f>
        <v>-43.063831</v>
      </c>
    </row>
    <row r="103" spans="2:20" x14ac:dyDescent="0.25">
      <c r="B103" s="6">
        <f>'CL &amp; Data'!B525/1000000000</f>
        <v>25.11</v>
      </c>
      <c r="D103" s="6">
        <f>'CL &amp; Data'!C525</f>
        <v>-13.027101</v>
      </c>
      <c r="F103" s="6">
        <f>'CL &amp; Data'!D525</f>
        <v>-45.33699</v>
      </c>
      <c r="H103" s="6">
        <f>'CL &amp; Data'!E525</f>
        <v>-44.433098000000001</v>
      </c>
      <c r="J103" s="6">
        <f>'CL &amp; Data'!F525</f>
        <v>-38.047305999999999</v>
      </c>
      <c r="L103" s="6">
        <f>'CL &amp; Data'!L525/1000000000</f>
        <v>25.11</v>
      </c>
      <c r="N103" s="6">
        <f>'CL &amp; Data'!M525</f>
        <v>-15.228400000000001</v>
      </c>
      <c r="P103" s="6">
        <f>'CL &amp; Data'!N525</f>
        <v>-44.902602999999999</v>
      </c>
      <c r="R103" s="6">
        <f>'CL &amp; Data'!O525</f>
        <v>-36.929276000000002</v>
      </c>
      <c r="T103" s="6">
        <f>'CL &amp; Data'!P525</f>
        <v>-40.965789999999998</v>
      </c>
    </row>
    <row r="104" spans="2:20" x14ac:dyDescent="0.25">
      <c r="B104" s="6">
        <f>'CL &amp; Data'!B526/1000000000</f>
        <v>25.305</v>
      </c>
      <c r="D104" s="6">
        <f>'CL &amp; Data'!C526</f>
        <v>-13.256323</v>
      </c>
      <c r="F104" s="6">
        <f>'CL &amp; Data'!D526</f>
        <v>-45.589314000000002</v>
      </c>
      <c r="H104" s="6">
        <f>'CL &amp; Data'!E526</f>
        <v>-44.322865</v>
      </c>
      <c r="J104" s="6">
        <f>'CL &amp; Data'!F526</f>
        <v>-36.612349999999999</v>
      </c>
      <c r="L104" s="6">
        <f>'CL &amp; Data'!L526/1000000000</f>
        <v>25.305</v>
      </c>
      <c r="N104" s="6">
        <f>'CL &amp; Data'!M526</f>
        <v>-14.043742</v>
      </c>
      <c r="P104" s="6">
        <f>'CL &amp; Data'!N526</f>
        <v>-44.867859000000003</v>
      </c>
      <c r="R104" s="6">
        <f>'CL &amp; Data'!O526</f>
        <v>-36.625988</v>
      </c>
      <c r="T104" s="6">
        <f>'CL &amp; Data'!P526</f>
        <v>-39.044994000000003</v>
      </c>
    </row>
    <row r="105" spans="2:20" x14ac:dyDescent="0.25">
      <c r="B105" s="6">
        <f>'CL &amp; Data'!B527/1000000000</f>
        <v>25.5</v>
      </c>
      <c r="D105" s="6">
        <f>'CL &amp; Data'!C527</f>
        <v>-13.610082999999999</v>
      </c>
      <c r="F105" s="6">
        <f>'CL &amp; Data'!D527</f>
        <v>-45.768028000000001</v>
      </c>
      <c r="H105" s="6">
        <f>'CL &amp; Data'!E527</f>
        <v>-44.136023999999999</v>
      </c>
      <c r="J105" s="6">
        <f>'CL &amp; Data'!F527</f>
        <v>-35.293250999999998</v>
      </c>
      <c r="L105" s="6">
        <f>'CL &amp; Data'!L527/1000000000</f>
        <v>25.5</v>
      </c>
      <c r="N105" s="6">
        <f>'CL &amp; Data'!M527</f>
        <v>-13.468679</v>
      </c>
      <c r="P105" s="6">
        <f>'CL &amp; Data'!N527</f>
        <v>-44.877727999999998</v>
      </c>
      <c r="R105" s="6">
        <f>'CL &amp; Data'!O527</f>
        <v>-36.326942000000003</v>
      </c>
      <c r="T105" s="6">
        <f>'CL &amp; Data'!P527</f>
        <v>-37.304881999999999</v>
      </c>
    </row>
    <row r="106" spans="2:20" x14ac:dyDescent="0.25">
      <c r="B106" s="6">
        <f>'CL &amp; Data'!B528/1000000000</f>
        <v>25.695</v>
      </c>
      <c r="D106" s="6">
        <f>'CL &amp; Data'!C528</f>
        <v>-14.087317000000001</v>
      </c>
      <c r="F106" s="6">
        <f>'CL &amp; Data'!D528</f>
        <v>-45.908047000000003</v>
      </c>
      <c r="H106" s="6">
        <f>'CL &amp; Data'!E528</f>
        <v>-43.846648999999999</v>
      </c>
      <c r="J106" s="6">
        <f>'CL &amp; Data'!F528</f>
        <v>-34.085213000000003</v>
      </c>
      <c r="L106" s="6">
        <f>'CL &amp; Data'!L528/1000000000</f>
        <v>25.695</v>
      </c>
      <c r="N106" s="6">
        <f>'CL &amp; Data'!M528</f>
        <v>-13.129664999999999</v>
      </c>
      <c r="P106" s="6">
        <f>'CL &amp; Data'!N528</f>
        <v>-44.973407999999999</v>
      </c>
      <c r="R106" s="6">
        <f>'CL &amp; Data'!O528</f>
        <v>-36.025039999999997</v>
      </c>
      <c r="T106" s="6">
        <f>'CL &amp; Data'!P528</f>
        <v>-35.713572999999997</v>
      </c>
    </row>
    <row r="107" spans="2:20" x14ac:dyDescent="0.25">
      <c r="B107" s="6">
        <f>'CL &amp; Data'!B529/1000000000</f>
        <v>25.89</v>
      </c>
      <c r="D107" s="6">
        <f>'CL &amp; Data'!C529</f>
        <v>-14.594984</v>
      </c>
      <c r="F107" s="6">
        <f>'CL &amp; Data'!D529</f>
        <v>-46.192974</v>
      </c>
      <c r="H107" s="6">
        <f>'CL &amp; Data'!E529</f>
        <v>-43.698932999999997</v>
      </c>
      <c r="J107" s="6">
        <f>'CL &amp; Data'!F529</f>
        <v>-32.993777999999999</v>
      </c>
      <c r="L107" s="6">
        <f>'CL &amp; Data'!L529/1000000000</f>
        <v>25.89</v>
      </c>
      <c r="N107" s="6">
        <f>'CL &amp; Data'!M529</f>
        <v>-13.398303</v>
      </c>
      <c r="P107" s="6">
        <f>'CL &amp; Data'!N529</f>
        <v>-45.125481000000001</v>
      </c>
      <c r="R107" s="6">
        <f>'CL &amp; Data'!O529</f>
        <v>-35.726031999999996</v>
      </c>
      <c r="T107" s="6">
        <f>'CL &amp; Data'!P529</f>
        <v>-34.267882999999998</v>
      </c>
    </row>
    <row r="108" spans="2:20" x14ac:dyDescent="0.25">
      <c r="B108" s="6">
        <f>'CL &amp; Data'!B530/1000000000</f>
        <v>26.085000000000001</v>
      </c>
      <c r="D108" s="6">
        <f>'CL &amp; Data'!C530</f>
        <v>-15.124677</v>
      </c>
      <c r="F108" s="6">
        <f>'CL &amp; Data'!D530</f>
        <v>-46.547114999999998</v>
      </c>
      <c r="H108" s="6">
        <f>'CL &amp; Data'!E530</f>
        <v>-43.597191000000002</v>
      </c>
      <c r="J108" s="6">
        <f>'CL &amp; Data'!F530</f>
        <v>-32.008259000000002</v>
      </c>
      <c r="L108" s="6">
        <f>'CL &amp; Data'!L530/1000000000</f>
        <v>26.085000000000001</v>
      </c>
      <c r="N108" s="6">
        <f>'CL &amp; Data'!M530</f>
        <v>-13.770491</v>
      </c>
      <c r="P108" s="6">
        <f>'CL &amp; Data'!N530</f>
        <v>-45.333075999999998</v>
      </c>
      <c r="R108" s="6">
        <f>'CL &amp; Data'!O530</f>
        <v>-35.465916</v>
      </c>
      <c r="T108" s="6">
        <f>'CL &amp; Data'!P530</f>
        <v>-32.954926</v>
      </c>
    </row>
    <row r="109" spans="2:20" x14ac:dyDescent="0.25">
      <c r="B109" s="6">
        <f>'CL &amp; Data'!B531/1000000000</f>
        <v>26.28</v>
      </c>
      <c r="D109" s="6">
        <f>'CL &amp; Data'!C531</f>
        <v>-15.754935</v>
      </c>
      <c r="F109" s="6">
        <f>'CL &amp; Data'!D531</f>
        <v>-47.030631999999997</v>
      </c>
      <c r="H109" s="6">
        <f>'CL &amp; Data'!E531</f>
        <v>-43.636561999999998</v>
      </c>
      <c r="J109" s="6">
        <f>'CL &amp; Data'!F531</f>
        <v>-31.115539999999999</v>
      </c>
      <c r="L109" s="6">
        <f>'CL &amp; Data'!L531/1000000000</f>
        <v>26.28</v>
      </c>
      <c r="N109" s="6">
        <f>'CL &amp; Data'!M531</f>
        <v>-14.701627</v>
      </c>
      <c r="P109" s="6">
        <f>'CL &amp; Data'!N531</f>
        <v>-45.570087000000001</v>
      </c>
      <c r="R109" s="6">
        <f>'CL &amp; Data'!O531</f>
        <v>-35.246498000000003</v>
      </c>
      <c r="T109" s="6">
        <f>'CL &amp; Data'!P531</f>
        <v>-31.743176999999999</v>
      </c>
    </row>
    <row r="110" spans="2:20" x14ac:dyDescent="0.25">
      <c r="B110" s="6">
        <f>'CL &amp; Data'!B532/1000000000</f>
        <v>26.475000000000001</v>
      </c>
      <c r="D110" s="6">
        <f>'CL &amp; Data'!C532</f>
        <v>-16.347985999999999</v>
      </c>
      <c r="F110" s="6">
        <f>'CL &amp; Data'!D532</f>
        <v>-47.628993999999999</v>
      </c>
      <c r="H110" s="6">
        <f>'CL &amp; Data'!E532</f>
        <v>-43.749831999999998</v>
      </c>
      <c r="J110" s="6">
        <f>'CL &amp; Data'!F532</f>
        <v>-30.308195000000001</v>
      </c>
      <c r="L110" s="6">
        <f>'CL &amp; Data'!L532/1000000000</f>
        <v>26.475000000000001</v>
      </c>
      <c r="N110" s="6">
        <f>'CL &amp; Data'!M532</f>
        <v>-15.681789</v>
      </c>
      <c r="P110" s="6">
        <f>'CL &amp; Data'!N532</f>
        <v>-45.893676999999997</v>
      </c>
      <c r="R110" s="6">
        <f>'CL &amp; Data'!O532</f>
        <v>-35.08952</v>
      </c>
      <c r="T110" s="6">
        <f>'CL &amp; Data'!P532</f>
        <v>-30.667314999999999</v>
      </c>
    </row>
    <row r="111" spans="2:20" x14ac:dyDescent="0.25">
      <c r="B111" s="6">
        <f>'CL &amp; Data'!B533/1000000000</f>
        <v>26.67</v>
      </c>
      <c r="D111" s="6">
        <f>'CL &amp; Data'!C533</f>
        <v>-16.923475</v>
      </c>
      <c r="F111" s="6">
        <f>'CL &amp; Data'!D533</f>
        <v>-48.328339</v>
      </c>
      <c r="H111" s="6">
        <f>'CL &amp; Data'!E533</f>
        <v>-43.951583999999997</v>
      </c>
      <c r="J111" s="6">
        <f>'CL &amp; Data'!F533</f>
        <v>-29.56484</v>
      </c>
      <c r="L111" s="6">
        <f>'CL &amp; Data'!L533/1000000000</f>
        <v>26.67</v>
      </c>
      <c r="N111" s="6">
        <f>'CL &amp; Data'!M533</f>
        <v>-17.315109</v>
      </c>
      <c r="P111" s="6">
        <f>'CL &amp; Data'!N533</f>
        <v>-46.329529000000001</v>
      </c>
      <c r="R111" s="6">
        <f>'CL &amp; Data'!O533</f>
        <v>-35.004565999999997</v>
      </c>
      <c r="T111" s="6">
        <f>'CL &amp; Data'!P533</f>
        <v>-29.691963000000001</v>
      </c>
    </row>
    <row r="112" spans="2:20" x14ac:dyDescent="0.25">
      <c r="B112" s="6">
        <f>'CL &amp; Data'!B534/1000000000</f>
        <v>26.864999999999998</v>
      </c>
      <c r="D112" s="6">
        <f>'CL &amp; Data'!C534</f>
        <v>-17.400220999999998</v>
      </c>
      <c r="F112" s="6">
        <f>'CL &amp; Data'!D534</f>
        <v>-48.848885000000003</v>
      </c>
      <c r="H112" s="6">
        <f>'CL &amp; Data'!E534</f>
        <v>-44.011451999999998</v>
      </c>
      <c r="J112" s="6">
        <f>'CL &amp; Data'!F534</f>
        <v>-28.892979</v>
      </c>
      <c r="L112" s="6">
        <f>'CL &amp; Data'!L534/1000000000</f>
        <v>26.864999999999998</v>
      </c>
      <c r="N112" s="6">
        <f>'CL &amp; Data'!M534</f>
        <v>-18.764900000000001</v>
      </c>
      <c r="P112" s="6">
        <f>'CL &amp; Data'!N534</f>
        <v>-46.888187000000002</v>
      </c>
      <c r="R112" s="6">
        <f>'CL &amp; Data'!O534</f>
        <v>-35.000537999999999</v>
      </c>
      <c r="T112" s="6">
        <f>'CL &amp; Data'!P534</f>
        <v>-28.839596</v>
      </c>
    </row>
    <row r="113" spans="2:20" x14ac:dyDescent="0.25">
      <c r="B113" s="6">
        <f>'CL &amp; Data'!B535/1000000000</f>
        <v>27.06</v>
      </c>
      <c r="D113" s="6">
        <f>'CL &amp; Data'!C535</f>
        <v>-17.716308999999999</v>
      </c>
      <c r="F113" s="6">
        <f>'CL &amp; Data'!D535</f>
        <v>-49.523792</v>
      </c>
      <c r="H113" s="6">
        <f>'CL &amp; Data'!E535</f>
        <v>-44.109805999999999</v>
      </c>
      <c r="J113" s="6">
        <f>'CL &amp; Data'!F535</f>
        <v>-28.296274</v>
      </c>
      <c r="L113" s="6">
        <f>'CL &amp; Data'!L535/1000000000</f>
        <v>27.06</v>
      </c>
      <c r="N113" s="6">
        <f>'CL &amp; Data'!M535</f>
        <v>-21.307932000000001</v>
      </c>
      <c r="P113" s="6">
        <f>'CL &amp; Data'!N535</f>
        <v>-47.542862</v>
      </c>
      <c r="R113" s="6">
        <f>'CL &amp; Data'!O535</f>
        <v>-35.073334000000003</v>
      </c>
      <c r="T113" s="6">
        <f>'CL &amp; Data'!P535</f>
        <v>-28.112895999999999</v>
      </c>
    </row>
    <row r="114" spans="2:20" x14ac:dyDescent="0.25">
      <c r="B114" s="6">
        <f>'CL &amp; Data'!B536/1000000000</f>
        <v>27.254999999999999</v>
      </c>
      <c r="D114" s="6">
        <f>'CL &amp; Data'!C536</f>
        <v>-17.764994000000002</v>
      </c>
      <c r="F114" s="6">
        <f>'CL &amp; Data'!D536</f>
        <v>-50.326430999999999</v>
      </c>
      <c r="H114" s="6">
        <f>'CL &amp; Data'!E536</f>
        <v>-44.092891999999999</v>
      </c>
      <c r="J114" s="6">
        <f>'CL &amp; Data'!F536</f>
        <v>-27.770717999999999</v>
      </c>
      <c r="L114" s="6">
        <f>'CL &amp; Data'!L536/1000000000</f>
        <v>27.254999999999999</v>
      </c>
      <c r="N114" s="6">
        <f>'CL &amp; Data'!M536</f>
        <v>-23.663036000000002</v>
      </c>
      <c r="P114" s="6">
        <f>'CL &amp; Data'!N536</f>
        <v>-48.177779999999998</v>
      </c>
      <c r="R114" s="6">
        <f>'CL &amp; Data'!O536</f>
        <v>-35.175865000000002</v>
      </c>
      <c r="T114" s="6">
        <f>'CL &amp; Data'!P536</f>
        <v>-27.512857</v>
      </c>
    </row>
    <row r="115" spans="2:20" x14ac:dyDescent="0.25">
      <c r="B115" s="6">
        <f>'CL &amp; Data'!B537/1000000000</f>
        <v>27.45</v>
      </c>
      <c r="D115" s="6">
        <f>'CL &amp; Data'!C537</f>
        <v>-17.671917000000001</v>
      </c>
      <c r="F115" s="6">
        <f>'CL &amp; Data'!D537</f>
        <v>-51.513485000000003</v>
      </c>
      <c r="H115" s="6">
        <f>'CL &amp; Data'!E537</f>
        <v>-44.018191999999999</v>
      </c>
      <c r="J115" s="6">
        <f>'CL &amp; Data'!F537</f>
        <v>-27.302675000000001</v>
      </c>
      <c r="L115" s="6">
        <f>'CL &amp; Data'!L537/1000000000</f>
        <v>27.45</v>
      </c>
      <c r="N115" s="6">
        <f>'CL &amp; Data'!M537</f>
        <v>-26.509035000000001</v>
      </c>
      <c r="P115" s="6">
        <f>'CL &amp; Data'!N537</f>
        <v>-48.885413999999997</v>
      </c>
      <c r="R115" s="6">
        <f>'CL &amp; Data'!O537</f>
        <v>-35.299843000000003</v>
      </c>
      <c r="T115" s="6">
        <f>'CL &amp; Data'!P537</f>
        <v>-26.993147</v>
      </c>
    </row>
    <row r="116" spans="2:20" x14ac:dyDescent="0.25">
      <c r="B116" s="6">
        <f>'CL &amp; Data'!B538/1000000000</f>
        <v>27.645</v>
      </c>
      <c r="D116" s="6">
        <f>'CL &amp; Data'!C538</f>
        <v>-17.405049999999999</v>
      </c>
      <c r="F116" s="6">
        <f>'CL &amp; Data'!D538</f>
        <v>-54.089160999999997</v>
      </c>
      <c r="H116" s="6">
        <f>'CL &amp; Data'!E538</f>
        <v>-44.325096000000002</v>
      </c>
      <c r="J116" s="6">
        <f>'CL &amp; Data'!F538</f>
        <v>-26.89537</v>
      </c>
      <c r="L116" s="6">
        <f>'CL &amp; Data'!L538/1000000000</f>
        <v>27.645</v>
      </c>
      <c r="N116" s="6">
        <f>'CL &amp; Data'!M538</f>
        <v>-27.650652000000001</v>
      </c>
      <c r="P116" s="6">
        <f>'CL &amp; Data'!N538</f>
        <v>-49.623505000000002</v>
      </c>
      <c r="R116" s="6">
        <f>'CL &amp; Data'!O538</f>
        <v>-35.405487000000001</v>
      </c>
      <c r="T116" s="6">
        <f>'CL &amp; Data'!P538</f>
        <v>-26.539311999999999</v>
      </c>
    </row>
    <row r="117" spans="2:20" x14ac:dyDescent="0.25">
      <c r="B117" s="6">
        <f>'CL &amp; Data'!B539/1000000000</f>
        <v>27.84</v>
      </c>
      <c r="D117" s="6">
        <f>'CL &amp; Data'!C539</f>
        <v>-17.140093</v>
      </c>
      <c r="F117" s="6">
        <f>'CL &amp; Data'!D539</f>
        <v>-55.678108000000002</v>
      </c>
      <c r="H117" s="6">
        <f>'CL &amp; Data'!E539</f>
        <v>-45.028435000000002</v>
      </c>
      <c r="J117" s="6">
        <f>'CL &amp; Data'!F539</f>
        <v>-26.517218</v>
      </c>
      <c r="L117" s="6">
        <f>'CL &amp; Data'!L539/1000000000</f>
        <v>27.84</v>
      </c>
      <c r="N117" s="6">
        <f>'CL &amp; Data'!M539</f>
        <v>-27.269085</v>
      </c>
      <c r="P117" s="6">
        <f>'CL &amp; Data'!N539</f>
        <v>-50.272919000000002</v>
      </c>
      <c r="R117" s="6">
        <f>'CL &amp; Data'!O539</f>
        <v>-35.436371000000001</v>
      </c>
      <c r="T117" s="6">
        <f>'CL &amp; Data'!P539</f>
        <v>-26.132594999999998</v>
      </c>
    </row>
    <row r="118" spans="2:20" x14ac:dyDescent="0.25">
      <c r="B118" s="6">
        <f>'CL &amp; Data'!B540/1000000000</f>
        <v>28.035</v>
      </c>
      <c r="D118" s="6">
        <f>'CL &amp; Data'!C540</f>
        <v>-16.937735</v>
      </c>
      <c r="F118" s="6">
        <f>'CL &amp; Data'!D540</f>
        <v>-56.352916999999998</v>
      </c>
      <c r="H118" s="6">
        <f>'CL &amp; Data'!E540</f>
        <v>-46.105319999999999</v>
      </c>
      <c r="J118" s="6">
        <f>'CL &amp; Data'!F540</f>
        <v>-26.163498000000001</v>
      </c>
      <c r="L118" s="6">
        <f>'CL &amp; Data'!L540/1000000000</f>
        <v>28.035</v>
      </c>
      <c r="N118" s="6">
        <f>'CL &amp; Data'!M540</f>
        <v>-25.154377</v>
      </c>
      <c r="P118" s="6">
        <f>'CL &amp; Data'!N540</f>
        <v>-50.619537000000001</v>
      </c>
      <c r="R118" s="6">
        <f>'CL &amp; Data'!O540</f>
        <v>-35.404567999999998</v>
      </c>
      <c r="T118" s="6">
        <f>'CL &amp; Data'!P540</f>
        <v>-25.740266999999999</v>
      </c>
    </row>
    <row r="119" spans="2:20" x14ac:dyDescent="0.25">
      <c r="B119" s="6">
        <f>'CL &amp; Data'!B541/1000000000</f>
        <v>28.23</v>
      </c>
      <c r="D119" s="6">
        <f>'CL &amp; Data'!C541</f>
        <v>-16.815404999999998</v>
      </c>
      <c r="F119" s="6">
        <f>'CL &amp; Data'!D541</f>
        <v>-56.840156999999998</v>
      </c>
      <c r="H119" s="6">
        <f>'CL &amp; Data'!E541</f>
        <v>-47.201045999999998</v>
      </c>
      <c r="J119" s="6">
        <f>'CL &amp; Data'!F541</f>
        <v>-25.828551999999998</v>
      </c>
      <c r="L119" s="6">
        <f>'CL &amp; Data'!L541/1000000000</f>
        <v>28.23</v>
      </c>
      <c r="N119" s="6">
        <f>'CL &amp; Data'!M541</f>
        <v>-22.316462999999999</v>
      </c>
      <c r="P119" s="6">
        <f>'CL &amp; Data'!N541</f>
        <v>-50.985545999999999</v>
      </c>
      <c r="R119" s="6">
        <f>'CL &amp; Data'!O541</f>
        <v>-35.334693999999999</v>
      </c>
      <c r="T119" s="6">
        <f>'CL &amp; Data'!P541</f>
        <v>-25.367975000000001</v>
      </c>
    </row>
    <row r="120" spans="2:20" x14ac:dyDescent="0.25">
      <c r="B120" s="6">
        <f>'CL &amp; Data'!B542/1000000000</f>
        <v>28.425000000000001</v>
      </c>
      <c r="D120" s="6">
        <f>'CL &amp; Data'!C542</f>
        <v>-16.798655</v>
      </c>
      <c r="F120" s="6">
        <f>'CL &amp; Data'!D542</f>
        <v>-57.154510000000002</v>
      </c>
      <c r="H120" s="6">
        <f>'CL &amp; Data'!E542</f>
        <v>-47.876033999999997</v>
      </c>
      <c r="J120" s="6">
        <f>'CL &amp; Data'!F542</f>
        <v>-25.496784000000002</v>
      </c>
      <c r="L120" s="6">
        <f>'CL &amp; Data'!L542/1000000000</f>
        <v>28.425000000000001</v>
      </c>
      <c r="N120" s="6">
        <f>'CL &amp; Data'!M542</f>
        <v>-18.4848</v>
      </c>
      <c r="P120" s="6">
        <f>'CL &amp; Data'!N542</f>
        <v>-51.102257000000002</v>
      </c>
      <c r="R120" s="6">
        <f>'CL &amp; Data'!O542</f>
        <v>-35.201301999999998</v>
      </c>
      <c r="T120" s="6">
        <f>'CL &amp; Data'!P542</f>
        <v>-24.998182</v>
      </c>
    </row>
    <row r="121" spans="2:20" x14ac:dyDescent="0.25">
      <c r="B121" s="6">
        <f>'CL &amp; Data'!B543/1000000000</f>
        <v>28.62</v>
      </c>
      <c r="D121" s="6">
        <f>'CL &amp; Data'!C543</f>
        <v>-16.779295000000001</v>
      </c>
      <c r="F121" s="6">
        <f>'CL &amp; Data'!D543</f>
        <v>-55.199966000000003</v>
      </c>
      <c r="H121" s="6">
        <f>'CL &amp; Data'!E543</f>
        <v>-47.434241999999998</v>
      </c>
      <c r="J121" s="6">
        <f>'CL &amp; Data'!F543</f>
        <v>-25.168403999999999</v>
      </c>
      <c r="L121" s="6">
        <f>'CL &amp; Data'!L543/1000000000</f>
        <v>28.62</v>
      </c>
      <c r="N121" s="6">
        <f>'CL &amp; Data'!M543</f>
        <v>-15.580216</v>
      </c>
      <c r="P121" s="6">
        <f>'CL &amp; Data'!N543</f>
        <v>-51.259731000000002</v>
      </c>
      <c r="R121" s="6">
        <f>'CL &amp; Data'!O543</f>
        <v>-35.118186999999999</v>
      </c>
      <c r="T121" s="6">
        <f>'CL &amp; Data'!P543</f>
        <v>-24.628426000000001</v>
      </c>
    </row>
    <row r="122" spans="2:20" x14ac:dyDescent="0.25">
      <c r="B122" s="6">
        <f>'CL &amp; Data'!B544/1000000000</f>
        <v>28.815000000000001</v>
      </c>
      <c r="D122" s="6">
        <f>'CL &amp; Data'!C544</f>
        <v>-16.925646</v>
      </c>
      <c r="F122" s="6">
        <f>'CL &amp; Data'!D544</f>
        <v>-54.451301999999998</v>
      </c>
      <c r="H122" s="6">
        <f>'CL &amp; Data'!E544</f>
        <v>-46.477718000000003</v>
      </c>
      <c r="J122" s="6">
        <f>'CL &amp; Data'!F544</f>
        <v>-24.845966000000001</v>
      </c>
      <c r="L122" s="6">
        <f>'CL &amp; Data'!L544/1000000000</f>
        <v>28.815000000000001</v>
      </c>
      <c r="N122" s="6">
        <f>'CL &amp; Data'!M544</f>
        <v>-13.755141</v>
      </c>
      <c r="P122" s="6">
        <f>'CL &amp; Data'!N544</f>
        <v>-51.383293000000002</v>
      </c>
      <c r="R122" s="6">
        <f>'CL &amp; Data'!O544</f>
        <v>-35.024734000000002</v>
      </c>
      <c r="T122" s="6">
        <f>'CL &amp; Data'!P544</f>
        <v>-24.257477000000002</v>
      </c>
    </row>
    <row r="123" spans="2:20" x14ac:dyDescent="0.25">
      <c r="B123" s="6">
        <f>'CL &amp; Data'!B545/1000000000</f>
        <v>29.01</v>
      </c>
      <c r="D123" s="6">
        <f>'CL &amp; Data'!C545</f>
        <v>-17.165495</v>
      </c>
      <c r="F123" s="6">
        <f>'CL &amp; Data'!D545</f>
        <v>-54.797015999999999</v>
      </c>
      <c r="H123" s="6">
        <f>'CL &amp; Data'!E545</f>
        <v>-45.082107999999998</v>
      </c>
      <c r="J123" s="6">
        <f>'CL &amp; Data'!F545</f>
        <v>-24.515394000000001</v>
      </c>
      <c r="L123" s="6">
        <f>'CL &amp; Data'!L545/1000000000</f>
        <v>29.01</v>
      </c>
      <c r="N123" s="6">
        <f>'CL &amp; Data'!M545</f>
        <v>-12.320665999999999</v>
      </c>
      <c r="P123" s="6">
        <f>'CL &amp; Data'!N545</f>
        <v>-51.967590000000001</v>
      </c>
      <c r="R123" s="6">
        <f>'CL &amp; Data'!O545</f>
        <v>-34.919249999999998</v>
      </c>
      <c r="T123" s="6">
        <f>'CL &amp; Data'!P545</f>
        <v>-23.889876999999998</v>
      </c>
    </row>
    <row r="124" spans="2:20" x14ac:dyDescent="0.25">
      <c r="B124" s="6">
        <f>'CL &amp; Data'!B546/1000000000</f>
        <v>29.204999999999998</v>
      </c>
      <c r="D124" s="6">
        <f>'CL &amp; Data'!C546</f>
        <v>-17.302914000000001</v>
      </c>
      <c r="F124" s="6">
        <f>'CL &amp; Data'!D546</f>
        <v>-54.737476000000001</v>
      </c>
      <c r="H124" s="6">
        <f>'CL &amp; Data'!E546</f>
        <v>-43.527267000000002</v>
      </c>
      <c r="J124" s="6">
        <f>'CL &amp; Data'!F546</f>
        <v>-24.169122999999999</v>
      </c>
      <c r="L124" s="6">
        <f>'CL &amp; Data'!L546/1000000000</f>
        <v>29.204999999999998</v>
      </c>
      <c r="N124" s="6">
        <f>'CL &amp; Data'!M546</f>
        <v>-11.384784</v>
      </c>
      <c r="P124" s="6">
        <f>'CL &amp; Data'!N546</f>
        <v>-52.530613000000002</v>
      </c>
      <c r="R124" s="6">
        <f>'CL &amp; Data'!O546</f>
        <v>-34.882156000000002</v>
      </c>
      <c r="T124" s="6">
        <f>'CL &amp; Data'!P546</f>
        <v>-23.516421999999999</v>
      </c>
    </row>
    <row r="125" spans="2:20" x14ac:dyDescent="0.25">
      <c r="B125" s="6">
        <f>'CL &amp; Data'!B547/1000000000</f>
        <v>29.4</v>
      </c>
      <c r="D125" s="6">
        <f>'CL &amp; Data'!C547</f>
        <v>-17.572925999999999</v>
      </c>
      <c r="F125" s="6">
        <f>'CL &amp; Data'!D547</f>
        <v>-54.557746999999999</v>
      </c>
      <c r="H125" s="6">
        <f>'CL &amp; Data'!E547</f>
        <v>-42.321114000000001</v>
      </c>
      <c r="J125" s="6">
        <f>'CL &amp; Data'!F547</f>
        <v>-23.834454999999998</v>
      </c>
      <c r="L125" s="6">
        <f>'CL &amp; Data'!L547/1000000000</f>
        <v>29.4</v>
      </c>
      <c r="N125" s="6">
        <f>'CL &amp; Data'!M547</f>
        <v>-10.697597</v>
      </c>
      <c r="P125" s="6">
        <f>'CL &amp; Data'!N547</f>
        <v>-53.085850000000001</v>
      </c>
      <c r="R125" s="6">
        <f>'CL &amp; Data'!O547</f>
        <v>-34.901381999999998</v>
      </c>
      <c r="T125" s="6">
        <f>'CL &amp; Data'!P547</f>
        <v>-23.141615000000002</v>
      </c>
    </row>
    <row r="126" spans="2:20" x14ac:dyDescent="0.25">
      <c r="B126" s="6">
        <f>'CL &amp; Data'!B548/1000000000</f>
        <v>29.594999999999999</v>
      </c>
      <c r="D126" s="6">
        <f>'CL &amp; Data'!C548</f>
        <v>-17.652570999999998</v>
      </c>
      <c r="F126" s="6">
        <f>'CL &amp; Data'!D548</f>
        <v>-54.853606999999997</v>
      </c>
      <c r="H126" s="6">
        <f>'CL &amp; Data'!E548</f>
        <v>-41.809052000000001</v>
      </c>
      <c r="J126" s="6">
        <f>'CL &amp; Data'!F548</f>
        <v>-23.483958999999999</v>
      </c>
      <c r="L126" s="6">
        <f>'CL &amp; Data'!L548/1000000000</f>
        <v>29.594999999999999</v>
      </c>
      <c r="N126" s="6">
        <f>'CL &amp; Data'!M548</f>
        <v>-10.153396000000001</v>
      </c>
      <c r="P126" s="6">
        <f>'CL &amp; Data'!N548</f>
        <v>-53.689117000000003</v>
      </c>
      <c r="R126" s="6">
        <f>'CL &amp; Data'!O548</f>
        <v>-34.947422000000003</v>
      </c>
      <c r="T126" s="6">
        <f>'CL &amp; Data'!P548</f>
        <v>-22.76885</v>
      </c>
    </row>
    <row r="127" spans="2:20" x14ac:dyDescent="0.25">
      <c r="B127" s="6">
        <f>'CL &amp; Data'!B549/1000000000</f>
        <v>29.79</v>
      </c>
      <c r="D127" s="6">
        <f>'CL &amp; Data'!C549</f>
        <v>-17.969545</v>
      </c>
      <c r="F127" s="6">
        <f>'CL &amp; Data'!D549</f>
        <v>-55.144218000000002</v>
      </c>
      <c r="H127" s="6">
        <f>'CL &amp; Data'!E549</f>
        <v>-41.491444000000001</v>
      </c>
      <c r="J127" s="6">
        <f>'CL &amp; Data'!F549</f>
        <v>-23.158733000000002</v>
      </c>
      <c r="L127" s="6">
        <f>'CL &amp; Data'!L549/1000000000</f>
        <v>29.79</v>
      </c>
      <c r="N127" s="6">
        <f>'CL &amp; Data'!M549</f>
        <v>-9.8313159999999993</v>
      </c>
      <c r="P127" s="6">
        <f>'CL &amp; Data'!N549</f>
        <v>-54.588183999999998</v>
      </c>
      <c r="R127" s="6">
        <f>'CL &amp; Data'!O549</f>
        <v>-35.026989</v>
      </c>
      <c r="T127" s="6">
        <f>'CL &amp; Data'!P549</f>
        <v>-22.396757000000001</v>
      </c>
    </row>
    <row r="128" spans="2:20" x14ac:dyDescent="0.25">
      <c r="B128" s="6">
        <f>'CL &amp; Data'!B550/1000000000</f>
        <v>29.984999999999999</v>
      </c>
      <c r="D128" s="6">
        <f>'CL &amp; Data'!C550</f>
        <v>-18.251294999999999</v>
      </c>
      <c r="F128" s="6">
        <f>'CL &amp; Data'!D550</f>
        <v>-54.822723000000003</v>
      </c>
      <c r="H128" s="6">
        <f>'CL &amp; Data'!E550</f>
        <v>-41.279083</v>
      </c>
      <c r="J128" s="6">
        <f>'CL &amp; Data'!F550</f>
        <v>-22.850763000000001</v>
      </c>
      <c r="L128" s="6">
        <f>'CL &amp; Data'!L550/1000000000</f>
        <v>29.984999999999999</v>
      </c>
      <c r="N128" s="6">
        <f>'CL &amp; Data'!M550</f>
        <v>-9.7380017999999993</v>
      </c>
      <c r="P128" s="6">
        <f>'CL &amp; Data'!N550</f>
        <v>-55.578643999999997</v>
      </c>
      <c r="R128" s="6">
        <f>'CL &amp; Data'!O550</f>
        <v>-35.17371</v>
      </c>
      <c r="T128" s="6">
        <f>'CL &amp; Data'!P550</f>
        <v>-22.007138999999999</v>
      </c>
    </row>
    <row r="129" spans="2:20" x14ac:dyDescent="0.25">
      <c r="B129" s="6">
        <f>'CL &amp; Data'!B551/1000000000</f>
        <v>30.18</v>
      </c>
      <c r="D129" s="6">
        <f>'CL &amp; Data'!C551</f>
        <v>-18.899303</v>
      </c>
      <c r="F129" s="6">
        <f>'CL &amp; Data'!D551</f>
        <v>-54.684139000000002</v>
      </c>
      <c r="H129" s="6">
        <f>'CL &amp; Data'!E551</f>
        <v>-41.282905999999997</v>
      </c>
      <c r="J129" s="6">
        <f>'CL &amp; Data'!F551</f>
        <v>-22.582087999999999</v>
      </c>
      <c r="L129" s="6">
        <f>'CL &amp; Data'!L551/1000000000</f>
        <v>30.18</v>
      </c>
      <c r="N129" s="6">
        <f>'CL &amp; Data'!M551</f>
        <v>-9.6297406999999993</v>
      </c>
      <c r="P129" s="6">
        <f>'CL &amp; Data'!N551</f>
        <v>-56.481560000000002</v>
      </c>
      <c r="R129" s="6">
        <f>'CL &amp; Data'!O551</f>
        <v>-35.270457999999998</v>
      </c>
      <c r="T129" s="6">
        <f>'CL &amp; Data'!P551</f>
        <v>-21.681460999999999</v>
      </c>
    </row>
    <row r="130" spans="2:20" x14ac:dyDescent="0.25">
      <c r="B130" s="6">
        <f>'CL &amp; Data'!B552/1000000000</f>
        <v>30.375</v>
      </c>
      <c r="D130" s="6">
        <f>'CL &amp; Data'!C552</f>
        <v>-19.672910999999999</v>
      </c>
      <c r="F130" s="6">
        <f>'CL &amp; Data'!D552</f>
        <v>-54.089706</v>
      </c>
      <c r="H130" s="6">
        <f>'CL &amp; Data'!E552</f>
        <v>-41.335365000000003</v>
      </c>
      <c r="J130" s="6">
        <f>'CL &amp; Data'!F552</f>
        <v>-22.343914000000002</v>
      </c>
      <c r="L130" s="6">
        <f>'CL &amp; Data'!L552/1000000000</f>
        <v>30.375</v>
      </c>
      <c r="N130" s="6">
        <f>'CL &amp; Data'!M552</f>
        <v>-9.7066517000000001</v>
      </c>
      <c r="P130" s="6">
        <f>'CL &amp; Data'!N552</f>
        <v>-57.532955000000001</v>
      </c>
      <c r="R130" s="6">
        <f>'CL &amp; Data'!O552</f>
        <v>-35.332973000000003</v>
      </c>
      <c r="T130" s="6">
        <f>'CL &amp; Data'!P552</f>
        <v>-21.415697000000002</v>
      </c>
    </row>
    <row r="131" spans="2:20" x14ac:dyDescent="0.25">
      <c r="B131" s="6">
        <f>'CL &amp; Data'!B553/1000000000</f>
        <v>30.57</v>
      </c>
      <c r="D131" s="6">
        <f>'CL &amp; Data'!C553</f>
        <v>-20.41358</v>
      </c>
      <c r="F131" s="6">
        <f>'CL &amp; Data'!D553</f>
        <v>-53.612090999999999</v>
      </c>
      <c r="H131" s="6">
        <f>'CL &amp; Data'!E553</f>
        <v>-41.392223000000001</v>
      </c>
      <c r="J131" s="6">
        <f>'CL &amp; Data'!F553</f>
        <v>-22.133011</v>
      </c>
      <c r="L131" s="6">
        <f>'CL &amp; Data'!L553/1000000000</f>
        <v>30.57</v>
      </c>
      <c r="N131" s="6">
        <f>'CL &amp; Data'!M553</f>
        <v>-9.8269634000000003</v>
      </c>
      <c r="P131" s="6">
        <f>'CL &amp; Data'!N553</f>
        <v>-57.667408000000002</v>
      </c>
      <c r="R131" s="6">
        <f>'CL &amp; Data'!O553</f>
        <v>-35.398792</v>
      </c>
      <c r="T131" s="6">
        <f>'CL &amp; Data'!P553</f>
        <v>-21.123609999999999</v>
      </c>
    </row>
    <row r="132" spans="2:20" x14ac:dyDescent="0.25">
      <c r="B132" s="6">
        <f>'CL &amp; Data'!B554/1000000000</f>
        <v>30.765000000000001</v>
      </c>
      <c r="D132" s="6">
        <f>'CL &amp; Data'!C554</f>
        <v>-20.793672999999998</v>
      </c>
      <c r="F132" s="6">
        <f>'CL &amp; Data'!D554</f>
        <v>-52.835208999999999</v>
      </c>
      <c r="H132" s="6">
        <f>'CL &amp; Data'!E554</f>
        <v>-41.392380000000003</v>
      </c>
      <c r="J132" s="6">
        <f>'CL &amp; Data'!F554</f>
        <v>-21.936707999999999</v>
      </c>
      <c r="L132" s="6">
        <f>'CL &amp; Data'!L554/1000000000</f>
        <v>30.765000000000001</v>
      </c>
      <c r="N132" s="6">
        <f>'CL &amp; Data'!M554</f>
        <v>-10.127568999999999</v>
      </c>
      <c r="P132" s="6">
        <f>'CL &amp; Data'!N554</f>
        <v>-57.473427000000001</v>
      </c>
      <c r="R132" s="6">
        <f>'CL &amp; Data'!O554</f>
        <v>-35.484932000000001</v>
      </c>
      <c r="T132" s="6">
        <f>'CL &amp; Data'!P554</f>
        <v>-20.836613</v>
      </c>
    </row>
    <row r="133" spans="2:20" x14ac:dyDescent="0.25">
      <c r="B133" s="6">
        <f>'CL &amp; Data'!B555/1000000000</f>
        <v>30.96</v>
      </c>
      <c r="D133" s="6">
        <f>'CL &amp; Data'!C555</f>
        <v>-20.897000999999999</v>
      </c>
      <c r="F133" s="6">
        <f>'CL &amp; Data'!D555</f>
        <v>-51.974772999999999</v>
      </c>
      <c r="H133" s="6">
        <f>'CL &amp; Data'!E555</f>
        <v>-41.361778000000001</v>
      </c>
      <c r="J133" s="6">
        <f>'CL &amp; Data'!F555</f>
        <v>-21.748087000000002</v>
      </c>
      <c r="L133" s="6">
        <f>'CL &amp; Data'!L555/1000000000</f>
        <v>30.96</v>
      </c>
      <c r="N133" s="6">
        <f>'CL &amp; Data'!M555</f>
        <v>-10.406556</v>
      </c>
      <c r="P133" s="6">
        <f>'CL &amp; Data'!N555</f>
        <v>-56.583359000000002</v>
      </c>
      <c r="R133" s="6">
        <f>'CL &amp; Data'!O555</f>
        <v>-35.570686000000002</v>
      </c>
      <c r="T133" s="6">
        <f>'CL &amp; Data'!P555</f>
        <v>-20.601084</v>
      </c>
    </row>
    <row r="134" spans="2:20" x14ac:dyDescent="0.25">
      <c r="B134" s="6">
        <f>'CL &amp; Data'!B556/1000000000</f>
        <v>31.155000000000001</v>
      </c>
      <c r="D134" s="6">
        <f>'CL &amp; Data'!C556</f>
        <v>-20.615597000000001</v>
      </c>
      <c r="F134" s="6">
        <f>'CL &amp; Data'!D556</f>
        <v>-51.180340000000001</v>
      </c>
      <c r="H134" s="6">
        <f>'CL &amp; Data'!E556</f>
        <v>-41.145622000000003</v>
      </c>
      <c r="J134" s="6">
        <f>'CL &amp; Data'!F556</f>
        <v>-21.563177</v>
      </c>
      <c r="L134" s="6">
        <f>'CL &amp; Data'!L556/1000000000</f>
        <v>31.155000000000001</v>
      </c>
      <c r="N134" s="6">
        <f>'CL &amp; Data'!M556</f>
        <v>-10.848644</v>
      </c>
      <c r="P134" s="6">
        <f>'CL &amp; Data'!N556</f>
        <v>-55.535606000000001</v>
      </c>
      <c r="R134" s="6">
        <f>'CL &amp; Data'!O556</f>
        <v>-35.682845999999998</v>
      </c>
      <c r="T134" s="6">
        <f>'CL &amp; Data'!P556</f>
        <v>-20.353764000000002</v>
      </c>
    </row>
    <row r="135" spans="2:20" x14ac:dyDescent="0.25">
      <c r="B135" s="6">
        <f>'CL &amp; Data'!B557/1000000000</f>
        <v>31.35</v>
      </c>
      <c r="D135" s="6">
        <f>'CL &amp; Data'!C557</f>
        <v>-19.974829</v>
      </c>
      <c r="F135" s="6">
        <f>'CL &amp; Data'!D557</f>
        <v>-50.575232999999997</v>
      </c>
      <c r="H135" s="6">
        <f>'CL &amp; Data'!E557</f>
        <v>-40.936920000000001</v>
      </c>
      <c r="J135" s="6">
        <f>'CL &amp; Data'!F557</f>
        <v>-21.377686000000001</v>
      </c>
      <c r="L135" s="6">
        <f>'CL &amp; Data'!L557/1000000000</f>
        <v>31.35</v>
      </c>
      <c r="N135" s="6">
        <f>'CL &amp; Data'!M557</f>
        <v>-11.146293999999999</v>
      </c>
      <c r="P135" s="6">
        <f>'CL &amp; Data'!N557</f>
        <v>-54.116965999999998</v>
      </c>
      <c r="R135" s="6">
        <f>'CL &amp; Data'!O557</f>
        <v>-35.771236000000002</v>
      </c>
      <c r="T135" s="6">
        <f>'CL &amp; Data'!P557</f>
        <v>-20.116049</v>
      </c>
    </row>
    <row r="136" spans="2:20" x14ac:dyDescent="0.25">
      <c r="B136" s="6">
        <f>'CL &amp; Data'!B558/1000000000</f>
        <v>31.545000000000002</v>
      </c>
      <c r="D136" s="6">
        <f>'CL &amp; Data'!C558</f>
        <v>-19.782489999999999</v>
      </c>
      <c r="F136" s="6">
        <f>'CL &amp; Data'!D558</f>
        <v>-50.000861999999998</v>
      </c>
      <c r="H136" s="6">
        <f>'CL &amp; Data'!E558</f>
        <v>-40.729388999999998</v>
      </c>
      <c r="J136" s="6">
        <f>'CL &amp; Data'!F558</f>
        <v>-21.242929</v>
      </c>
      <c r="L136" s="6">
        <f>'CL &amp; Data'!L558/1000000000</f>
        <v>31.545000000000002</v>
      </c>
      <c r="N136" s="6">
        <f>'CL &amp; Data'!M558</f>
        <v>-11.462154</v>
      </c>
      <c r="P136" s="6">
        <f>'CL &amp; Data'!N558</f>
        <v>-53.393925000000003</v>
      </c>
      <c r="R136" s="6">
        <f>'CL &amp; Data'!O558</f>
        <v>-35.729858</v>
      </c>
      <c r="T136" s="6">
        <f>'CL &amp; Data'!P558</f>
        <v>-19.954810999999999</v>
      </c>
    </row>
    <row r="137" spans="2:20" x14ac:dyDescent="0.25">
      <c r="B137" s="6">
        <f>'CL &amp; Data'!B559/1000000000</f>
        <v>31.74</v>
      </c>
      <c r="D137" s="6">
        <f>'CL &amp; Data'!C559</f>
        <v>-19.899469</v>
      </c>
      <c r="F137" s="6">
        <f>'CL &amp; Data'!D559</f>
        <v>-49.350932999999998</v>
      </c>
      <c r="H137" s="6">
        <f>'CL &amp; Data'!E559</f>
        <v>-40.510536000000002</v>
      </c>
      <c r="J137" s="6">
        <f>'CL &amp; Data'!F559</f>
        <v>-21.129453999999999</v>
      </c>
      <c r="L137" s="6">
        <f>'CL &amp; Data'!L559/1000000000</f>
        <v>31.74</v>
      </c>
      <c r="N137" s="6">
        <f>'CL &amp; Data'!M559</f>
        <v>-11.554477</v>
      </c>
      <c r="P137" s="6">
        <f>'CL &amp; Data'!N559</f>
        <v>-52.438518999999999</v>
      </c>
      <c r="R137" s="6">
        <f>'CL &amp; Data'!O559</f>
        <v>-35.578045000000003</v>
      </c>
      <c r="T137" s="6">
        <f>'CL &amp; Data'!P559</f>
        <v>-19.886755000000001</v>
      </c>
    </row>
    <row r="138" spans="2:20" x14ac:dyDescent="0.25">
      <c r="B138" s="6">
        <f>'CL &amp; Data'!B560/1000000000</f>
        <v>31.934999999999999</v>
      </c>
      <c r="D138" s="6">
        <f>'CL &amp; Data'!C560</f>
        <v>-20.535931000000001</v>
      </c>
      <c r="F138" s="6">
        <f>'CL &amp; Data'!D560</f>
        <v>-48.904494999999997</v>
      </c>
      <c r="H138" s="6">
        <f>'CL &amp; Data'!E560</f>
        <v>-40.243358999999998</v>
      </c>
      <c r="J138" s="6">
        <f>'CL &amp; Data'!F560</f>
        <v>-21.064079</v>
      </c>
      <c r="L138" s="6">
        <f>'CL &amp; Data'!L560/1000000000</f>
        <v>31.934999999999999</v>
      </c>
      <c r="N138" s="6">
        <f>'CL &amp; Data'!M560</f>
        <v>-11.588295</v>
      </c>
      <c r="P138" s="6">
        <f>'CL &amp; Data'!N560</f>
        <v>-51.463146000000002</v>
      </c>
      <c r="R138" s="6">
        <f>'CL &amp; Data'!O560</f>
        <v>-35.268363999999998</v>
      </c>
      <c r="T138" s="6">
        <f>'CL &amp; Data'!P560</f>
        <v>-19.851531999999999</v>
      </c>
    </row>
    <row r="139" spans="2:20" x14ac:dyDescent="0.25">
      <c r="B139" s="6">
        <f>'CL &amp; Data'!B561/1000000000</f>
        <v>32.130000000000003</v>
      </c>
      <c r="D139" s="6">
        <f>'CL &amp; Data'!C561</f>
        <v>-20.944448000000001</v>
      </c>
      <c r="F139" s="6">
        <f>'CL &amp; Data'!D561</f>
        <v>-48.398471999999998</v>
      </c>
      <c r="H139" s="6">
        <f>'CL &amp; Data'!E561</f>
        <v>-39.909996</v>
      </c>
      <c r="J139" s="6">
        <f>'CL &amp; Data'!F561</f>
        <v>-20.996953999999999</v>
      </c>
      <c r="L139" s="6">
        <f>'CL &amp; Data'!L561/1000000000</f>
        <v>32.130000000000003</v>
      </c>
      <c r="N139" s="6">
        <f>'CL &amp; Data'!M561</f>
        <v>-11.351198999999999</v>
      </c>
      <c r="P139" s="6">
        <f>'CL &amp; Data'!N561</f>
        <v>-50.390709000000001</v>
      </c>
      <c r="R139" s="6">
        <f>'CL &amp; Data'!O561</f>
        <v>-34.96463</v>
      </c>
      <c r="T139" s="6">
        <f>'CL &amp; Data'!P561</f>
        <v>-19.833310999999998</v>
      </c>
    </row>
    <row r="140" spans="2:20" x14ac:dyDescent="0.25">
      <c r="B140" s="6">
        <f>'CL &amp; Data'!B562/1000000000</f>
        <v>32.325000000000003</v>
      </c>
      <c r="D140" s="6">
        <f>'CL &amp; Data'!C562</f>
        <v>-21.852169</v>
      </c>
      <c r="F140" s="6">
        <f>'CL &amp; Data'!D562</f>
        <v>-47.965488000000001</v>
      </c>
      <c r="H140" s="6">
        <f>'CL &amp; Data'!E562</f>
        <v>-39.602336999999999</v>
      </c>
      <c r="J140" s="6">
        <f>'CL &amp; Data'!F562</f>
        <v>-20.976075999999999</v>
      </c>
      <c r="L140" s="6">
        <f>'CL &amp; Data'!L562/1000000000</f>
        <v>32.325000000000003</v>
      </c>
      <c r="N140" s="6">
        <f>'CL &amp; Data'!M562</f>
        <v>-11.091125</v>
      </c>
      <c r="P140" s="6">
        <f>'CL &amp; Data'!N562</f>
        <v>-49.424453999999997</v>
      </c>
      <c r="R140" s="6">
        <f>'CL &amp; Data'!O562</f>
        <v>-34.573436999999998</v>
      </c>
      <c r="T140" s="6">
        <f>'CL &amp; Data'!P562</f>
        <v>-19.814404</v>
      </c>
    </row>
    <row r="141" spans="2:20" x14ac:dyDescent="0.25">
      <c r="B141" s="6">
        <f>'CL &amp; Data'!B563/1000000000</f>
        <v>32.520000000000003</v>
      </c>
      <c r="D141" s="6">
        <f>'CL &amp; Data'!C563</f>
        <v>-22.781580000000002</v>
      </c>
      <c r="F141" s="6">
        <f>'CL &amp; Data'!D563</f>
        <v>-47.568534999999997</v>
      </c>
      <c r="H141" s="6">
        <f>'CL &amp; Data'!E563</f>
        <v>-39.354717000000001</v>
      </c>
      <c r="J141" s="6">
        <f>'CL &amp; Data'!F563</f>
        <v>-20.984797</v>
      </c>
      <c r="L141" s="6">
        <f>'CL &amp; Data'!L563/1000000000</f>
        <v>32.520000000000003</v>
      </c>
      <c r="N141" s="6">
        <f>'CL &amp; Data'!M563</f>
        <v>-10.528105999999999</v>
      </c>
      <c r="P141" s="6">
        <f>'CL &amp; Data'!N563</f>
        <v>-48.219546999999999</v>
      </c>
      <c r="R141" s="6">
        <f>'CL &amp; Data'!O563</f>
        <v>-34.049908000000002</v>
      </c>
      <c r="T141" s="6">
        <f>'CL &amp; Data'!P563</f>
        <v>-19.801027000000001</v>
      </c>
    </row>
    <row r="142" spans="2:20" x14ac:dyDescent="0.25">
      <c r="B142" s="6">
        <f>'CL &amp; Data'!B564/1000000000</f>
        <v>32.715000000000003</v>
      </c>
      <c r="D142" s="6">
        <f>'CL &amp; Data'!C564</f>
        <v>-23.235855000000001</v>
      </c>
      <c r="F142" s="6">
        <f>'CL &amp; Data'!D564</f>
        <v>-47.159644999999998</v>
      </c>
      <c r="H142" s="6">
        <f>'CL &amp; Data'!E564</f>
        <v>-39.018523999999999</v>
      </c>
      <c r="J142" s="6">
        <f>'CL &amp; Data'!F564</f>
        <v>-20.996880000000001</v>
      </c>
      <c r="L142" s="6">
        <f>'CL &amp; Data'!L564/1000000000</f>
        <v>32.715000000000003</v>
      </c>
      <c r="N142" s="6">
        <f>'CL &amp; Data'!M564</f>
        <v>-10.042843</v>
      </c>
      <c r="P142" s="6">
        <f>'CL &amp; Data'!N564</f>
        <v>-47.039394000000001</v>
      </c>
      <c r="R142" s="6">
        <f>'CL &amp; Data'!O564</f>
        <v>-33.562412000000002</v>
      </c>
      <c r="T142" s="6">
        <f>'CL &amp; Data'!P564</f>
        <v>-19.758682</v>
      </c>
    </row>
    <row r="143" spans="2:20" x14ac:dyDescent="0.25">
      <c r="B143" s="6">
        <f>'CL &amp; Data'!B565/1000000000</f>
        <v>32.909999999999997</v>
      </c>
      <c r="D143" s="6">
        <f>'CL &amp; Data'!C565</f>
        <v>-23.039852</v>
      </c>
      <c r="F143" s="6">
        <f>'CL &amp; Data'!D565</f>
        <v>-46.681496000000003</v>
      </c>
      <c r="H143" s="6">
        <f>'CL &amp; Data'!E565</f>
        <v>-38.586525000000002</v>
      </c>
      <c r="J143" s="6">
        <f>'CL &amp; Data'!F565</f>
        <v>-21.023887999999999</v>
      </c>
      <c r="L143" s="6">
        <f>'CL &amp; Data'!L565/1000000000</f>
        <v>32.909999999999997</v>
      </c>
      <c r="N143" s="6">
        <f>'CL &amp; Data'!M565</f>
        <v>-9.4123792999999996</v>
      </c>
      <c r="P143" s="6">
        <f>'CL &amp; Data'!N565</f>
        <v>-46.115828999999998</v>
      </c>
      <c r="R143" s="6">
        <f>'CL &amp; Data'!O565</f>
        <v>-33.157882999999998</v>
      </c>
      <c r="T143" s="6">
        <f>'CL &amp; Data'!P565</f>
        <v>-19.764692</v>
      </c>
    </row>
    <row r="144" spans="2:20" x14ac:dyDescent="0.25">
      <c r="B144" s="6">
        <f>'CL &amp; Data'!B566/1000000000</f>
        <v>33.104999999999997</v>
      </c>
      <c r="D144" s="6">
        <f>'CL &amp; Data'!C566</f>
        <v>-23.092834</v>
      </c>
      <c r="F144" s="6">
        <f>'CL &amp; Data'!D566</f>
        <v>-46.140155999999998</v>
      </c>
      <c r="H144" s="6">
        <f>'CL &amp; Data'!E566</f>
        <v>-38.223652000000001</v>
      </c>
      <c r="J144" s="6">
        <f>'CL &amp; Data'!F566</f>
        <v>-21.067067999999999</v>
      </c>
      <c r="L144" s="6">
        <f>'CL &amp; Data'!L566/1000000000</f>
        <v>33.104999999999997</v>
      </c>
      <c r="N144" s="6">
        <f>'CL &amp; Data'!M566</f>
        <v>-8.8844394999999992</v>
      </c>
      <c r="P144" s="6">
        <f>'CL &amp; Data'!N566</f>
        <v>-45.371043999999998</v>
      </c>
      <c r="R144" s="6">
        <f>'CL &amp; Data'!O566</f>
        <v>-32.741050999999999</v>
      </c>
      <c r="T144" s="6">
        <f>'CL &amp; Data'!P566</f>
        <v>-19.771778000000001</v>
      </c>
    </row>
    <row r="145" spans="2:20" x14ac:dyDescent="0.25">
      <c r="B145" s="6">
        <f>'CL &amp; Data'!B567/1000000000</f>
        <v>33.299999999999997</v>
      </c>
      <c r="D145" s="6">
        <f>'CL &amp; Data'!C567</f>
        <v>-22.166519000000001</v>
      </c>
      <c r="F145" s="6">
        <f>'CL &amp; Data'!D567</f>
        <v>-45.592002999999998</v>
      </c>
      <c r="H145" s="6">
        <f>'CL &amp; Data'!E567</f>
        <v>-37.890296999999997</v>
      </c>
      <c r="J145" s="6">
        <f>'CL &amp; Data'!F567</f>
        <v>-21.165065999999999</v>
      </c>
      <c r="L145" s="6">
        <f>'CL &amp; Data'!L567/1000000000</f>
        <v>33.299999999999997</v>
      </c>
      <c r="N145" s="6">
        <f>'CL &amp; Data'!M567</f>
        <v>-8.3113183999999993</v>
      </c>
      <c r="P145" s="6">
        <f>'CL &amp; Data'!N567</f>
        <v>-44.761508999999997</v>
      </c>
      <c r="R145" s="6">
        <f>'CL &amp; Data'!O567</f>
        <v>-32.298186999999999</v>
      </c>
      <c r="T145" s="6">
        <f>'CL &amp; Data'!P567</f>
        <v>-19.752075000000001</v>
      </c>
    </row>
    <row r="146" spans="2:20" x14ac:dyDescent="0.25">
      <c r="B146" s="6">
        <f>'CL &amp; Data'!B568/1000000000</f>
        <v>33.494999999999997</v>
      </c>
      <c r="D146" s="6">
        <f>'CL &amp; Data'!C568</f>
        <v>-20.708318999999999</v>
      </c>
      <c r="F146" s="6">
        <f>'CL &amp; Data'!D568</f>
        <v>-45.090907999999999</v>
      </c>
      <c r="H146" s="6">
        <f>'CL &amp; Data'!E568</f>
        <v>-37.474029999999999</v>
      </c>
      <c r="J146" s="6">
        <f>'CL &amp; Data'!F568</f>
        <v>-21.279388000000001</v>
      </c>
      <c r="L146" s="6">
        <f>'CL &amp; Data'!L568/1000000000</f>
        <v>33.494999999999997</v>
      </c>
      <c r="N146" s="6">
        <f>'CL &amp; Data'!M568</f>
        <v>-7.9049028999999997</v>
      </c>
      <c r="P146" s="6">
        <f>'CL &amp; Data'!N568</f>
        <v>-44.227981999999997</v>
      </c>
      <c r="R146" s="6">
        <f>'CL &amp; Data'!O568</f>
        <v>-31.979341999999999</v>
      </c>
      <c r="T146" s="6">
        <f>'CL &amp; Data'!P568</f>
        <v>-19.833659999999998</v>
      </c>
    </row>
    <row r="147" spans="2:20" x14ac:dyDescent="0.25">
      <c r="B147" s="6">
        <f>'CL &amp; Data'!B569/1000000000</f>
        <v>33.69</v>
      </c>
      <c r="D147" s="6">
        <f>'CL &amp; Data'!C569</f>
        <v>-19.138403</v>
      </c>
      <c r="F147" s="6">
        <f>'CL &amp; Data'!D569</f>
        <v>-44.646709000000001</v>
      </c>
      <c r="H147" s="6">
        <f>'CL &amp; Data'!E569</f>
        <v>-37.128642999999997</v>
      </c>
      <c r="J147" s="6">
        <f>'CL &amp; Data'!F569</f>
        <v>-21.441246</v>
      </c>
      <c r="L147" s="6">
        <f>'CL &amp; Data'!L569/1000000000</f>
        <v>33.69</v>
      </c>
      <c r="N147" s="6">
        <f>'CL &amp; Data'!M569</f>
        <v>-7.5274219999999996</v>
      </c>
      <c r="P147" s="6">
        <f>'CL &amp; Data'!N569</f>
        <v>-43.714146</v>
      </c>
      <c r="R147" s="6">
        <f>'CL &amp; Data'!O569</f>
        <v>-31.64237</v>
      </c>
      <c r="T147" s="6">
        <f>'CL &amp; Data'!P569</f>
        <v>-19.972128000000001</v>
      </c>
    </row>
    <row r="148" spans="2:20" x14ac:dyDescent="0.25">
      <c r="B148" s="6">
        <f>'CL &amp; Data'!B570/1000000000</f>
        <v>33.884999999999998</v>
      </c>
      <c r="D148" s="6">
        <f>'CL &amp; Data'!C570</f>
        <v>-17.753983999999999</v>
      </c>
      <c r="F148" s="6">
        <f>'CL &amp; Data'!D570</f>
        <v>-44.252437999999998</v>
      </c>
      <c r="H148" s="6">
        <f>'CL &amp; Data'!E570</f>
        <v>-36.791736999999998</v>
      </c>
      <c r="J148" s="6">
        <f>'CL &amp; Data'!F570</f>
        <v>-21.627286999999999</v>
      </c>
      <c r="L148" s="6">
        <f>'CL &amp; Data'!L570/1000000000</f>
        <v>33.884999999999998</v>
      </c>
      <c r="N148" s="6">
        <f>'CL &amp; Data'!M570</f>
        <v>-7.2640675999999997</v>
      </c>
      <c r="P148" s="6">
        <f>'CL &amp; Data'!N570</f>
        <v>-43.079543999999999</v>
      </c>
      <c r="R148" s="6">
        <f>'CL &amp; Data'!O570</f>
        <v>-31.289639999999999</v>
      </c>
      <c r="T148" s="6">
        <f>'CL &amp; Data'!P570</f>
        <v>-20.102917000000001</v>
      </c>
    </row>
    <row r="149" spans="2:20" x14ac:dyDescent="0.25">
      <c r="B149" s="6">
        <f>'CL &amp; Data'!B571/1000000000</f>
        <v>34.08</v>
      </c>
      <c r="D149" s="6">
        <f>'CL &amp; Data'!C571</f>
        <v>-16.357638999999999</v>
      </c>
      <c r="F149" s="6">
        <f>'CL &amp; Data'!D571</f>
        <v>-43.923614999999998</v>
      </c>
      <c r="H149" s="6">
        <f>'CL &amp; Data'!E571</f>
        <v>-36.453265999999999</v>
      </c>
      <c r="J149" s="6">
        <f>'CL &amp; Data'!F571</f>
        <v>-21.852651999999999</v>
      </c>
      <c r="L149" s="6">
        <f>'CL &amp; Data'!L571/1000000000</f>
        <v>34.08</v>
      </c>
      <c r="N149" s="6">
        <f>'CL &amp; Data'!M571</f>
        <v>-7.0385637000000001</v>
      </c>
      <c r="P149" s="6">
        <f>'CL &amp; Data'!N571</f>
        <v>-42.469386999999998</v>
      </c>
      <c r="R149" s="6">
        <f>'CL &amp; Data'!O571</f>
        <v>-30.88842</v>
      </c>
      <c r="T149" s="6">
        <f>'CL &amp; Data'!P571</f>
        <v>-20.267638999999999</v>
      </c>
    </row>
    <row r="150" spans="2:20" x14ac:dyDescent="0.25">
      <c r="B150" s="6">
        <f>'CL &amp; Data'!B572/1000000000</f>
        <v>34.274999999999999</v>
      </c>
      <c r="D150" s="6">
        <f>'CL &amp; Data'!C572</f>
        <v>-15.370452</v>
      </c>
      <c r="F150" s="6">
        <f>'CL &amp; Data'!D572</f>
        <v>-43.530014000000001</v>
      </c>
      <c r="H150" s="6">
        <f>'CL &amp; Data'!E572</f>
        <v>-36.072539999999996</v>
      </c>
      <c r="J150" s="6">
        <f>'CL &amp; Data'!F572</f>
        <v>-22.042066999999999</v>
      </c>
      <c r="L150" s="6">
        <f>'CL &amp; Data'!L572/1000000000</f>
        <v>34.274999999999999</v>
      </c>
      <c r="N150" s="6">
        <f>'CL &amp; Data'!M572</f>
        <v>-6.8686255999999997</v>
      </c>
      <c r="P150" s="6">
        <f>'CL &amp; Data'!N572</f>
        <v>-41.812786000000003</v>
      </c>
      <c r="R150" s="6">
        <f>'CL &amp; Data'!O572</f>
        <v>-30.618735999999998</v>
      </c>
      <c r="T150" s="6">
        <f>'CL &amp; Data'!P572</f>
        <v>-20.493237000000001</v>
      </c>
    </row>
    <row r="151" spans="2:20" x14ac:dyDescent="0.25">
      <c r="B151" s="6">
        <f>'CL &amp; Data'!B573/1000000000</f>
        <v>34.47</v>
      </c>
      <c r="D151" s="6">
        <f>'CL &amp; Data'!C573</f>
        <v>-14.558233</v>
      </c>
      <c r="F151" s="6">
        <f>'CL &amp; Data'!D573</f>
        <v>-43.314373000000003</v>
      </c>
      <c r="H151" s="6">
        <f>'CL &amp; Data'!E573</f>
        <v>-35.817551000000002</v>
      </c>
      <c r="J151" s="6">
        <f>'CL &amp; Data'!F573</f>
        <v>-22.219785999999999</v>
      </c>
      <c r="L151" s="6">
        <f>'CL &amp; Data'!L573/1000000000</f>
        <v>34.47</v>
      </c>
      <c r="N151" s="6">
        <f>'CL &amp; Data'!M573</f>
        <v>-6.7605576999999997</v>
      </c>
      <c r="P151" s="6">
        <f>'CL &amp; Data'!N573</f>
        <v>-41.268898</v>
      </c>
      <c r="R151" s="6">
        <f>'CL &amp; Data'!O573</f>
        <v>-30.421576000000002</v>
      </c>
      <c r="T151" s="6">
        <f>'CL &amp; Data'!P573</f>
        <v>-20.665576999999999</v>
      </c>
    </row>
    <row r="152" spans="2:20" x14ac:dyDescent="0.25">
      <c r="B152" s="6">
        <f>'CL &amp; Data'!B574/1000000000</f>
        <v>34.664999999999999</v>
      </c>
      <c r="D152" s="6">
        <f>'CL &amp; Data'!C574</f>
        <v>-13.947232</v>
      </c>
      <c r="F152" s="6">
        <f>'CL &amp; Data'!D574</f>
        <v>-43.220306000000001</v>
      </c>
      <c r="H152" s="6">
        <f>'CL &amp; Data'!E574</f>
        <v>-35.635738000000003</v>
      </c>
      <c r="J152" s="6">
        <f>'CL &amp; Data'!F574</f>
        <v>-22.341833000000001</v>
      </c>
      <c r="L152" s="6">
        <f>'CL &amp; Data'!L574/1000000000</f>
        <v>34.664999999999999</v>
      </c>
      <c r="N152" s="6">
        <f>'CL &amp; Data'!M574</f>
        <v>-6.6140961999999996</v>
      </c>
      <c r="P152" s="6">
        <f>'CL &amp; Data'!N574</f>
        <v>-40.794083000000001</v>
      </c>
      <c r="R152" s="6">
        <f>'CL &amp; Data'!O574</f>
        <v>-30.420029</v>
      </c>
      <c r="T152" s="6">
        <f>'CL &amp; Data'!P574</f>
        <v>-20.764391</v>
      </c>
    </row>
    <row r="153" spans="2:20" x14ac:dyDescent="0.25">
      <c r="B153" s="6">
        <f>'CL &amp; Data'!B575/1000000000</f>
        <v>34.86</v>
      </c>
      <c r="D153" s="6">
        <f>'CL &amp; Data'!C575</f>
        <v>-13.407361</v>
      </c>
      <c r="F153" s="6">
        <f>'CL &amp; Data'!D575</f>
        <v>-43.199829000000001</v>
      </c>
      <c r="H153" s="6">
        <f>'CL &amp; Data'!E575</f>
        <v>-35.525955000000003</v>
      </c>
      <c r="J153" s="6">
        <f>'CL &amp; Data'!F575</f>
        <v>-22.455067</v>
      </c>
      <c r="L153" s="6">
        <f>'CL &amp; Data'!L575/1000000000</f>
        <v>34.86</v>
      </c>
      <c r="N153" s="6">
        <f>'CL &amp; Data'!M575</f>
        <v>-6.4959030000000002</v>
      </c>
      <c r="P153" s="6">
        <f>'CL &amp; Data'!N575</f>
        <v>-40.398055999999997</v>
      </c>
      <c r="R153" s="6">
        <f>'CL &amp; Data'!O575</f>
        <v>-30.449905000000001</v>
      </c>
      <c r="T153" s="6">
        <f>'CL &amp; Data'!P575</f>
        <v>-20.818743000000001</v>
      </c>
    </row>
    <row r="154" spans="2:20" x14ac:dyDescent="0.25">
      <c r="B154" s="6">
        <f>'CL &amp; Data'!B576/1000000000</f>
        <v>35.055</v>
      </c>
      <c r="D154" s="6">
        <f>'CL &amp; Data'!C576</f>
        <v>-12.786016999999999</v>
      </c>
      <c r="F154" s="6">
        <f>'CL &amp; Data'!D576</f>
        <v>-43.525615999999999</v>
      </c>
      <c r="H154" s="6">
        <f>'CL &amp; Data'!E576</f>
        <v>-35.572291999999997</v>
      </c>
      <c r="J154" s="6">
        <f>'CL &amp; Data'!F576</f>
        <v>-22.594704</v>
      </c>
      <c r="L154" s="6">
        <f>'CL &amp; Data'!L576/1000000000</f>
        <v>35.055</v>
      </c>
      <c r="N154" s="6">
        <f>'CL &amp; Data'!M576</f>
        <v>-6.4163461000000002</v>
      </c>
      <c r="P154" s="6">
        <f>'CL &amp; Data'!N576</f>
        <v>-40.072758</v>
      </c>
      <c r="R154" s="6">
        <f>'CL &amp; Data'!O576</f>
        <v>-30.404592999999998</v>
      </c>
      <c r="T154" s="6">
        <f>'CL &amp; Data'!P576</f>
        <v>-20.824974000000001</v>
      </c>
    </row>
    <row r="155" spans="2:20" x14ac:dyDescent="0.25">
      <c r="B155" s="6">
        <f>'CL &amp; Data'!B577/1000000000</f>
        <v>35.25</v>
      </c>
      <c r="D155" s="6">
        <f>'CL &amp; Data'!C577</f>
        <v>-12.259171</v>
      </c>
      <c r="F155" s="6">
        <f>'CL &amp; Data'!D577</f>
        <v>-43.852179999999997</v>
      </c>
      <c r="H155" s="6">
        <f>'CL &amp; Data'!E577</f>
        <v>-35.660896000000001</v>
      </c>
      <c r="J155" s="6">
        <f>'CL &amp; Data'!F577</f>
        <v>-22.724402999999999</v>
      </c>
      <c r="L155" s="6">
        <f>'CL &amp; Data'!L577/1000000000</f>
        <v>35.25</v>
      </c>
      <c r="N155" s="6">
        <f>'CL &amp; Data'!M577</f>
        <v>-6.3707932999999999</v>
      </c>
      <c r="P155" s="6">
        <f>'CL &amp; Data'!N577</f>
        <v>-39.861065000000004</v>
      </c>
      <c r="R155" s="6">
        <f>'CL &amp; Data'!O577</f>
        <v>-30.459713000000001</v>
      </c>
      <c r="T155" s="6">
        <f>'CL &amp; Data'!P577</f>
        <v>-20.804106000000001</v>
      </c>
    </row>
    <row r="156" spans="2:20" x14ac:dyDescent="0.25">
      <c r="B156" s="6">
        <f>'CL &amp; Data'!B578/1000000000</f>
        <v>35.445</v>
      </c>
      <c r="D156" s="6">
        <f>'CL &amp; Data'!C578</f>
        <v>-11.817614000000001</v>
      </c>
      <c r="F156" s="6">
        <f>'CL &amp; Data'!D578</f>
        <v>-44.014389000000001</v>
      </c>
      <c r="H156" s="6">
        <f>'CL &amp; Data'!E578</f>
        <v>-35.704037</v>
      </c>
      <c r="J156" s="6">
        <f>'CL &amp; Data'!F578</f>
        <v>-22.864611</v>
      </c>
      <c r="L156" s="6">
        <f>'CL &amp; Data'!L578/1000000000</f>
        <v>35.445</v>
      </c>
      <c r="N156" s="6">
        <f>'CL &amp; Data'!M578</f>
        <v>-6.3690891000000001</v>
      </c>
      <c r="P156" s="6">
        <f>'CL &amp; Data'!N578</f>
        <v>-39.638542000000001</v>
      </c>
      <c r="R156" s="6">
        <f>'CL &amp; Data'!O578</f>
        <v>-30.447744</v>
      </c>
      <c r="T156" s="6">
        <f>'CL &amp; Data'!P578</f>
        <v>-20.801662</v>
      </c>
    </row>
    <row r="157" spans="2:20" x14ac:dyDescent="0.25">
      <c r="B157" s="6">
        <f>'CL &amp; Data'!B579/1000000000</f>
        <v>35.64</v>
      </c>
      <c r="D157" s="6">
        <f>'CL &amp; Data'!C579</f>
        <v>-11.367751999999999</v>
      </c>
      <c r="F157" s="6">
        <f>'CL &amp; Data'!D579</f>
        <v>-44.126381000000002</v>
      </c>
      <c r="H157" s="6">
        <f>'CL &amp; Data'!E579</f>
        <v>-35.675460999999999</v>
      </c>
      <c r="J157" s="6">
        <f>'CL &amp; Data'!F579</f>
        <v>-22.992296</v>
      </c>
      <c r="L157" s="6">
        <f>'CL &amp; Data'!L579/1000000000</f>
        <v>35.64</v>
      </c>
      <c r="N157" s="6">
        <f>'CL &amp; Data'!M579</f>
        <v>-6.4548801999999998</v>
      </c>
      <c r="P157" s="6">
        <f>'CL &amp; Data'!N579</f>
        <v>-39.548274999999997</v>
      </c>
      <c r="R157" s="6">
        <f>'CL &amp; Data'!O579</f>
        <v>-30.304869</v>
      </c>
      <c r="T157" s="6">
        <f>'CL &amp; Data'!P579</f>
        <v>-20.861694</v>
      </c>
    </row>
    <row r="158" spans="2:20" x14ac:dyDescent="0.25">
      <c r="B158" s="6">
        <f>'CL &amp; Data'!B580/1000000000</f>
        <v>35.835000000000001</v>
      </c>
      <c r="D158" s="6">
        <f>'CL &amp; Data'!C580</f>
        <v>-10.941233</v>
      </c>
      <c r="F158" s="6">
        <f>'CL &amp; Data'!D580</f>
        <v>-44.145553999999997</v>
      </c>
      <c r="H158" s="6">
        <f>'CL &amp; Data'!E580</f>
        <v>-35.627353999999997</v>
      </c>
      <c r="J158" s="6">
        <f>'CL &amp; Data'!F580</f>
        <v>-23.085314</v>
      </c>
      <c r="L158" s="6">
        <f>'CL &amp; Data'!L580/1000000000</f>
        <v>35.835000000000001</v>
      </c>
      <c r="N158" s="6">
        <f>'CL &amp; Data'!M580</f>
        <v>-6.5447158999999999</v>
      </c>
      <c r="P158" s="6">
        <f>'CL &amp; Data'!N580</f>
        <v>-39.360813</v>
      </c>
      <c r="R158" s="6">
        <f>'CL &amp; Data'!O580</f>
        <v>-30.148577</v>
      </c>
      <c r="T158" s="6">
        <f>'CL &amp; Data'!P580</f>
        <v>-20.993355000000001</v>
      </c>
    </row>
    <row r="159" spans="2:20" x14ac:dyDescent="0.25">
      <c r="B159" s="6">
        <f>'CL &amp; Data'!B581/1000000000</f>
        <v>36.03</v>
      </c>
      <c r="D159" s="6">
        <f>'CL &amp; Data'!C581</f>
        <v>-10.591659999999999</v>
      </c>
      <c r="F159" s="6">
        <f>'CL &amp; Data'!D581</f>
        <v>-44.020836000000003</v>
      </c>
      <c r="H159" s="6">
        <f>'CL &amp; Data'!E581</f>
        <v>-35.490603999999998</v>
      </c>
      <c r="J159" s="6">
        <f>'CL &amp; Data'!F581</f>
        <v>-23.129000000000001</v>
      </c>
      <c r="L159" s="6">
        <f>'CL &amp; Data'!L581/1000000000</f>
        <v>36.03</v>
      </c>
      <c r="N159" s="6">
        <f>'CL &amp; Data'!M581</f>
        <v>-6.6085253000000002</v>
      </c>
      <c r="P159" s="6">
        <f>'CL &amp; Data'!N581</f>
        <v>-39.149357000000002</v>
      </c>
      <c r="R159" s="6">
        <f>'CL &amp; Data'!O581</f>
        <v>-29.982208</v>
      </c>
      <c r="T159" s="6">
        <f>'CL &amp; Data'!P581</f>
        <v>-21.151855000000001</v>
      </c>
    </row>
    <row r="160" spans="2:20" x14ac:dyDescent="0.25">
      <c r="B160" s="6">
        <f>'CL &amp; Data'!B582/1000000000</f>
        <v>36.225000000000001</v>
      </c>
      <c r="D160" s="6">
        <f>'CL &amp; Data'!C582</f>
        <v>-10.253052</v>
      </c>
      <c r="F160" s="6">
        <f>'CL &amp; Data'!D582</f>
        <v>-43.789112000000003</v>
      </c>
      <c r="H160" s="6">
        <f>'CL &amp; Data'!E582</f>
        <v>-35.347248</v>
      </c>
      <c r="J160" s="6">
        <f>'CL &amp; Data'!F582</f>
        <v>-23.115939999999998</v>
      </c>
      <c r="L160" s="6">
        <f>'CL &amp; Data'!L582/1000000000</f>
        <v>36.225000000000001</v>
      </c>
      <c r="N160" s="6">
        <f>'CL &amp; Data'!M582</f>
        <v>-6.6635399</v>
      </c>
      <c r="P160" s="6">
        <f>'CL &amp; Data'!N582</f>
        <v>-38.82246</v>
      </c>
      <c r="R160" s="6">
        <f>'CL &amp; Data'!O582</f>
        <v>-29.677136999999998</v>
      </c>
      <c r="T160" s="6">
        <f>'CL &amp; Data'!P582</f>
        <v>-21.283442000000001</v>
      </c>
    </row>
    <row r="161" spans="2:20" x14ac:dyDescent="0.25">
      <c r="B161" s="6">
        <f>'CL &amp; Data'!B583/1000000000</f>
        <v>36.42</v>
      </c>
      <c r="D161" s="6">
        <f>'CL &amp; Data'!C583</f>
        <v>-9.9127626000000006</v>
      </c>
      <c r="F161" s="6">
        <f>'CL &amp; Data'!D583</f>
        <v>-43.645972999999998</v>
      </c>
      <c r="H161" s="6">
        <f>'CL &amp; Data'!E583</f>
        <v>-35.123669</v>
      </c>
      <c r="J161" s="6">
        <f>'CL &amp; Data'!F583</f>
        <v>-23.021080000000001</v>
      </c>
      <c r="L161" s="6">
        <f>'CL &amp; Data'!L583/1000000000</f>
        <v>36.42</v>
      </c>
      <c r="N161" s="6">
        <f>'CL &amp; Data'!M583</f>
        <v>-6.6440358000000002</v>
      </c>
      <c r="P161" s="6">
        <f>'CL &amp; Data'!N583</f>
        <v>-38.340018999999998</v>
      </c>
      <c r="R161" s="6">
        <f>'CL &amp; Data'!O583</f>
        <v>-29.348513000000001</v>
      </c>
      <c r="T161" s="6">
        <f>'CL &amp; Data'!P583</f>
        <v>-21.398551999999999</v>
      </c>
    </row>
    <row r="162" spans="2:20" x14ac:dyDescent="0.25">
      <c r="B162" s="6">
        <f>'CL &amp; Data'!B584/1000000000</f>
        <v>36.615000000000002</v>
      </c>
      <c r="D162" s="6">
        <f>'CL &amp; Data'!C584</f>
        <v>-9.5365753000000009</v>
      </c>
      <c r="F162" s="6">
        <f>'CL &amp; Data'!D584</f>
        <v>-43.298988000000001</v>
      </c>
      <c r="H162" s="6">
        <f>'CL &amp; Data'!E584</f>
        <v>-34.866013000000002</v>
      </c>
      <c r="J162" s="6">
        <f>'CL &amp; Data'!F584</f>
        <v>-22.916388000000001</v>
      </c>
      <c r="L162" s="6">
        <f>'CL &amp; Data'!L584/1000000000</f>
        <v>36.615000000000002</v>
      </c>
      <c r="N162" s="6">
        <f>'CL &amp; Data'!M584</f>
        <v>-6.5331073000000002</v>
      </c>
      <c r="P162" s="6">
        <f>'CL &amp; Data'!N584</f>
        <v>-37.682316</v>
      </c>
      <c r="R162" s="6">
        <f>'CL &amp; Data'!O584</f>
        <v>-28.987172999999999</v>
      </c>
      <c r="T162" s="6">
        <f>'CL &amp; Data'!P584</f>
        <v>-21.409524999999999</v>
      </c>
    </row>
    <row r="163" spans="2:20" x14ac:dyDescent="0.25">
      <c r="B163" s="6">
        <f>'CL &amp; Data'!B585/1000000000</f>
        <v>36.81</v>
      </c>
      <c r="D163" s="6">
        <f>'CL &amp; Data'!C585</f>
        <v>-9.1648846000000006</v>
      </c>
      <c r="F163" s="6">
        <f>'CL &amp; Data'!D585</f>
        <v>-42.949447999999997</v>
      </c>
      <c r="H163" s="6">
        <f>'CL &amp; Data'!E585</f>
        <v>-34.611941999999999</v>
      </c>
      <c r="J163" s="6">
        <f>'CL &amp; Data'!F585</f>
        <v>-22.809833999999999</v>
      </c>
      <c r="L163" s="6">
        <f>'CL &amp; Data'!L585/1000000000</f>
        <v>36.81</v>
      </c>
      <c r="N163" s="6">
        <f>'CL &amp; Data'!M585</f>
        <v>-6.4602265000000001</v>
      </c>
      <c r="P163" s="6">
        <f>'CL &amp; Data'!N585</f>
        <v>-37.201988</v>
      </c>
      <c r="R163" s="6">
        <f>'CL &amp; Data'!O585</f>
        <v>-28.503530999999999</v>
      </c>
      <c r="T163" s="6">
        <f>'CL &amp; Data'!P585</f>
        <v>-21.34469</v>
      </c>
    </row>
    <row r="164" spans="2:20" x14ac:dyDescent="0.25">
      <c r="B164" s="6">
        <f>'CL &amp; Data'!B586/1000000000</f>
        <v>37.005000000000003</v>
      </c>
      <c r="D164" s="6">
        <f>'CL &amp; Data'!C586</f>
        <v>-8.7837333999999991</v>
      </c>
      <c r="F164" s="6">
        <f>'CL &amp; Data'!D586</f>
        <v>-42.460628999999997</v>
      </c>
      <c r="H164" s="6">
        <f>'CL &amp; Data'!E586</f>
        <v>-34.370849999999997</v>
      </c>
      <c r="J164" s="6">
        <f>'CL &amp; Data'!F586</f>
        <v>-22.667273000000002</v>
      </c>
      <c r="L164" s="6">
        <f>'CL &amp; Data'!L586/1000000000</f>
        <v>37.005000000000003</v>
      </c>
      <c r="N164" s="6">
        <f>'CL &amp; Data'!M586</f>
        <v>-6.2545394999999999</v>
      </c>
      <c r="P164" s="6">
        <f>'CL &amp; Data'!N586</f>
        <v>-36.705661999999997</v>
      </c>
      <c r="R164" s="6">
        <f>'CL &amp; Data'!O586</f>
        <v>-28.078484</v>
      </c>
      <c r="T164" s="6">
        <f>'CL &amp; Data'!P586</f>
        <v>-21.235272999999999</v>
      </c>
    </row>
    <row r="165" spans="2:20" x14ac:dyDescent="0.25">
      <c r="B165" s="6">
        <f>'CL &amp; Data'!B587/1000000000</f>
        <v>37.200000000000003</v>
      </c>
      <c r="D165" s="6">
        <f>'CL &amp; Data'!C587</f>
        <v>-8.3537931000000007</v>
      </c>
      <c r="F165" s="6">
        <f>'CL &amp; Data'!D587</f>
        <v>-42.108272999999997</v>
      </c>
      <c r="H165" s="6">
        <f>'CL &amp; Data'!E587</f>
        <v>-34.123016</v>
      </c>
      <c r="J165" s="6">
        <f>'CL &amp; Data'!F587</f>
        <v>-22.545818000000001</v>
      </c>
      <c r="L165" s="6">
        <f>'CL &amp; Data'!L587/1000000000</f>
        <v>37.200000000000003</v>
      </c>
      <c r="N165" s="6">
        <f>'CL &amp; Data'!M587</f>
        <v>-6.0956720999999998</v>
      </c>
      <c r="P165" s="6">
        <f>'CL &amp; Data'!N587</f>
        <v>-36.258811999999999</v>
      </c>
      <c r="R165" s="6">
        <f>'CL &amp; Data'!O587</f>
        <v>-27.591539000000001</v>
      </c>
      <c r="T165" s="6">
        <f>'CL &amp; Data'!P587</f>
        <v>-21.1007</v>
      </c>
    </row>
    <row r="166" spans="2:20" x14ac:dyDescent="0.25">
      <c r="B166" s="6">
        <f>'CL &amp; Data'!B588/1000000000</f>
        <v>37.395000000000003</v>
      </c>
      <c r="D166" s="6">
        <f>'CL &amp; Data'!C588</f>
        <v>-7.9258746999999996</v>
      </c>
      <c r="F166" s="6">
        <f>'CL &amp; Data'!D588</f>
        <v>-41.669167000000002</v>
      </c>
      <c r="H166" s="6">
        <f>'CL &amp; Data'!E588</f>
        <v>-33.986164000000002</v>
      </c>
      <c r="J166" s="6">
        <f>'CL &amp; Data'!F588</f>
        <v>-22.468271000000001</v>
      </c>
      <c r="L166" s="6">
        <f>'CL &amp; Data'!L588/1000000000</f>
        <v>37.395000000000003</v>
      </c>
      <c r="N166" s="6">
        <f>'CL &amp; Data'!M588</f>
        <v>-5.8945974999999997</v>
      </c>
      <c r="P166" s="6">
        <f>'CL &amp; Data'!N588</f>
        <v>-35.917369999999998</v>
      </c>
      <c r="R166" s="6">
        <f>'CL &amp; Data'!O588</f>
        <v>-27.063974000000002</v>
      </c>
      <c r="T166" s="6">
        <f>'CL &amp; Data'!P588</f>
        <v>-20.934775999999999</v>
      </c>
    </row>
    <row r="167" spans="2:20" x14ac:dyDescent="0.25">
      <c r="B167" s="6">
        <f>'CL &amp; Data'!B589/1000000000</f>
        <v>37.590000000000003</v>
      </c>
      <c r="D167" s="6">
        <f>'CL &amp; Data'!C589</f>
        <v>-7.5850676999999997</v>
      </c>
      <c r="F167" s="6">
        <f>'CL &amp; Data'!D589</f>
        <v>-41.700729000000003</v>
      </c>
      <c r="H167" s="6">
        <f>'CL &amp; Data'!E589</f>
        <v>-34.04372</v>
      </c>
      <c r="J167" s="6">
        <f>'CL &amp; Data'!F589</f>
        <v>-22.418856000000002</v>
      </c>
      <c r="L167" s="6">
        <f>'CL &amp; Data'!L589/1000000000</f>
        <v>37.590000000000003</v>
      </c>
      <c r="N167" s="6">
        <f>'CL &amp; Data'!M589</f>
        <v>-5.9069557000000001</v>
      </c>
      <c r="P167" s="6">
        <f>'CL &amp; Data'!N589</f>
        <v>-35.778655999999998</v>
      </c>
      <c r="R167" s="6">
        <f>'CL &amp; Data'!O589</f>
        <v>-26.383821000000001</v>
      </c>
      <c r="T167" s="6">
        <f>'CL &amp; Data'!P589</f>
        <v>-20.774242000000001</v>
      </c>
    </row>
    <row r="168" spans="2:20" x14ac:dyDescent="0.25">
      <c r="B168" s="6">
        <f>'CL &amp; Data'!B590/1000000000</f>
        <v>37.784999999999997</v>
      </c>
      <c r="D168" s="6">
        <f>'CL &amp; Data'!C590</f>
        <v>-7.2561349999999996</v>
      </c>
      <c r="F168" s="6">
        <f>'CL &amp; Data'!D590</f>
        <v>-41.782009000000002</v>
      </c>
      <c r="H168" s="6">
        <f>'CL &amp; Data'!E590</f>
        <v>-34.121707999999998</v>
      </c>
      <c r="J168" s="6">
        <f>'CL &amp; Data'!F590</f>
        <v>-22.389889</v>
      </c>
      <c r="L168" s="6">
        <f>'CL &amp; Data'!L590/1000000000</f>
        <v>37.784999999999997</v>
      </c>
      <c r="N168" s="6">
        <f>'CL &amp; Data'!M590</f>
        <v>-5.9011588000000001</v>
      </c>
      <c r="P168" s="6">
        <f>'CL &amp; Data'!N590</f>
        <v>-35.674712999999997</v>
      </c>
      <c r="R168" s="6">
        <f>'CL &amp; Data'!O590</f>
        <v>-25.773050000000001</v>
      </c>
      <c r="T168" s="6">
        <f>'CL &amp; Data'!P590</f>
        <v>-20.628340000000001</v>
      </c>
    </row>
    <row r="169" spans="2:20" x14ac:dyDescent="0.25">
      <c r="B169" s="6">
        <f>'CL &amp; Data'!B591/1000000000</f>
        <v>37.979999999999997</v>
      </c>
      <c r="D169" s="6">
        <f>'CL &amp; Data'!C591</f>
        <v>-6.9230546999999998</v>
      </c>
      <c r="F169" s="6">
        <f>'CL &amp; Data'!D591</f>
        <v>-41.703228000000003</v>
      </c>
      <c r="H169" s="6">
        <f>'CL &amp; Data'!E591</f>
        <v>-34.183940999999997</v>
      </c>
      <c r="J169" s="6">
        <f>'CL &amp; Data'!F591</f>
        <v>-22.385529999999999</v>
      </c>
      <c r="L169" s="6">
        <f>'CL &amp; Data'!L591/1000000000</f>
        <v>37.979999999999997</v>
      </c>
      <c r="N169" s="6">
        <f>'CL &amp; Data'!M591</f>
        <v>-5.9780449999999998</v>
      </c>
      <c r="P169" s="6">
        <f>'CL &amp; Data'!N591</f>
        <v>-35.593978999999997</v>
      </c>
      <c r="R169" s="6">
        <f>'CL &amp; Data'!O591</f>
        <v>-25.135849</v>
      </c>
      <c r="T169" s="6">
        <f>'CL &amp; Data'!P591</f>
        <v>-20.517513000000001</v>
      </c>
    </row>
    <row r="170" spans="2:20" x14ac:dyDescent="0.25">
      <c r="B170" s="6">
        <f>'CL &amp; Data'!B592/1000000000</f>
        <v>38.174999999999997</v>
      </c>
      <c r="D170" s="6">
        <f>'CL &amp; Data'!C592</f>
        <v>-6.6300159000000001</v>
      </c>
      <c r="F170" s="6">
        <f>'CL &amp; Data'!D592</f>
        <v>-41.686630000000001</v>
      </c>
      <c r="H170" s="6">
        <f>'CL &amp; Data'!E592</f>
        <v>-34.288531999999996</v>
      </c>
      <c r="J170" s="6">
        <f>'CL &amp; Data'!F592</f>
        <v>-22.383327000000001</v>
      </c>
      <c r="L170" s="6">
        <f>'CL &amp; Data'!L592/1000000000</f>
        <v>38.174999999999997</v>
      </c>
      <c r="N170" s="6">
        <f>'CL &amp; Data'!M592</f>
        <v>-6.0203056000000004</v>
      </c>
      <c r="P170" s="6">
        <f>'CL &amp; Data'!N592</f>
        <v>-35.550415000000001</v>
      </c>
      <c r="R170" s="6">
        <f>'CL &amp; Data'!O592</f>
        <v>-24.502192999999998</v>
      </c>
      <c r="T170" s="6">
        <f>'CL &amp; Data'!P592</f>
        <v>-20.428673</v>
      </c>
    </row>
    <row r="171" spans="2:20" x14ac:dyDescent="0.25">
      <c r="B171" s="6">
        <f>'CL &amp; Data'!B593/1000000000</f>
        <v>38.369999999999997</v>
      </c>
      <c r="D171" s="6">
        <f>'CL &amp; Data'!C593</f>
        <v>-6.3936738999999996</v>
      </c>
      <c r="F171" s="6">
        <f>'CL &amp; Data'!D593</f>
        <v>-41.699444</v>
      </c>
      <c r="H171" s="6">
        <f>'CL &amp; Data'!E593</f>
        <v>-34.398121000000003</v>
      </c>
      <c r="J171" s="6">
        <f>'CL &amp; Data'!F593</f>
        <v>-22.366679999999999</v>
      </c>
      <c r="L171" s="6">
        <f>'CL &amp; Data'!L593/1000000000</f>
        <v>38.369999999999997</v>
      </c>
      <c r="N171" s="6">
        <f>'CL &amp; Data'!M593</f>
        <v>-6.2596154000000004</v>
      </c>
      <c r="P171" s="6">
        <f>'CL &amp; Data'!N593</f>
        <v>-35.669581999999998</v>
      </c>
      <c r="R171" s="6">
        <f>'CL &amp; Data'!O593</f>
        <v>-23.856784999999999</v>
      </c>
      <c r="T171" s="6">
        <f>'CL &amp; Data'!P593</f>
        <v>-20.358136999999999</v>
      </c>
    </row>
    <row r="172" spans="2:20" x14ac:dyDescent="0.25">
      <c r="B172" s="6">
        <f>'CL &amp; Data'!B594/1000000000</f>
        <v>38.564999999999998</v>
      </c>
      <c r="D172" s="6">
        <f>'CL &amp; Data'!C594</f>
        <v>-6.0884795</v>
      </c>
      <c r="F172" s="6">
        <f>'CL &amp; Data'!D594</f>
        <v>-41.343491</v>
      </c>
      <c r="H172" s="6">
        <f>'CL &amp; Data'!E594</f>
        <v>-34.384608999999998</v>
      </c>
      <c r="J172" s="6">
        <f>'CL &amp; Data'!F594</f>
        <v>-22.399716999999999</v>
      </c>
      <c r="L172" s="6">
        <f>'CL &amp; Data'!L594/1000000000</f>
        <v>38.564999999999998</v>
      </c>
      <c r="N172" s="6">
        <f>'CL &amp; Data'!M594</f>
        <v>-6.3474731000000002</v>
      </c>
      <c r="P172" s="6">
        <f>'CL &amp; Data'!N594</f>
        <v>-35.717739000000002</v>
      </c>
      <c r="R172" s="6">
        <f>'CL &amp; Data'!O594</f>
        <v>-23.336859</v>
      </c>
      <c r="T172" s="6">
        <f>'CL &amp; Data'!P594</f>
        <v>-20.390419000000001</v>
      </c>
    </row>
    <row r="173" spans="2:20" x14ac:dyDescent="0.25">
      <c r="B173" s="6">
        <f>'CL &amp; Data'!B595/1000000000</f>
        <v>38.76</v>
      </c>
      <c r="D173" s="6">
        <f>'CL &amp; Data'!C595</f>
        <v>-5.7854738000000001</v>
      </c>
      <c r="F173" s="6">
        <f>'CL &amp; Data'!D595</f>
        <v>-41.071399999999997</v>
      </c>
      <c r="H173" s="6">
        <f>'CL &amp; Data'!E595</f>
        <v>-34.378928999999999</v>
      </c>
      <c r="J173" s="6">
        <f>'CL &amp; Data'!F595</f>
        <v>-22.408840000000001</v>
      </c>
      <c r="L173" s="6">
        <f>'CL &amp; Data'!L595/1000000000</f>
        <v>38.76</v>
      </c>
      <c r="N173" s="6">
        <f>'CL &amp; Data'!M595</f>
        <v>-6.4604401999999999</v>
      </c>
      <c r="P173" s="6">
        <f>'CL &amp; Data'!N595</f>
        <v>-35.689045</v>
      </c>
      <c r="R173" s="6">
        <f>'CL &amp; Data'!O595</f>
        <v>-22.803470999999998</v>
      </c>
      <c r="T173" s="6">
        <f>'CL &amp; Data'!P595</f>
        <v>-20.360741000000001</v>
      </c>
    </row>
    <row r="174" spans="2:20" x14ac:dyDescent="0.25">
      <c r="B174" s="6">
        <f>'CL &amp; Data'!B596/1000000000</f>
        <v>38.954999999999998</v>
      </c>
      <c r="D174" s="6">
        <f>'CL &amp; Data'!C596</f>
        <v>-5.5468779000000001</v>
      </c>
      <c r="F174" s="6">
        <f>'CL &amp; Data'!D596</f>
        <v>-40.958148999999999</v>
      </c>
      <c r="H174" s="6">
        <f>'CL &amp; Data'!E596</f>
        <v>-34.534568999999998</v>
      </c>
      <c r="J174" s="6">
        <f>'CL &amp; Data'!F596</f>
        <v>-22.440325000000001</v>
      </c>
      <c r="L174" s="6">
        <f>'CL &amp; Data'!L596/1000000000</f>
        <v>38.954999999999998</v>
      </c>
      <c r="N174" s="6">
        <f>'CL &amp; Data'!M596</f>
        <v>-6.6750245000000001</v>
      </c>
      <c r="P174" s="6">
        <f>'CL &amp; Data'!N596</f>
        <v>-35.794552000000003</v>
      </c>
      <c r="R174" s="6">
        <f>'CL &amp; Data'!O596</f>
        <v>-22.255763999999999</v>
      </c>
      <c r="T174" s="6">
        <f>'CL &amp; Data'!P596</f>
        <v>-20.332118999999999</v>
      </c>
    </row>
    <row r="175" spans="2:20" x14ac:dyDescent="0.25">
      <c r="B175" s="6">
        <f>'CL &amp; Data'!B597/1000000000</f>
        <v>39.15</v>
      </c>
      <c r="D175" s="6">
        <f>'CL &amp; Data'!C597</f>
        <v>-5.3698153</v>
      </c>
      <c r="F175" s="6">
        <f>'CL &amp; Data'!D597</f>
        <v>-40.717368999999998</v>
      </c>
      <c r="H175" s="6">
        <f>'CL &amp; Data'!E597</f>
        <v>-34.630577000000002</v>
      </c>
      <c r="J175" s="6">
        <f>'CL &amp; Data'!F597</f>
        <v>-22.473223000000001</v>
      </c>
      <c r="L175" s="6">
        <f>'CL &amp; Data'!L597/1000000000</f>
        <v>39.15</v>
      </c>
      <c r="N175" s="6">
        <f>'CL &amp; Data'!M597</f>
        <v>-7.0872507000000002</v>
      </c>
      <c r="P175" s="6">
        <f>'CL &amp; Data'!N597</f>
        <v>-35.993625999999999</v>
      </c>
      <c r="R175" s="6">
        <f>'CL &amp; Data'!O597</f>
        <v>-21.780411000000001</v>
      </c>
      <c r="T175" s="6">
        <f>'CL &amp; Data'!P597</f>
        <v>-20.383845999999998</v>
      </c>
    </row>
    <row r="176" spans="2:20" x14ac:dyDescent="0.25">
      <c r="B176" s="6">
        <f>'CL &amp; Data'!B598/1000000000</f>
        <v>39.344999999999999</v>
      </c>
      <c r="D176" s="6">
        <f>'CL &amp; Data'!C598</f>
        <v>-5.2003273999999999</v>
      </c>
      <c r="F176" s="6">
        <f>'CL &amp; Data'!D598</f>
        <v>-40.578654999999998</v>
      </c>
      <c r="H176" s="6">
        <f>'CL &amp; Data'!E598</f>
        <v>-34.804768000000003</v>
      </c>
      <c r="J176" s="6">
        <f>'CL &amp; Data'!F598</f>
        <v>-22.511818000000002</v>
      </c>
      <c r="L176" s="6">
        <f>'CL &amp; Data'!L598/1000000000</f>
        <v>39.344999999999999</v>
      </c>
      <c r="N176" s="6">
        <f>'CL &amp; Data'!M598</f>
        <v>-7.4151983000000001</v>
      </c>
      <c r="P176" s="6">
        <f>'CL &amp; Data'!N598</f>
        <v>-36.181140999999997</v>
      </c>
      <c r="R176" s="6">
        <f>'CL &amp; Data'!O598</f>
        <v>-21.390429000000001</v>
      </c>
      <c r="T176" s="6">
        <f>'CL &amp; Data'!P598</f>
        <v>-20.454899000000001</v>
      </c>
    </row>
    <row r="177" spans="2:20" x14ac:dyDescent="0.25">
      <c r="B177" s="6">
        <f>'CL &amp; Data'!B599/1000000000</f>
        <v>39.54</v>
      </c>
      <c r="D177" s="6">
        <f>'CL &amp; Data'!C599</f>
        <v>-5.1448717000000004</v>
      </c>
      <c r="F177" s="6">
        <f>'CL &amp; Data'!D599</f>
        <v>-40.635917999999997</v>
      </c>
      <c r="H177" s="6">
        <f>'CL &amp; Data'!E599</f>
        <v>-35.244926</v>
      </c>
      <c r="J177" s="6">
        <f>'CL &amp; Data'!F599</f>
        <v>-22.486059000000001</v>
      </c>
      <c r="L177" s="6">
        <f>'CL &amp; Data'!L599/1000000000</f>
        <v>39.54</v>
      </c>
      <c r="N177" s="6">
        <f>'CL &amp; Data'!M599</f>
        <v>-8.0498943000000001</v>
      </c>
      <c r="P177" s="6">
        <f>'CL &amp; Data'!N599</f>
        <v>-36.627097999999997</v>
      </c>
      <c r="R177" s="6">
        <f>'CL &amp; Data'!O599</f>
        <v>-21.077739999999999</v>
      </c>
      <c r="T177" s="6">
        <f>'CL &amp; Data'!P599</f>
        <v>-20.496853000000002</v>
      </c>
    </row>
    <row r="178" spans="2:20" x14ac:dyDescent="0.25">
      <c r="B178" s="6">
        <f>'CL &amp; Data'!B600/1000000000</f>
        <v>39.734999999999999</v>
      </c>
      <c r="D178" s="6">
        <f>'CL &amp; Data'!C600</f>
        <v>-5.3119974000000001</v>
      </c>
      <c r="F178" s="6">
        <f>'CL &amp; Data'!D600</f>
        <v>-41.016052000000002</v>
      </c>
      <c r="H178" s="6">
        <f>'CL &amp; Data'!E600</f>
        <v>-36.090373999999997</v>
      </c>
      <c r="J178" s="6">
        <f>'CL &amp; Data'!F600</f>
        <v>-22.527760000000001</v>
      </c>
      <c r="L178" s="6">
        <f>'CL &amp; Data'!L600/1000000000</f>
        <v>39.734999999999999</v>
      </c>
      <c r="N178" s="6">
        <f>'CL &amp; Data'!M600</f>
        <v>-9.3222465999999997</v>
      </c>
      <c r="P178" s="6">
        <f>'CL &amp; Data'!N600</f>
        <v>-37.681068000000003</v>
      </c>
      <c r="R178" s="6">
        <f>'CL &amp; Data'!O600</f>
        <v>-20.909034999999999</v>
      </c>
      <c r="T178" s="6">
        <f>'CL &amp; Data'!P600</f>
        <v>-20.702822000000001</v>
      </c>
    </row>
    <row r="179" spans="2:20" x14ac:dyDescent="0.25">
      <c r="B179" s="6">
        <f>'CL &amp; Data'!B601/1000000000</f>
        <v>39.93</v>
      </c>
      <c r="D179" s="6">
        <f>'CL &amp; Data'!C601</f>
        <v>-5.4735712999999997</v>
      </c>
      <c r="F179" s="6">
        <f>'CL &amp; Data'!D601</f>
        <v>-41.375422999999998</v>
      </c>
      <c r="H179" s="6">
        <f>'CL &amp; Data'!E601</f>
        <v>-36.725203999999998</v>
      </c>
      <c r="J179" s="6">
        <f>'CL &amp; Data'!F601</f>
        <v>-22.555422</v>
      </c>
      <c r="L179" s="6">
        <f>'CL &amp; Data'!L601/1000000000</f>
        <v>39.93</v>
      </c>
      <c r="N179" s="6">
        <f>'CL &amp; Data'!M601</f>
        <v>-10.462894</v>
      </c>
      <c r="P179" s="6">
        <f>'CL &amp; Data'!N601</f>
        <v>-38.565418000000001</v>
      </c>
      <c r="R179" s="6">
        <f>'CL &amp; Data'!O601</f>
        <v>-20.825323000000001</v>
      </c>
      <c r="T179" s="6">
        <f>'CL &amp; Data'!P601</f>
        <v>-20.919014000000001</v>
      </c>
    </row>
    <row r="180" spans="2:20" x14ac:dyDescent="0.25">
      <c r="B180" s="6">
        <f>'CL &amp; Data'!B602/1000000000</f>
        <v>40.125</v>
      </c>
      <c r="D180" s="6">
        <f>'CL &amp; Data'!C602</f>
        <v>-5.6421536999999997</v>
      </c>
      <c r="F180" s="6">
        <f>'CL &amp; Data'!D602</f>
        <v>-41.979140999999998</v>
      </c>
      <c r="H180" s="6">
        <f>'CL &amp; Data'!E602</f>
        <v>-37.532806000000001</v>
      </c>
      <c r="J180" s="6">
        <f>'CL &amp; Data'!F602</f>
        <v>-22.615786</v>
      </c>
      <c r="L180" s="6">
        <f>'CL &amp; Data'!L602/1000000000</f>
        <v>40.125</v>
      </c>
      <c r="N180" s="6">
        <f>'CL &amp; Data'!M602</f>
        <v>-11.594169000000001</v>
      </c>
      <c r="P180" s="6">
        <f>'CL &amp; Data'!N602</f>
        <v>-39.588104000000001</v>
      </c>
      <c r="R180" s="6">
        <f>'CL &amp; Data'!O602</f>
        <v>-20.770710000000001</v>
      </c>
      <c r="T180" s="6">
        <f>'CL &amp; Data'!P602</f>
        <v>-21.122074000000001</v>
      </c>
    </row>
    <row r="181" spans="2:20" x14ac:dyDescent="0.25">
      <c r="B181" s="6">
        <f>'CL &amp; Data'!B603/1000000000</f>
        <v>40.32</v>
      </c>
      <c r="D181" s="6">
        <f>'CL &amp; Data'!C603</f>
        <v>-5.8722085999999996</v>
      </c>
      <c r="F181" s="6">
        <f>'CL &amp; Data'!D603</f>
        <v>-42.608592999999999</v>
      </c>
      <c r="H181" s="6">
        <f>'CL &amp; Data'!E603</f>
        <v>-38.376125000000002</v>
      </c>
      <c r="J181" s="6">
        <f>'CL &amp; Data'!F603</f>
        <v>-22.736962999999999</v>
      </c>
      <c r="L181" s="6">
        <f>'CL &amp; Data'!L603/1000000000</f>
        <v>40.32</v>
      </c>
      <c r="N181" s="6">
        <f>'CL &amp; Data'!M603</f>
        <v>-13.044494</v>
      </c>
      <c r="P181" s="6">
        <f>'CL &amp; Data'!N603</f>
        <v>-40.664185000000003</v>
      </c>
      <c r="R181" s="6">
        <f>'CL &amp; Data'!O603</f>
        <v>-20.75386</v>
      </c>
      <c r="T181" s="6">
        <f>'CL &amp; Data'!P603</f>
        <v>-21.361242000000001</v>
      </c>
    </row>
    <row r="182" spans="2:20" x14ac:dyDescent="0.25">
      <c r="B182" s="6">
        <f>'CL &amp; Data'!B604/1000000000</f>
        <v>40.515000000000001</v>
      </c>
      <c r="D182" s="6">
        <f>'CL &amp; Data'!C604</f>
        <v>-6.0653066999999998</v>
      </c>
      <c r="F182" s="6">
        <f>'CL &amp; Data'!D604</f>
        <v>-43.220661</v>
      </c>
      <c r="H182" s="6">
        <f>'CL &amp; Data'!E604</f>
        <v>-39.088085</v>
      </c>
      <c r="J182" s="6">
        <f>'CL &amp; Data'!F604</f>
        <v>-22.921952999999998</v>
      </c>
      <c r="L182" s="6">
        <f>'CL &amp; Data'!L604/1000000000</f>
        <v>40.515000000000001</v>
      </c>
      <c r="N182" s="6">
        <f>'CL &amp; Data'!M604</f>
        <v>-14.440602999999999</v>
      </c>
      <c r="P182" s="6">
        <f>'CL &amp; Data'!N604</f>
        <v>-41.633862000000001</v>
      </c>
      <c r="R182" s="6">
        <f>'CL &amp; Data'!O604</f>
        <v>-20.768357999999999</v>
      </c>
      <c r="T182" s="6">
        <f>'CL &amp; Data'!P604</f>
        <v>-21.648859000000002</v>
      </c>
    </row>
    <row r="183" spans="2:20" x14ac:dyDescent="0.25">
      <c r="B183" s="6">
        <f>'CL &amp; Data'!B605/1000000000</f>
        <v>40.71</v>
      </c>
      <c r="D183" s="6">
        <f>'CL &amp; Data'!C605</f>
        <v>-6.0572691000000001</v>
      </c>
      <c r="F183" s="6">
        <f>'CL &amp; Data'!D605</f>
        <v>-43.494694000000003</v>
      </c>
      <c r="H183" s="6">
        <f>'CL &amp; Data'!E605</f>
        <v>-39.412520999999998</v>
      </c>
      <c r="J183" s="6">
        <f>'CL &amp; Data'!F605</f>
        <v>-23.085951000000001</v>
      </c>
      <c r="L183" s="6">
        <f>'CL &amp; Data'!L605/1000000000</f>
        <v>40.71</v>
      </c>
      <c r="N183" s="6">
        <f>'CL &amp; Data'!M605</f>
        <v>-15.170489999999999</v>
      </c>
      <c r="P183" s="6">
        <f>'CL &amp; Data'!N605</f>
        <v>-42.013041999999999</v>
      </c>
      <c r="R183" s="6">
        <f>'CL &amp; Data'!O605</f>
        <v>-20.682359999999999</v>
      </c>
      <c r="T183" s="6">
        <f>'CL &amp; Data'!P605</f>
        <v>-21.832799999999999</v>
      </c>
    </row>
    <row r="184" spans="2:20" x14ac:dyDescent="0.25">
      <c r="B184" s="6">
        <f>'CL &amp; Data'!B606/1000000000</f>
        <v>40.905000000000001</v>
      </c>
      <c r="D184" s="6">
        <f>'CL &amp; Data'!C606</f>
        <v>-6.0813769999999998</v>
      </c>
      <c r="F184" s="6">
        <f>'CL &amp; Data'!D606</f>
        <v>-43.717094000000003</v>
      </c>
      <c r="H184" s="6">
        <f>'CL &amp; Data'!E606</f>
        <v>-39.803561999999999</v>
      </c>
      <c r="J184" s="6">
        <f>'CL &amp; Data'!F606</f>
        <v>-23.323439</v>
      </c>
      <c r="L184" s="6">
        <f>'CL &amp; Data'!L606/1000000000</f>
        <v>40.905000000000001</v>
      </c>
      <c r="N184" s="6">
        <f>'CL &amp; Data'!M606</f>
        <v>-16.266468</v>
      </c>
      <c r="P184" s="6">
        <f>'CL &amp; Data'!N606</f>
        <v>-42.489348999999997</v>
      </c>
      <c r="R184" s="6">
        <f>'CL &amp; Data'!O606</f>
        <v>-20.566875</v>
      </c>
      <c r="T184" s="6">
        <f>'CL &amp; Data'!P606</f>
        <v>-22.022822999999999</v>
      </c>
    </row>
    <row r="185" spans="2:20" x14ac:dyDescent="0.25">
      <c r="B185" s="6">
        <f>'CL &amp; Data'!B607/1000000000</f>
        <v>41.1</v>
      </c>
      <c r="D185" s="6">
        <f>'CL &amp; Data'!C607</f>
        <v>-6.1170688000000002</v>
      </c>
      <c r="F185" s="6">
        <f>'CL &amp; Data'!D607</f>
        <v>-43.564171000000002</v>
      </c>
      <c r="H185" s="6">
        <f>'CL &amp; Data'!E607</f>
        <v>-40.106273999999999</v>
      </c>
      <c r="J185" s="6">
        <f>'CL &amp; Data'!F607</f>
        <v>-23.625413999999999</v>
      </c>
      <c r="L185" s="6">
        <f>'CL &amp; Data'!L607/1000000000</f>
        <v>41.1</v>
      </c>
      <c r="N185" s="6">
        <f>'CL &amp; Data'!M607</f>
        <v>-17.406393000000001</v>
      </c>
      <c r="P185" s="6">
        <f>'CL &amp; Data'!N607</f>
        <v>-42.915615000000003</v>
      </c>
      <c r="R185" s="6">
        <f>'CL &amp; Data'!O607</f>
        <v>-20.456551000000001</v>
      </c>
      <c r="T185" s="6">
        <f>'CL &amp; Data'!P607</f>
        <v>-22.230293</v>
      </c>
    </row>
    <row r="186" spans="2:20" x14ac:dyDescent="0.25">
      <c r="B186" s="6">
        <f>'CL &amp; Data'!B608/1000000000</f>
        <v>41.295000000000002</v>
      </c>
      <c r="D186" s="6">
        <f>'CL &amp; Data'!C608</f>
        <v>-6.1171588999999997</v>
      </c>
      <c r="F186" s="6">
        <f>'CL &amp; Data'!D608</f>
        <v>-43.045937000000002</v>
      </c>
      <c r="H186" s="6">
        <f>'CL &amp; Data'!E608</f>
        <v>-40.623638</v>
      </c>
      <c r="J186" s="6">
        <f>'CL &amp; Data'!F608</f>
        <v>-23.976949999999999</v>
      </c>
      <c r="L186" s="6">
        <f>'CL &amp; Data'!L608/1000000000</f>
        <v>41.295000000000002</v>
      </c>
      <c r="N186" s="6">
        <f>'CL &amp; Data'!M608</f>
        <v>-19.203959000000001</v>
      </c>
      <c r="P186" s="6">
        <f>'CL &amp; Data'!N608</f>
        <v>-43.745334999999997</v>
      </c>
      <c r="R186" s="6">
        <f>'CL &amp; Data'!O608</f>
        <v>-20.425138</v>
      </c>
      <c r="T186" s="6">
        <f>'CL &amp; Data'!P608</f>
        <v>-22.439646</v>
      </c>
    </row>
    <row r="187" spans="2:20" x14ac:dyDescent="0.25">
      <c r="B187" s="6">
        <f>'CL &amp; Data'!B609/1000000000</f>
        <v>41.49</v>
      </c>
      <c r="D187" s="6">
        <f>'CL &amp; Data'!C609</f>
        <v>-6.1009444999999998</v>
      </c>
      <c r="F187" s="6">
        <f>'CL &amp; Data'!D609</f>
        <v>-42.344563000000001</v>
      </c>
      <c r="H187" s="6">
        <f>'CL &amp; Data'!E609</f>
        <v>-43.895786000000001</v>
      </c>
      <c r="J187" s="6">
        <f>'CL &amp; Data'!F609</f>
        <v>-24.298843000000002</v>
      </c>
      <c r="L187" s="6">
        <f>'CL &amp; Data'!L609/1000000000</f>
        <v>41.49</v>
      </c>
      <c r="N187" s="6">
        <f>'CL &amp; Data'!M609</f>
        <v>-20.953029999999998</v>
      </c>
      <c r="P187" s="6">
        <f>'CL &amp; Data'!N609</f>
        <v>-46.275696000000003</v>
      </c>
      <c r="R187" s="6">
        <f>'CL &amp; Data'!O609</f>
        <v>-20.506067000000002</v>
      </c>
      <c r="T187" s="6">
        <f>'CL &amp; Data'!P609</f>
        <v>-22.661615000000001</v>
      </c>
    </row>
    <row r="188" spans="2:20" x14ac:dyDescent="0.25">
      <c r="B188" s="6">
        <f>'CL &amp; Data'!B610/1000000000</f>
        <v>41.685000000000002</v>
      </c>
      <c r="D188" s="6">
        <f>'CL &amp; Data'!C610</f>
        <v>-6.0237327000000001</v>
      </c>
      <c r="F188" s="6">
        <f>'CL &amp; Data'!D610</f>
        <v>-41.493473000000002</v>
      </c>
      <c r="H188" s="6">
        <f>'CL &amp; Data'!E610</f>
        <v>-44.520077000000001</v>
      </c>
      <c r="J188" s="6">
        <f>'CL &amp; Data'!F610</f>
        <v>-24.527550000000002</v>
      </c>
      <c r="L188" s="6">
        <f>'CL &amp; Data'!L610/1000000000</f>
        <v>41.685000000000002</v>
      </c>
      <c r="N188" s="6">
        <f>'CL &amp; Data'!M610</f>
        <v>-24.103425999999999</v>
      </c>
      <c r="P188" s="6">
        <f>'CL &amp; Data'!N610</f>
        <v>-46.931789000000002</v>
      </c>
      <c r="R188" s="6">
        <f>'CL &amp; Data'!O610</f>
        <v>-20.688842999999999</v>
      </c>
      <c r="T188" s="6">
        <f>'CL &amp; Data'!P610</f>
        <v>-23.189050999999999</v>
      </c>
    </row>
    <row r="189" spans="2:20" x14ac:dyDescent="0.25">
      <c r="B189" s="6">
        <f>'CL &amp; Data'!B611/1000000000</f>
        <v>41.88</v>
      </c>
      <c r="D189" s="6">
        <f>'CL &amp; Data'!C611</f>
        <v>-5.9452733999999996</v>
      </c>
      <c r="F189" s="6">
        <f>'CL &amp; Data'!D611</f>
        <v>-40.759033000000002</v>
      </c>
      <c r="H189" s="6">
        <f>'CL &amp; Data'!E611</f>
        <v>-44.507542000000001</v>
      </c>
      <c r="J189" s="6">
        <f>'CL &amp; Data'!F611</f>
        <v>-24.645068999999999</v>
      </c>
      <c r="L189" s="6">
        <f>'CL &amp; Data'!L611/1000000000</f>
        <v>41.88</v>
      </c>
      <c r="N189" s="6">
        <f>'CL &amp; Data'!M611</f>
        <v>-26.309661999999999</v>
      </c>
      <c r="P189" s="6">
        <f>'CL &amp; Data'!N611</f>
        <v>-46.571812000000001</v>
      </c>
      <c r="R189" s="6">
        <f>'CL &amp; Data'!O611</f>
        <v>-20.848478</v>
      </c>
      <c r="T189" s="6">
        <f>'CL &amp; Data'!P611</f>
        <v>-24.070081999999999</v>
      </c>
    </row>
    <row r="190" spans="2:20" x14ac:dyDescent="0.25">
      <c r="B190" s="6">
        <f>'CL &amp; Data'!B612/1000000000</f>
        <v>42.075000000000003</v>
      </c>
      <c r="D190" s="6">
        <f>'CL &amp; Data'!C612</f>
        <v>-5.7829924000000004</v>
      </c>
      <c r="F190" s="6">
        <f>'CL &amp; Data'!D612</f>
        <v>-40.227885999999998</v>
      </c>
      <c r="H190" s="6">
        <f>'CL &amp; Data'!E612</f>
        <v>-44.522658999999997</v>
      </c>
      <c r="J190" s="6">
        <f>'CL &amp; Data'!F612</f>
        <v>-24.613541000000001</v>
      </c>
      <c r="L190" s="6">
        <f>'CL &amp; Data'!L612/1000000000</f>
        <v>42.075000000000003</v>
      </c>
      <c r="N190" s="6">
        <f>'CL &amp; Data'!M612</f>
        <v>-27.824266000000001</v>
      </c>
      <c r="P190" s="6">
        <f>'CL &amp; Data'!N612</f>
        <v>-46.061939000000002</v>
      </c>
      <c r="R190" s="6">
        <f>'CL &amp; Data'!O612</f>
        <v>-20.952878999999999</v>
      </c>
      <c r="T190" s="6">
        <f>'CL &amp; Data'!P612</f>
        <v>-24.680637000000001</v>
      </c>
    </row>
    <row r="191" spans="2:20" x14ac:dyDescent="0.25">
      <c r="B191" s="6">
        <f>'CL &amp; Data'!B613/1000000000</f>
        <v>42.27</v>
      </c>
      <c r="D191" s="6">
        <f>'CL &amp; Data'!C613</f>
        <v>-5.5941048000000002</v>
      </c>
      <c r="F191" s="6">
        <f>'CL &amp; Data'!D613</f>
        <v>-39.850501999999999</v>
      </c>
      <c r="H191" s="6">
        <f>'CL &amp; Data'!E613</f>
        <v>-44.246760999999999</v>
      </c>
      <c r="J191" s="6">
        <f>'CL &amp; Data'!F613</f>
        <v>-24.429690999999998</v>
      </c>
      <c r="L191" s="6">
        <f>'CL &amp; Data'!L613/1000000000</f>
        <v>42.27</v>
      </c>
      <c r="N191" s="6">
        <f>'CL &amp; Data'!M613</f>
        <v>-27.706785</v>
      </c>
      <c r="P191" s="6">
        <f>'CL &amp; Data'!N613</f>
        <v>-45.124640999999997</v>
      </c>
      <c r="R191" s="6">
        <f>'CL &amp; Data'!O613</f>
        <v>-20.955015</v>
      </c>
      <c r="T191" s="6">
        <f>'CL &amp; Data'!P613</f>
        <v>-25.072520999999998</v>
      </c>
    </row>
    <row r="192" spans="2:20" x14ac:dyDescent="0.25">
      <c r="B192" s="6">
        <f>'CL &amp; Data'!B614/1000000000</f>
        <v>42.465000000000003</v>
      </c>
      <c r="D192" s="6">
        <f>'CL &amp; Data'!C614</f>
        <v>-5.4482664999999999</v>
      </c>
      <c r="F192" s="6">
        <f>'CL &amp; Data'!D614</f>
        <v>-39.634743</v>
      </c>
      <c r="H192" s="6">
        <f>'CL &amp; Data'!E614</f>
        <v>-41.109141999999999</v>
      </c>
      <c r="J192" s="6">
        <f>'CL &amp; Data'!F614</f>
        <v>-24.199987</v>
      </c>
      <c r="L192" s="6">
        <f>'CL &amp; Data'!L614/1000000000</f>
        <v>42.465000000000003</v>
      </c>
      <c r="N192" s="6">
        <f>'CL &amp; Data'!M614</f>
        <v>-26.625412000000001</v>
      </c>
      <c r="P192" s="6">
        <f>'CL &amp; Data'!N614</f>
        <v>-42.452305000000003</v>
      </c>
      <c r="R192" s="6">
        <f>'CL &amp; Data'!O614</f>
        <v>-20.824166999999999</v>
      </c>
      <c r="T192" s="6">
        <f>'CL &amp; Data'!P614</f>
        <v>-25.339604999999999</v>
      </c>
    </row>
    <row r="193" spans="2:20" x14ac:dyDescent="0.25">
      <c r="B193" s="6">
        <f>'CL &amp; Data'!B615/1000000000</f>
        <v>42.66</v>
      </c>
      <c r="D193" s="6">
        <f>'CL &amp; Data'!C615</f>
        <v>-5.4405045999999997</v>
      </c>
      <c r="F193" s="6">
        <f>'CL &amp; Data'!D615</f>
        <v>-39.727195999999999</v>
      </c>
      <c r="H193" s="6">
        <f>'CL &amp; Data'!E615</f>
        <v>-40.804625999999999</v>
      </c>
      <c r="J193" s="6">
        <f>'CL &amp; Data'!F615</f>
        <v>-23.996030999999999</v>
      </c>
      <c r="L193" s="6">
        <f>'CL &amp; Data'!L615/1000000000</f>
        <v>42.66</v>
      </c>
      <c r="N193" s="6">
        <f>'CL &amp; Data'!M615</f>
        <v>-23.772417000000001</v>
      </c>
      <c r="P193" s="6">
        <f>'CL &amp; Data'!N615</f>
        <v>-41.692928000000002</v>
      </c>
      <c r="R193" s="6">
        <f>'CL &amp; Data'!O615</f>
        <v>-20.634789000000001</v>
      </c>
      <c r="T193" s="6">
        <f>'CL &amp; Data'!P615</f>
        <v>-25.291298000000001</v>
      </c>
    </row>
    <row r="194" spans="2:20" x14ac:dyDescent="0.25">
      <c r="B194" s="6">
        <f>'CL &amp; Data'!B616/1000000000</f>
        <v>42.854999999999997</v>
      </c>
      <c r="D194" s="6">
        <f>'CL &amp; Data'!C616</f>
        <v>-5.4975572000000001</v>
      </c>
      <c r="F194" s="6">
        <f>'CL &amp; Data'!D616</f>
        <v>-39.656384000000003</v>
      </c>
      <c r="H194" s="6">
        <f>'CL &amp; Data'!E616</f>
        <v>-41.112746999999999</v>
      </c>
      <c r="J194" s="6">
        <f>'CL &amp; Data'!F616</f>
        <v>-23.786804</v>
      </c>
      <c r="L194" s="6">
        <f>'CL &amp; Data'!L616/1000000000</f>
        <v>42.854999999999997</v>
      </c>
      <c r="N194" s="6">
        <f>'CL &amp; Data'!M616</f>
        <v>-21.042090999999999</v>
      </c>
      <c r="P194" s="6">
        <f>'CL &amp; Data'!N616</f>
        <v>-41.951552999999997</v>
      </c>
      <c r="R194" s="6">
        <f>'CL &amp; Data'!O616</f>
        <v>-20.475615999999999</v>
      </c>
      <c r="T194" s="6">
        <f>'CL &amp; Data'!P616</f>
        <v>-24.866980000000002</v>
      </c>
    </row>
    <row r="195" spans="2:20" x14ac:dyDescent="0.25">
      <c r="B195" s="6">
        <f>'CL &amp; Data'!B617/1000000000</f>
        <v>43.05</v>
      </c>
      <c r="D195" s="6">
        <f>'CL &amp; Data'!C617</f>
        <v>-5.6135429999999999</v>
      </c>
      <c r="F195" s="6">
        <f>'CL &amp; Data'!D617</f>
        <v>-39.613754</v>
      </c>
      <c r="H195" s="6">
        <f>'CL &amp; Data'!E617</f>
        <v>-41.115284000000003</v>
      </c>
      <c r="J195" s="6">
        <f>'CL &amp; Data'!F617</f>
        <v>-23.584322</v>
      </c>
      <c r="L195" s="6">
        <f>'CL &amp; Data'!L617/1000000000</f>
        <v>43.05</v>
      </c>
      <c r="N195" s="6">
        <f>'CL &amp; Data'!M617</f>
        <v>-18.469920999999999</v>
      </c>
      <c r="P195" s="6">
        <f>'CL &amp; Data'!N617</f>
        <v>-42.235703000000001</v>
      </c>
      <c r="R195" s="6">
        <f>'CL &amp; Data'!O617</f>
        <v>-20.329643000000001</v>
      </c>
      <c r="T195" s="6">
        <f>'CL &amp; Data'!P617</f>
        <v>-24.655812999999998</v>
      </c>
    </row>
    <row r="196" spans="2:20" x14ac:dyDescent="0.25">
      <c r="B196" s="6">
        <f>'CL &amp; Data'!B618/1000000000</f>
        <v>43.244999999999997</v>
      </c>
      <c r="D196" s="6">
        <f>'CL &amp; Data'!C618</f>
        <v>-5.8795786000000003</v>
      </c>
      <c r="F196" s="6">
        <f>'CL &amp; Data'!D618</f>
        <v>-39.691513</v>
      </c>
      <c r="H196" s="6">
        <f>'CL &amp; Data'!E618</f>
        <v>-41.143481999999999</v>
      </c>
      <c r="J196" s="6">
        <f>'CL &amp; Data'!F618</f>
        <v>-23.408487000000001</v>
      </c>
      <c r="L196" s="6">
        <f>'CL &amp; Data'!L618/1000000000</f>
        <v>43.244999999999997</v>
      </c>
      <c r="N196" s="6">
        <f>'CL &amp; Data'!M618</f>
        <v>-15.981384</v>
      </c>
      <c r="P196" s="6">
        <f>'CL &amp; Data'!N618</f>
        <v>-42.425434000000003</v>
      </c>
      <c r="R196" s="6">
        <f>'CL &amp; Data'!O618</f>
        <v>-20.198442</v>
      </c>
      <c r="T196" s="6">
        <f>'CL &amp; Data'!P618</f>
        <v>-24.580776</v>
      </c>
    </row>
    <row r="197" spans="2:20" x14ac:dyDescent="0.25">
      <c r="B197" s="6">
        <f>'CL &amp; Data'!B619/1000000000</f>
        <v>43.44</v>
      </c>
      <c r="D197" s="6">
        <f>'CL &amp; Data'!C619</f>
        <v>-6.1334781999999999</v>
      </c>
      <c r="F197" s="6">
        <f>'CL &amp; Data'!D619</f>
        <v>-39.753822</v>
      </c>
      <c r="H197" s="6">
        <f>'CL &amp; Data'!E619</f>
        <v>-41.078322999999997</v>
      </c>
      <c r="J197" s="6">
        <f>'CL &amp; Data'!F619</f>
        <v>-23.232430999999998</v>
      </c>
      <c r="L197" s="6">
        <f>'CL &amp; Data'!L619/1000000000</f>
        <v>43.44</v>
      </c>
      <c r="N197" s="6">
        <f>'CL &amp; Data'!M619</f>
        <v>-14.180915000000001</v>
      </c>
      <c r="P197" s="6">
        <f>'CL &amp; Data'!N619</f>
        <v>-42.636017000000002</v>
      </c>
      <c r="R197" s="6">
        <f>'CL &amp; Data'!O619</f>
        <v>-20.034511999999999</v>
      </c>
      <c r="T197" s="6">
        <f>'CL &amp; Data'!P619</f>
        <v>-24.520904999999999</v>
      </c>
    </row>
    <row r="198" spans="2:20" x14ac:dyDescent="0.25">
      <c r="B198" s="6">
        <f>'CL &amp; Data'!B620/1000000000</f>
        <v>43.634999999999998</v>
      </c>
      <c r="D198" s="6">
        <f>'CL &amp; Data'!C620</f>
        <v>-6.4584998999999996</v>
      </c>
      <c r="F198" s="6">
        <f>'CL &amp; Data'!D620</f>
        <v>-39.753993999999999</v>
      </c>
      <c r="H198" s="6">
        <f>'CL &amp; Data'!E620</f>
        <v>-40.879013</v>
      </c>
      <c r="J198" s="6">
        <f>'CL &amp; Data'!F620</f>
        <v>-23.06711</v>
      </c>
      <c r="L198" s="6">
        <f>'CL &amp; Data'!L620/1000000000</f>
        <v>43.634999999999998</v>
      </c>
      <c r="N198" s="6">
        <f>'CL &amp; Data'!M620</f>
        <v>-12.365743</v>
      </c>
      <c r="P198" s="6">
        <f>'CL &amp; Data'!N620</f>
        <v>-42.830607999999998</v>
      </c>
      <c r="R198" s="6">
        <f>'CL &amp; Data'!O620</f>
        <v>-19.853376000000001</v>
      </c>
      <c r="T198" s="6">
        <f>'CL &amp; Data'!P620</f>
        <v>-24.455393000000001</v>
      </c>
    </row>
    <row r="199" spans="2:20" x14ac:dyDescent="0.25">
      <c r="B199" s="6">
        <f>'CL &amp; Data'!B621/1000000000</f>
        <v>43.83</v>
      </c>
      <c r="D199" s="6">
        <f>'CL &amp; Data'!C621</f>
        <v>-6.8154192</v>
      </c>
      <c r="F199" s="6">
        <f>'CL &amp; Data'!D621</f>
        <v>-40.169013999999997</v>
      </c>
      <c r="H199" s="6">
        <f>'CL &amp; Data'!E621</f>
        <v>-40.556873000000003</v>
      </c>
      <c r="J199" s="6">
        <f>'CL &amp; Data'!F621</f>
        <v>-22.926259999999999</v>
      </c>
      <c r="L199" s="6">
        <f>'CL &amp; Data'!L621/1000000000</f>
        <v>43.83</v>
      </c>
      <c r="N199" s="6">
        <f>'CL &amp; Data'!M621</f>
        <v>-11.011623999999999</v>
      </c>
      <c r="P199" s="6">
        <f>'CL &amp; Data'!N621</f>
        <v>-43.162070999999997</v>
      </c>
      <c r="R199" s="6">
        <f>'CL &amp; Data'!O621</f>
        <v>-19.706555999999999</v>
      </c>
      <c r="T199" s="6">
        <f>'CL &amp; Data'!P621</f>
        <v>-24.400369999999999</v>
      </c>
    </row>
    <row r="200" spans="2:20" x14ac:dyDescent="0.25">
      <c r="B200" s="6">
        <f>'CL &amp; Data'!B622/1000000000</f>
        <v>44.024999999999999</v>
      </c>
      <c r="D200" s="6">
        <f>'CL &amp; Data'!C622</f>
        <v>-7.2812476000000004</v>
      </c>
      <c r="F200" s="6">
        <f>'CL &amp; Data'!D622</f>
        <v>-40.559544000000002</v>
      </c>
      <c r="H200" s="6">
        <f>'CL &amp; Data'!E622</f>
        <v>-40.595756999999999</v>
      </c>
      <c r="J200" s="6">
        <f>'CL &amp; Data'!F622</f>
        <v>-22.829764999999998</v>
      </c>
      <c r="L200" s="6">
        <f>'CL &amp; Data'!L622/1000000000</f>
        <v>44.024999999999999</v>
      </c>
      <c r="N200" s="6">
        <f>'CL &amp; Data'!M622</f>
        <v>-9.6999177999999997</v>
      </c>
      <c r="P200" s="6">
        <f>'CL &amp; Data'!N622</f>
        <v>-43.523014000000003</v>
      </c>
      <c r="R200" s="6">
        <f>'CL &amp; Data'!O622</f>
        <v>-19.605875000000001</v>
      </c>
      <c r="T200" s="6">
        <f>'CL &amp; Data'!P622</f>
        <v>-24.325880000000002</v>
      </c>
    </row>
    <row r="201" spans="2:20" x14ac:dyDescent="0.25">
      <c r="B201" s="6">
        <f>'CL &amp; Data'!B623/1000000000</f>
        <v>44.22</v>
      </c>
      <c r="D201" s="6">
        <f>'CL &amp; Data'!C623</f>
        <v>-7.6338667999999998</v>
      </c>
      <c r="F201" s="6">
        <f>'CL &amp; Data'!D623</f>
        <v>-41.021725000000004</v>
      </c>
      <c r="H201" s="6">
        <f>'CL &amp; Data'!E623</f>
        <v>-40.590549000000003</v>
      </c>
      <c r="J201" s="6">
        <f>'CL &amp; Data'!F623</f>
        <v>-22.742813000000002</v>
      </c>
      <c r="L201" s="6">
        <f>'CL &amp; Data'!L623/1000000000</f>
        <v>44.22</v>
      </c>
      <c r="N201" s="6">
        <f>'CL &amp; Data'!M623</f>
        <v>-8.8884764000000001</v>
      </c>
      <c r="P201" s="6">
        <f>'CL &amp; Data'!N623</f>
        <v>-43.986423000000002</v>
      </c>
      <c r="R201" s="6">
        <f>'CL &amp; Data'!O623</f>
        <v>-19.481408999999999</v>
      </c>
      <c r="T201" s="6">
        <f>'CL &amp; Data'!P623</f>
        <v>-24.246794000000001</v>
      </c>
    </row>
    <row r="202" spans="2:20" x14ac:dyDescent="0.25">
      <c r="B202" s="6">
        <f>'CL &amp; Data'!B624/1000000000</f>
        <v>44.414999999999999</v>
      </c>
      <c r="D202" s="6">
        <f>'CL &amp; Data'!C624</f>
        <v>-8.1349459</v>
      </c>
      <c r="F202" s="6">
        <f>'CL &amp; Data'!D624</f>
        <v>-41.740948000000003</v>
      </c>
      <c r="H202" s="6">
        <f>'CL &amp; Data'!E624</f>
        <v>-40.639060999999998</v>
      </c>
      <c r="J202" s="6">
        <f>'CL &amp; Data'!F624</f>
        <v>-22.713183999999998</v>
      </c>
      <c r="L202" s="6">
        <f>'CL &amp; Data'!L624/1000000000</f>
        <v>44.414999999999999</v>
      </c>
      <c r="N202" s="6">
        <f>'CL &amp; Data'!M624</f>
        <v>-7.9945250000000003</v>
      </c>
      <c r="P202" s="6">
        <f>'CL &amp; Data'!N624</f>
        <v>-44.413733999999998</v>
      </c>
      <c r="R202" s="6">
        <f>'CL &amp; Data'!O624</f>
        <v>-19.436529</v>
      </c>
      <c r="T202" s="6">
        <f>'CL &amp; Data'!P624</f>
        <v>-24.202019</v>
      </c>
    </row>
    <row r="203" spans="2:20" x14ac:dyDescent="0.25">
      <c r="B203" s="6">
        <f>'CL &amp; Data'!B625/1000000000</f>
        <v>44.61</v>
      </c>
      <c r="D203" s="6">
        <f>'CL &amp; Data'!C625</f>
        <v>-8.4748944999999996</v>
      </c>
      <c r="F203" s="6">
        <f>'CL &amp; Data'!D625</f>
        <v>-42.492542</v>
      </c>
      <c r="H203" s="6">
        <f>'CL &amp; Data'!E625</f>
        <v>-40.697422000000003</v>
      </c>
      <c r="J203" s="6">
        <f>'CL &amp; Data'!F625</f>
        <v>-22.707039000000002</v>
      </c>
      <c r="L203" s="6">
        <f>'CL &amp; Data'!L625/1000000000</f>
        <v>44.61</v>
      </c>
      <c r="N203" s="6">
        <f>'CL &amp; Data'!M625</f>
        <v>-7.5355296000000003</v>
      </c>
      <c r="P203" s="6">
        <f>'CL &amp; Data'!N625</f>
        <v>-45.145718000000002</v>
      </c>
      <c r="R203" s="6">
        <f>'CL &amp; Data'!O625</f>
        <v>-19.365047000000001</v>
      </c>
      <c r="T203" s="6">
        <f>'CL &amp; Data'!P625</f>
        <v>-24.168697000000002</v>
      </c>
    </row>
    <row r="204" spans="2:20" x14ac:dyDescent="0.25">
      <c r="B204" s="6">
        <f>'CL &amp; Data'!B626/1000000000</f>
        <v>44.805</v>
      </c>
      <c r="D204" s="6">
        <f>'CL &amp; Data'!C626</f>
        <v>-8.7331572000000008</v>
      </c>
      <c r="F204" s="6">
        <f>'CL &amp; Data'!D626</f>
        <v>-43.001663000000001</v>
      </c>
      <c r="H204" s="6">
        <f>'CL &amp; Data'!E626</f>
        <v>-40.931987999999997</v>
      </c>
      <c r="J204" s="6">
        <f>'CL &amp; Data'!F626</f>
        <v>-22.725611000000001</v>
      </c>
      <c r="L204" s="6">
        <f>'CL &amp; Data'!L626/1000000000</f>
        <v>44.805</v>
      </c>
      <c r="N204" s="6">
        <f>'CL &amp; Data'!M626</f>
        <v>-7.1398048000000003</v>
      </c>
      <c r="P204" s="6">
        <f>'CL &amp; Data'!N626</f>
        <v>-45.720115999999997</v>
      </c>
      <c r="R204" s="6">
        <f>'CL &amp; Data'!O626</f>
        <v>-19.30151</v>
      </c>
      <c r="T204" s="6">
        <f>'CL &amp; Data'!P626</f>
        <v>-24.133495</v>
      </c>
    </row>
    <row r="205" spans="2:20" x14ac:dyDescent="0.25">
      <c r="B205" s="6">
        <f>'CL &amp; Data'!B627/1000000000</f>
        <v>45</v>
      </c>
      <c r="D205" s="6">
        <f>'CL &amp; Data'!C627</f>
        <v>-8.8823843</v>
      </c>
      <c r="F205" s="6">
        <f>'CL &amp; Data'!D627</f>
        <v>-43.521853999999998</v>
      </c>
      <c r="H205" s="6">
        <f>'CL &amp; Data'!E627</f>
        <v>-41.020729000000003</v>
      </c>
      <c r="J205" s="6">
        <f>'CL &amp; Data'!F627</f>
        <v>-22.748262</v>
      </c>
      <c r="L205" s="6">
        <f>'CL &amp; Data'!L627/1000000000</f>
        <v>45</v>
      </c>
      <c r="N205" s="6">
        <f>'CL &amp; Data'!M627</f>
        <v>-7.0099729999999996</v>
      </c>
      <c r="P205" s="6">
        <f>'CL &amp; Data'!N627</f>
        <v>-46.235129999999998</v>
      </c>
      <c r="R205" s="6">
        <f>'CL &amp; Data'!O627</f>
        <v>-19.248573</v>
      </c>
      <c r="T205" s="6">
        <f>'CL &amp; Data'!P627</f>
        <v>-24.118922999999999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6"/>
  <sheetViews>
    <sheetView topLeftCell="A91" workbookViewId="0">
      <selection activeCell="S3" sqref="S3:S103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24.42578125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80" customWidth="1"/>
    <col min="27" max="16384" width="9.140625" style="3"/>
  </cols>
  <sheetData>
    <row r="1" spans="1:22" x14ac:dyDescent="0.25">
      <c r="B1" s="6" t="s">
        <v>11</v>
      </c>
      <c r="D1" s="44" t="str">
        <f>'CL &amp; Data'!C214</f>
        <v>IF CL-HSLO 14G-RF Log Mag(dB)</v>
      </c>
      <c r="E1" s="13" t="s">
        <v>15</v>
      </c>
      <c r="F1" s="44" t="str">
        <f>'CL &amp; Data'!D214</f>
        <v>IF RL-HSLO 14G-RF Log Mag(dB)</v>
      </c>
      <c r="H1" s="6" t="str">
        <f>'CL &amp; Data'!C320</f>
        <v>IF CL-LSLO 37-RF Log Mag(dB)</v>
      </c>
      <c r="I1" s="13" t="s">
        <v>15</v>
      </c>
      <c r="J1" s="44" t="str">
        <f>'CL &amp; Data'!D320</f>
        <v>IF RL-LSLO 37-RF Log Mag(dB)</v>
      </c>
      <c r="L1" s="6" t="s">
        <v>11</v>
      </c>
      <c r="N1" s="42" t="str">
        <f>'CL &amp; Data'!M214</f>
        <v>IF CL-HSLO 14G-RF Log Mag(dB)</v>
      </c>
      <c r="O1" s="13" t="s">
        <v>14</v>
      </c>
      <c r="P1" s="44" t="str">
        <f>'CL &amp; Data'!N214</f>
        <v>IF RL-HSLO 14G-RF Log Mag(dB)</v>
      </c>
      <c r="R1" s="6" t="str">
        <f>'CL &amp; Data'!M320</f>
        <v>IF CL-LSLO 37-RF Log Mag(dB)</v>
      </c>
      <c r="S1" s="13" t="s">
        <v>14</v>
      </c>
      <c r="T1" s="44" t="str">
        <f>'CL &amp; Data'!N320</f>
        <v>IF RL-LSLO 37-RF Log Mag(dB)</v>
      </c>
      <c r="V1" s="80" t="s">
        <v>11</v>
      </c>
    </row>
    <row r="2" spans="1:22" x14ac:dyDescent="0.25">
      <c r="A2" s="39" t="s">
        <v>106</v>
      </c>
      <c r="E2" s="37" t="s">
        <v>105</v>
      </c>
      <c r="F2" s="6"/>
      <c r="I2" s="37" t="s">
        <v>105</v>
      </c>
      <c r="J2" s="6"/>
      <c r="K2" s="39" t="s">
        <v>107</v>
      </c>
      <c r="O2" s="37" t="s">
        <v>105</v>
      </c>
      <c r="P2" s="6"/>
      <c r="S2" s="37" t="s">
        <v>105</v>
      </c>
      <c r="T2" s="6"/>
    </row>
    <row r="3" spans="1:22" x14ac:dyDescent="0.25">
      <c r="B3" s="6">
        <f>'CL &amp; Data'!B215/1000000000</f>
        <v>0.01</v>
      </c>
      <c r="C3" s="8"/>
      <c r="D3" s="6">
        <f>'CL &amp; Data'!C215</f>
        <v>-6.3198394999999996</v>
      </c>
      <c r="E3" s="13">
        <f>D3-$D$3</f>
        <v>0</v>
      </c>
      <c r="F3" s="6">
        <f>'CL &amp; Data'!D215</f>
        <v>-16.876026</v>
      </c>
      <c r="G3" s="8"/>
      <c r="H3" s="6">
        <f>'CL &amp; Data'!C321</f>
        <v>-9.1985291999999994</v>
      </c>
      <c r="I3" s="13">
        <f>H3-$H$3</f>
        <v>0</v>
      </c>
      <c r="J3" s="6">
        <f>'CL &amp; Data'!D321</f>
        <v>-18.715792</v>
      </c>
      <c r="L3" s="6">
        <f>'CL &amp; Data'!L215/1000000000</f>
        <v>0.01</v>
      </c>
      <c r="M3" s="8"/>
      <c r="N3" s="6">
        <f>'CL &amp; Data'!M215</f>
        <v>-7.2833446999999998</v>
      </c>
      <c r="O3" s="13">
        <f>N3-$N$4</f>
        <v>-1.4001799999999953E-2</v>
      </c>
      <c r="P3" s="6">
        <f>'CL &amp; Data'!N215</f>
        <v>-10.777927999999999</v>
      </c>
      <c r="Q3" s="8"/>
      <c r="R3" s="6">
        <f>'CL &amp; Data'!M321</f>
        <v>-9.3082294000000001</v>
      </c>
      <c r="S3" s="13">
        <f>R3-$R$3</f>
        <v>0</v>
      </c>
      <c r="T3" s="6">
        <f>'CL &amp; Data'!N321</f>
        <v>-24.139690000000002</v>
      </c>
      <c r="U3" s="8"/>
      <c r="V3" s="80">
        <f>'CL &amp; Data'!B321/1000000000</f>
        <v>0.01</v>
      </c>
    </row>
    <row r="4" spans="1:22" x14ac:dyDescent="0.25">
      <c r="A4" s="51" t="s">
        <v>115</v>
      </c>
      <c r="B4" s="6">
        <f>'CL &amp; Data'!B216/1000000000</f>
        <v>0.18990000000000001</v>
      </c>
      <c r="C4" s="8"/>
      <c r="D4" s="6">
        <f>'CL &amp; Data'!C216</f>
        <v>-6.3358841000000004</v>
      </c>
      <c r="E4" s="13">
        <f t="shared" ref="E4:E67" si="0">D4-$D$3</f>
        <v>-1.6044600000000742E-2</v>
      </c>
      <c r="F4" s="6">
        <f>'CL &amp; Data'!D216</f>
        <v>-16.869541000000002</v>
      </c>
      <c r="G4" s="8"/>
      <c r="H4" s="6">
        <f>'CL &amp; Data'!C322</f>
        <v>-9.2309169999999998</v>
      </c>
      <c r="I4" s="13">
        <f t="shared" ref="I4:I67" si="1">H4-$H$3</f>
        <v>-3.2387800000000411E-2</v>
      </c>
      <c r="J4" s="6">
        <f>'CL &amp; Data'!D322</f>
        <v>-18.638964000000001</v>
      </c>
      <c r="K4" s="51" t="s">
        <v>115</v>
      </c>
      <c r="L4" s="6">
        <f>'CL &amp; Data'!L216/1000000000</f>
        <v>0.18990000000000001</v>
      </c>
      <c r="M4" s="8"/>
      <c r="N4" s="6">
        <f>'CL &amp; Data'!M216</f>
        <v>-7.2693428999999998</v>
      </c>
      <c r="O4" s="13">
        <f t="shared" ref="O4:O67" si="2">N4-$N$4</f>
        <v>0</v>
      </c>
      <c r="P4" s="6">
        <f>'CL &amp; Data'!N216</f>
        <v>-11.043918</v>
      </c>
      <c r="Q4" s="8"/>
      <c r="R4" s="6">
        <f>'CL &amp; Data'!M322</f>
        <v>-9.3221226000000001</v>
      </c>
      <c r="S4" s="13">
        <f t="shared" ref="S4:S67" si="3">R4-$R$3</f>
        <v>-1.389320000000005E-2</v>
      </c>
      <c r="T4" s="6">
        <f>'CL &amp; Data'!N322</f>
        <v>-24.34985</v>
      </c>
      <c r="U4" s="8"/>
      <c r="V4" s="80">
        <f>'CL &amp; Data'!B322/1000000000</f>
        <v>0.18990000000000001</v>
      </c>
    </row>
    <row r="5" spans="1:22" x14ac:dyDescent="0.25">
      <c r="A5" s="51" t="s">
        <v>202</v>
      </c>
      <c r="B5" s="6">
        <f>'CL &amp; Data'!B217/1000000000</f>
        <v>0.36980000000000002</v>
      </c>
      <c r="C5" s="8"/>
      <c r="D5" s="6">
        <f>'CL &amp; Data'!C217</f>
        <v>-6.3746657000000004</v>
      </c>
      <c r="E5" s="13">
        <f t="shared" si="0"/>
        <v>-5.4826200000000824E-2</v>
      </c>
      <c r="F5" s="6">
        <f>'CL &amp; Data'!D217</f>
        <v>-17.121131999999999</v>
      </c>
      <c r="G5" s="8"/>
      <c r="H5" s="6">
        <f>'CL &amp; Data'!C323</f>
        <v>-9.2937899000000002</v>
      </c>
      <c r="I5" s="13">
        <f t="shared" si="1"/>
        <v>-9.5260700000000753E-2</v>
      </c>
      <c r="J5" s="6">
        <f>'CL &amp; Data'!D323</f>
        <v>-18.710514</v>
      </c>
      <c r="K5" s="51" t="s">
        <v>202</v>
      </c>
      <c r="L5" s="6">
        <f>'CL &amp; Data'!L217/1000000000</f>
        <v>0.36980000000000002</v>
      </c>
      <c r="M5" s="8"/>
      <c r="N5" s="6">
        <f>'CL &amp; Data'!M217</f>
        <v>-7.2898592999999998</v>
      </c>
      <c r="O5" s="13">
        <f t="shared" si="2"/>
        <v>-2.051639999999999E-2</v>
      </c>
      <c r="P5" s="6">
        <f>'CL &amp; Data'!N217</f>
        <v>-11.348941</v>
      </c>
      <c r="Q5" s="8"/>
      <c r="R5" s="6">
        <f>'CL &amp; Data'!M323</f>
        <v>-9.3587761</v>
      </c>
      <c r="S5" s="13">
        <f t="shared" si="3"/>
        <v>-5.0546699999999944E-2</v>
      </c>
      <c r="T5" s="6">
        <f>'CL &amp; Data'!N323</f>
        <v>-25.481676</v>
      </c>
      <c r="U5" s="8"/>
      <c r="V5" s="80">
        <f>'CL &amp; Data'!B323/1000000000</f>
        <v>0.36980000000000002</v>
      </c>
    </row>
    <row r="6" spans="1:22" x14ac:dyDescent="0.25">
      <c r="A6" s="51" t="s">
        <v>203</v>
      </c>
      <c r="B6" s="6">
        <f>'CL &amp; Data'!B218/1000000000</f>
        <v>0.54969999999999997</v>
      </c>
      <c r="C6" s="8"/>
      <c r="D6" s="6">
        <f>'CL &amp; Data'!C218</f>
        <v>-6.4192404999999999</v>
      </c>
      <c r="E6" s="13">
        <f t="shared" si="0"/>
        <v>-9.9401000000000295E-2</v>
      </c>
      <c r="F6" s="6">
        <f>'CL &amp; Data'!D218</f>
        <v>-17.669325000000001</v>
      </c>
      <c r="G6" s="8"/>
      <c r="H6" s="6">
        <f>'CL &amp; Data'!C324</f>
        <v>-9.3382682999999993</v>
      </c>
      <c r="I6" s="13">
        <f t="shared" si="1"/>
        <v>-0.13973909999999989</v>
      </c>
      <c r="J6" s="6">
        <f>'CL &amp; Data'!D324</f>
        <v>-19.178125000000001</v>
      </c>
      <c r="K6" s="51" t="s">
        <v>203</v>
      </c>
      <c r="L6" s="6">
        <f>'CL &amp; Data'!L218/1000000000</f>
        <v>0.54969999999999997</v>
      </c>
      <c r="M6" s="8"/>
      <c r="N6" s="6">
        <f>'CL &amp; Data'!M218</f>
        <v>-7.3468150999999997</v>
      </c>
      <c r="O6" s="13">
        <f t="shared" si="2"/>
        <v>-7.747219999999988E-2</v>
      </c>
      <c r="P6" s="6">
        <f>'CL &amp; Data'!N218</f>
        <v>-11.651859999999999</v>
      </c>
      <c r="Q6" s="8"/>
      <c r="R6" s="6">
        <f>'CL &amp; Data'!M324</f>
        <v>-9.4114342000000004</v>
      </c>
      <c r="S6" s="13">
        <f t="shared" si="3"/>
        <v>-0.10320480000000032</v>
      </c>
      <c r="T6" s="6">
        <f>'CL &amp; Data'!N324</f>
        <v>-25.926539999999999</v>
      </c>
      <c r="U6" s="8"/>
      <c r="V6" s="80">
        <f>'CL &amp; Data'!B324/1000000000</f>
        <v>0.54969999999999997</v>
      </c>
    </row>
    <row r="7" spans="1:22" x14ac:dyDescent="0.25">
      <c r="B7" s="6">
        <f>'CL &amp; Data'!B219/1000000000</f>
        <v>0.72960000000000003</v>
      </c>
      <c r="C7" s="8"/>
      <c r="D7" s="6">
        <f>'CL &amp; Data'!C219</f>
        <v>-6.4316974</v>
      </c>
      <c r="E7" s="13">
        <f t="shared" si="0"/>
        <v>-0.1118579000000004</v>
      </c>
      <c r="F7" s="6">
        <f>'CL &amp; Data'!D219</f>
        <v>-18.107240999999998</v>
      </c>
      <c r="G7" s="8"/>
      <c r="H7" s="6">
        <f>'CL &amp; Data'!C325</f>
        <v>-9.3353996000000006</v>
      </c>
      <c r="I7" s="13">
        <f t="shared" si="1"/>
        <v>-0.13687040000000117</v>
      </c>
      <c r="J7" s="6">
        <f>'CL &amp; Data'!D325</f>
        <v>-19.904972000000001</v>
      </c>
      <c r="L7" s="6">
        <f>'CL &amp; Data'!L219/1000000000</f>
        <v>0.72960000000000003</v>
      </c>
      <c r="M7" s="8"/>
      <c r="N7" s="6">
        <f>'CL &amp; Data'!M219</f>
        <v>-7.3972372999999996</v>
      </c>
      <c r="O7" s="13">
        <f t="shared" si="2"/>
        <v>-0.12789439999999974</v>
      </c>
      <c r="P7" s="6">
        <f>'CL &amp; Data'!N219</f>
        <v>-12.041722999999999</v>
      </c>
      <c r="Q7" s="8"/>
      <c r="R7" s="6">
        <f>'CL &amp; Data'!M325</f>
        <v>-9.4385385999999993</v>
      </c>
      <c r="S7" s="13">
        <f t="shared" si="3"/>
        <v>-0.13030919999999924</v>
      </c>
      <c r="T7" s="6">
        <f>'CL &amp; Data'!N325</f>
        <v>-26.560524000000001</v>
      </c>
      <c r="U7" s="8"/>
      <c r="V7" s="80">
        <f>'CL &amp; Data'!B325/1000000000</f>
        <v>0.72960000000000003</v>
      </c>
    </row>
    <row r="8" spans="1:22" x14ac:dyDescent="0.25">
      <c r="B8" s="6">
        <f>'CL &amp; Data'!B220/1000000000</f>
        <v>0.90949999999999998</v>
      </c>
      <c r="C8" s="8"/>
      <c r="D8" s="6">
        <f>'CL &amp; Data'!C220</f>
        <v>-6.4130362999999999</v>
      </c>
      <c r="E8" s="13">
        <f t="shared" si="0"/>
        <v>-9.3196800000000302E-2</v>
      </c>
      <c r="F8" s="6">
        <f>'CL &amp; Data'!D220</f>
        <v>-18.737891999999999</v>
      </c>
      <c r="G8" s="8"/>
      <c r="H8" s="6">
        <f>'CL &amp; Data'!C326</f>
        <v>-9.2943344000000003</v>
      </c>
      <c r="I8" s="13">
        <f t="shared" si="1"/>
        <v>-9.5805200000000923E-2</v>
      </c>
      <c r="J8" s="6">
        <f>'CL &amp; Data'!D326</f>
        <v>-20.874881999999999</v>
      </c>
      <c r="L8" s="6">
        <f>'CL &amp; Data'!L220/1000000000</f>
        <v>0.90949999999999998</v>
      </c>
      <c r="M8" s="8"/>
      <c r="N8" s="6">
        <f>'CL &amp; Data'!M220</f>
        <v>-7.4220962999999998</v>
      </c>
      <c r="O8" s="13">
        <f t="shared" si="2"/>
        <v>-0.15275339999999993</v>
      </c>
      <c r="P8" s="6">
        <f>'CL &amp; Data'!N220</f>
        <v>-12.352252999999999</v>
      </c>
      <c r="Q8" s="8"/>
      <c r="R8" s="6">
        <f>'CL &amp; Data'!M326</f>
        <v>-9.4301671999999996</v>
      </c>
      <c r="S8" s="13">
        <f t="shared" si="3"/>
        <v>-0.12193779999999954</v>
      </c>
      <c r="T8" s="6">
        <f>'CL &amp; Data'!N326</f>
        <v>-25.884063999999999</v>
      </c>
      <c r="U8" s="8"/>
      <c r="V8" s="80">
        <f>'CL &amp; Data'!B326/1000000000</f>
        <v>0.90949999999999998</v>
      </c>
    </row>
    <row r="9" spans="1:22" x14ac:dyDescent="0.25">
      <c r="B9" s="6">
        <f>'CL &amp; Data'!B221/1000000000</f>
        <v>1.0893999999999999</v>
      </c>
      <c r="C9" s="8"/>
      <c r="D9" s="6">
        <f>'CL &amp; Data'!C221</f>
        <v>-6.3912443999999997</v>
      </c>
      <c r="E9" s="13">
        <f t="shared" si="0"/>
        <v>-7.1404900000000104E-2</v>
      </c>
      <c r="F9" s="6">
        <f>'CL &amp; Data'!D221</f>
        <v>-18.978096000000001</v>
      </c>
      <c r="G9" s="8"/>
      <c r="H9" s="6">
        <f>'CL &amp; Data'!C327</f>
        <v>-9.2571820999999996</v>
      </c>
      <c r="I9" s="13">
        <f t="shared" si="1"/>
        <v>-5.865290000000023E-2</v>
      </c>
      <c r="J9" s="6">
        <f>'CL &amp; Data'!D327</f>
        <v>-21.503026999999999</v>
      </c>
      <c r="L9" s="6">
        <f>'CL &amp; Data'!L221/1000000000</f>
        <v>1.0893999999999999</v>
      </c>
      <c r="M9" s="8"/>
      <c r="N9" s="6">
        <f>'CL &amp; Data'!M221</f>
        <v>-7.4476532999999998</v>
      </c>
      <c r="O9" s="13">
        <f t="shared" si="2"/>
        <v>-0.17831039999999998</v>
      </c>
      <c r="P9" s="6">
        <f>'CL &amp; Data'!N221</f>
        <v>-12.821301999999999</v>
      </c>
      <c r="Q9" s="8"/>
      <c r="R9" s="6">
        <f>'CL &amp; Data'!M327</f>
        <v>-9.4275684000000002</v>
      </c>
      <c r="S9" s="13">
        <f t="shared" si="3"/>
        <v>-0.11933900000000008</v>
      </c>
      <c r="T9" s="6">
        <f>'CL &amp; Data'!N327</f>
        <v>-25.520755999999999</v>
      </c>
      <c r="U9" s="8"/>
      <c r="V9" s="80">
        <f>'CL &amp; Data'!B327/1000000000</f>
        <v>1.0893999999999999</v>
      </c>
    </row>
    <row r="10" spans="1:22" x14ac:dyDescent="0.25">
      <c r="B10" s="6">
        <f>'CL &amp; Data'!B222/1000000000</f>
        <v>1.2693000000000001</v>
      </c>
      <c r="C10" s="8"/>
      <c r="D10" s="6">
        <f>'CL &amp; Data'!C222</f>
        <v>-6.3950519999999997</v>
      </c>
      <c r="E10" s="13">
        <f t="shared" si="0"/>
        <v>-7.5212500000000126E-2</v>
      </c>
      <c r="F10" s="6">
        <f>'CL &amp; Data'!D222</f>
        <v>-19.329557000000001</v>
      </c>
      <c r="G10" s="8"/>
      <c r="H10" s="6">
        <f>'CL &amp; Data'!C328</f>
        <v>-9.2645959999999992</v>
      </c>
      <c r="I10" s="13">
        <f t="shared" si="1"/>
        <v>-6.6066799999999759E-2</v>
      </c>
      <c r="J10" s="6">
        <f>'CL &amp; Data'!D328</f>
        <v>-22.294487</v>
      </c>
      <c r="L10" s="6">
        <f>'CL &amp; Data'!L222/1000000000</f>
        <v>1.2693000000000001</v>
      </c>
      <c r="M10" s="8"/>
      <c r="N10" s="6">
        <f>'CL &amp; Data'!M222</f>
        <v>-7.4950523000000002</v>
      </c>
      <c r="O10" s="13">
        <f t="shared" si="2"/>
        <v>-0.22570940000000039</v>
      </c>
      <c r="P10" s="6">
        <f>'CL &amp; Data'!N222</f>
        <v>-13.181901999999999</v>
      </c>
      <c r="Q10" s="8"/>
      <c r="R10" s="6">
        <f>'CL &amp; Data'!M328</f>
        <v>-9.4169692999999999</v>
      </c>
      <c r="S10" s="13">
        <f t="shared" si="3"/>
        <v>-0.10873989999999978</v>
      </c>
      <c r="T10" s="6">
        <f>'CL &amp; Data'!N328</f>
        <v>-24.083544</v>
      </c>
      <c r="U10" s="8"/>
      <c r="V10" s="80">
        <f>'CL &amp; Data'!B328/1000000000</f>
        <v>1.2693000000000001</v>
      </c>
    </row>
    <row r="11" spans="1:22" x14ac:dyDescent="0.25">
      <c r="B11" s="6">
        <f>'CL &amp; Data'!B223/1000000000</f>
        <v>1.4492</v>
      </c>
      <c r="C11" s="8"/>
      <c r="D11" s="6">
        <f>'CL &amp; Data'!C223</f>
        <v>-6.3864326</v>
      </c>
      <c r="E11" s="13">
        <f t="shared" si="0"/>
        <v>-6.6593100000000405E-2</v>
      </c>
      <c r="F11" s="6">
        <f>'CL &amp; Data'!D223</f>
        <v>-19.026092999999999</v>
      </c>
      <c r="G11" s="8"/>
      <c r="H11" s="6">
        <f>'CL &amp; Data'!C329</f>
        <v>-9.2521857999999995</v>
      </c>
      <c r="I11" s="13">
        <f t="shared" si="1"/>
        <v>-5.3656600000000054E-2</v>
      </c>
      <c r="J11" s="6">
        <f>'CL &amp; Data'!D329</f>
        <v>-22.650333</v>
      </c>
      <c r="L11" s="6">
        <f>'CL &amp; Data'!L223/1000000000</f>
        <v>1.4492</v>
      </c>
      <c r="M11" s="8"/>
      <c r="N11" s="6">
        <f>'CL &amp; Data'!M223</f>
        <v>-7.5352205999999997</v>
      </c>
      <c r="O11" s="13">
        <f t="shared" si="2"/>
        <v>-0.26587769999999988</v>
      </c>
      <c r="P11" s="6">
        <f>'CL &amp; Data'!N223</f>
        <v>-13.752528999999999</v>
      </c>
      <c r="Q11" s="8"/>
      <c r="R11" s="6">
        <f>'CL &amp; Data'!M329</f>
        <v>-9.4232645000000002</v>
      </c>
      <c r="S11" s="13">
        <f t="shared" si="3"/>
        <v>-0.11503510000000006</v>
      </c>
      <c r="T11" s="6">
        <f>'CL &amp; Data'!N329</f>
        <v>-23.306173000000001</v>
      </c>
      <c r="U11" s="8"/>
      <c r="V11" s="80">
        <f>'CL &amp; Data'!B329/1000000000</f>
        <v>1.4492</v>
      </c>
    </row>
    <row r="12" spans="1:22" x14ac:dyDescent="0.25">
      <c r="B12" s="6">
        <f>'CL &amp; Data'!B224/1000000000</f>
        <v>1.6291</v>
      </c>
      <c r="C12" s="8"/>
      <c r="D12" s="6">
        <f>'CL &amp; Data'!C224</f>
        <v>-6.3723497</v>
      </c>
      <c r="E12" s="13">
        <f t="shared" si="0"/>
        <v>-5.2510200000000395E-2</v>
      </c>
      <c r="F12" s="6">
        <f>'CL &amp; Data'!D224</f>
        <v>-18.902685000000002</v>
      </c>
      <c r="G12" s="8"/>
      <c r="H12" s="6">
        <f>'CL &amp; Data'!C330</f>
        <v>-9.2636775999999994</v>
      </c>
      <c r="I12" s="13">
        <f t="shared" si="1"/>
        <v>-6.5148399999999995E-2</v>
      </c>
      <c r="J12" s="6">
        <f>'CL &amp; Data'!D330</f>
        <v>-22.984155999999999</v>
      </c>
      <c r="L12" s="6">
        <f>'CL &amp; Data'!L224/1000000000</f>
        <v>1.6291</v>
      </c>
      <c r="M12" s="8"/>
      <c r="N12" s="6">
        <f>'CL &amp; Data'!M224</f>
        <v>-7.5779414000000003</v>
      </c>
      <c r="O12" s="13">
        <f t="shared" si="2"/>
        <v>-0.30859850000000044</v>
      </c>
      <c r="P12" s="6">
        <f>'CL &amp; Data'!N224</f>
        <v>-14.220452999999999</v>
      </c>
      <c r="Q12" s="8"/>
      <c r="R12" s="6">
        <f>'CL &amp; Data'!M330</f>
        <v>-9.4019355999999998</v>
      </c>
      <c r="S12" s="13">
        <f t="shared" si="3"/>
        <v>-9.370619999999974E-2</v>
      </c>
      <c r="T12" s="6">
        <f>'CL &amp; Data'!N330</f>
        <v>-22.582424</v>
      </c>
      <c r="U12" s="8"/>
      <c r="V12" s="80">
        <f>'CL &amp; Data'!B330/1000000000</f>
        <v>1.6291</v>
      </c>
    </row>
    <row r="13" spans="1:22" x14ac:dyDescent="0.25">
      <c r="B13" s="6">
        <f>'CL &amp; Data'!B225/1000000000</f>
        <v>1.8089999999999999</v>
      </c>
      <c r="C13" s="8"/>
      <c r="D13" s="6">
        <f>'CL &amp; Data'!C225</f>
        <v>-6.3492126000000004</v>
      </c>
      <c r="E13" s="13">
        <f t="shared" si="0"/>
        <v>-2.9373100000000818E-2</v>
      </c>
      <c r="F13" s="6">
        <f>'CL &amp; Data'!D225</f>
        <v>-18.366796000000001</v>
      </c>
      <c r="G13" s="8"/>
      <c r="H13" s="6">
        <f>'CL &amp; Data'!C331</f>
        <v>-9.2629947999999995</v>
      </c>
      <c r="I13" s="13">
        <f t="shared" si="1"/>
        <v>-6.4465600000000123E-2</v>
      </c>
      <c r="J13" s="6">
        <f>'CL &amp; Data'!D331</f>
        <v>-22.762487</v>
      </c>
      <c r="L13" s="6">
        <f>'CL &amp; Data'!L225/1000000000</f>
        <v>1.8089999999999999</v>
      </c>
      <c r="M13" s="8"/>
      <c r="N13" s="6">
        <f>'CL &amp; Data'!M225</f>
        <v>-7.6137256999999998</v>
      </c>
      <c r="O13" s="13">
        <f t="shared" si="2"/>
        <v>-0.34438279999999999</v>
      </c>
      <c r="P13" s="6">
        <f>'CL &amp; Data'!N225</f>
        <v>-14.793746000000001</v>
      </c>
      <c r="Q13" s="8"/>
      <c r="R13" s="6">
        <f>'CL &amp; Data'!M331</f>
        <v>-9.3934326000000006</v>
      </c>
      <c r="S13" s="13">
        <f t="shared" si="3"/>
        <v>-8.5203200000000479E-2</v>
      </c>
      <c r="T13" s="6">
        <f>'CL &amp; Data'!N331</f>
        <v>-22.373705000000001</v>
      </c>
      <c r="U13" s="8"/>
      <c r="V13" s="80">
        <f>'CL &amp; Data'!B331/1000000000</f>
        <v>1.8089999999999999</v>
      </c>
    </row>
    <row r="14" spans="1:22" x14ac:dyDescent="0.25">
      <c r="B14" s="6">
        <f>'CL &amp; Data'!B226/1000000000</f>
        <v>1.9888999999999999</v>
      </c>
      <c r="C14" s="8"/>
      <c r="D14" s="6">
        <f>'CL &amp; Data'!C226</f>
        <v>-6.3509191999999999</v>
      </c>
      <c r="E14" s="13">
        <f t="shared" si="0"/>
        <v>-3.1079700000000265E-2</v>
      </c>
      <c r="F14" s="6">
        <f>'CL &amp; Data'!D226</f>
        <v>-18.181887</v>
      </c>
      <c r="G14" s="8"/>
      <c r="H14" s="6">
        <f>'CL &amp; Data'!C332</f>
        <v>-9.2988070999999994</v>
      </c>
      <c r="I14" s="13">
        <f t="shared" si="1"/>
        <v>-0.10027790000000003</v>
      </c>
      <c r="J14" s="6">
        <f>'CL &amp; Data'!D332</f>
        <v>-22.828994999999999</v>
      </c>
      <c r="L14" s="6">
        <f>'CL &amp; Data'!L226/1000000000</f>
        <v>1.9888999999999999</v>
      </c>
      <c r="M14" s="8"/>
      <c r="N14" s="6">
        <f>'CL &amp; Data'!M226</f>
        <v>-7.6683421000000003</v>
      </c>
      <c r="O14" s="13">
        <f t="shared" si="2"/>
        <v>-0.39899920000000044</v>
      </c>
      <c r="P14" s="6">
        <f>'CL &amp; Data'!N226</f>
        <v>-15.147498000000001</v>
      </c>
      <c r="Q14" s="8"/>
      <c r="R14" s="6">
        <f>'CL &amp; Data'!M332</f>
        <v>-9.3763351000000004</v>
      </c>
      <c r="S14" s="13">
        <f t="shared" si="3"/>
        <v>-6.8105700000000269E-2</v>
      </c>
      <c r="T14" s="6">
        <f>'CL &amp; Data'!N332</f>
        <v>-22.073937999999998</v>
      </c>
      <c r="U14" s="8"/>
      <c r="V14" s="80">
        <f>'CL &amp; Data'!B332/1000000000</f>
        <v>1.9888999999999999</v>
      </c>
    </row>
    <row r="15" spans="1:22" x14ac:dyDescent="0.25">
      <c r="B15" s="6">
        <f>'CL &amp; Data'!B227/1000000000</f>
        <v>2.1688000000000001</v>
      </c>
      <c r="C15" s="8"/>
      <c r="D15" s="6">
        <f>'CL &amp; Data'!C227</f>
        <v>-6.3674140000000001</v>
      </c>
      <c r="E15" s="13">
        <f t="shared" si="0"/>
        <v>-4.7574500000000519E-2</v>
      </c>
      <c r="F15" s="6">
        <f>'CL &amp; Data'!D227</f>
        <v>-17.636606</v>
      </c>
      <c r="G15" s="8"/>
      <c r="H15" s="6">
        <f>'CL &amp; Data'!C333</f>
        <v>-9.3307017999999999</v>
      </c>
      <c r="I15" s="13">
        <f t="shared" si="1"/>
        <v>-0.13217260000000053</v>
      </c>
      <c r="J15" s="6">
        <f>'CL &amp; Data'!D333</f>
        <v>-22.627451000000001</v>
      </c>
      <c r="L15" s="6">
        <f>'CL &amp; Data'!L227/1000000000</f>
        <v>2.1688000000000001</v>
      </c>
      <c r="M15" s="8"/>
      <c r="N15" s="6">
        <f>'CL &amp; Data'!M227</f>
        <v>-7.6921438999999996</v>
      </c>
      <c r="O15" s="13">
        <f t="shared" si="2"/>
        <v>-0.42280099999999976</v>
      </c>
      <c r="P15" s="6">
        <f>'CL &amp; Data'!N227</f>
        <v>-15.527557</v>
      </c>
      <c r="Q15" s="8"/>
      <c r="R15" s="6">
        <f>'CL &amp; Data'!M333</f>
        <v>-9.3722838999999993</v>
      </c>
      <c r="S15" s="13">
        <f t="shared" si="3"/>
        <v>-6.4054499999999237E-2</v>
      </c>
      <c r="T15" s="6">
        <f>'CL &amp; Data'!N333</f>
        <v>-21.872409999999999</v>
      </c>
      <c r="U15" s="8"/>
      <c r="V15" s="80">
        <f>'CL &amp; Data'!B333/1000000000</f>
        <v>2.1688000000000001</v>
      </c>
    </row>
    <row r="16" spans="1:22" x14ac:dyDescent="0.25">
      <c r="B16" s="6">
        <f>'CL &amp; Data'!B228/1000000000</f>
        <v>2.3487</v>
      </c>
      <c r="C16" s="8"/>
      <c r="D16" s="6">
        <f>'CL &amp; Data'!C228</f>
        <v>-6.3840336999999998</v>
      </c>
      <c r="E16" s="13">
        <f t="shared" si="0"/>
        <v>-6.4194200000000201E-2</v>
      </c>
      <c r="F16" s="6">
        <f>'CL &amp; Data'!D228</f>
        <v>-16.990088</v>
      </c>
      <c r="G16" s="8"/>
      <c r="H16" s="6">
        <f>'CL &amp; Data'!C334</f>
        <v>-9.3724594000000003</v>
      </c>
      <c r="I16" s="13">
        <f t="shared" si="1"/>
        <v>-0.17393020000000092</v>
      </c>
      <c r="J16" s="6">
        <f>'CL &amp; Data'!D334</f>
        <v>-22.403901999999999</v>
      </c>
      <c r="L16" s="6">
        <f>'CL &amp; Data'!L228/1000000000</f>
        <v>2.3487</v>
      </c>
      <c r="M16" s="8"/>
      <c r="N16" s="6">
        <f>'CL &amp; Data'!M228</f>
        <v>-7.7317442999999999</v>
      </c>
      <c r="O16" s="13">
        <f t="shared" si="2"/>
        <v>-0.46240140000000007</v>
      </c>
      <c r="P16" s="6">
        <f>'CL &amp; Data'!N228</f>
        <v>-16.163371999999999</v>
      </c>
      <c r="Q16" s="8"/>
      <c r="R16" s="6">
        <f>'CL &amp; Data'!M334</f>
        <v>-9.3784618000000002</v>
      </c>
      <c r="S16" s="13">
        <f t="shared" si="3"/>
        <v>-7.0232400000000084E-2</v>
      </c>
      <c r="T16" s="6">
        <f>'CL &amp; Data'!N334</f>
        <v>-22.117484999999999</v>
      </c>
      <c r="U16" s="8"/>
      <c r="V16" s="80">
        <f>'CL &amp; Data'!B334/1000000000</f>
        <v>2.3487</v>
      </c>
    </row>
    <row r="17" spans="2:22" x14ac:dyDescent="0.25">
      <c r="B17" s="6">
        <f>'CL &amp; Data'!B229/1000000000</f>
        <v>2.5286</v>
      </c>
      <c r="C17" s="8"/>
      <c r="D17" s="6">
        <f>'CL &amp; Data'!C229</f>
        <v>-6.4223843</v>
      </c>
      <c r="E17" s="13">
        <f t="shared" si="0"/>
        <v>-0.10254480000000044</v>
      </c>
      <c r="F17" s="6">
        <f>'CL &amp; Data'!D229</f>
        <v>-16.625702</v>
      </c>
      <c r="G17" s="8"/>
      <c r="H17" s="6">
        <f>'CL &amp; Data'!C335</f>
        <v>-9.4119387000000003</v>
      </c>
      <c r="I17" s="13">
        <f t="shared" si="1"/>
        <v>-0.21340950000000092</v>
      </c>
      <c r="J17" s="6">
        <f>'CL &amp; Data'!D335</f>
        <v>-22.005533</v>
      </c>
      <c r="L17" s="6">
        <f>'CL &amp; Data'!L229/1000000000</f>
        <v>2.5286</v>
      </c>
      <c r="M17" s="8"/>
      <c r="N17" s="6">
        <f>'CL &amp; Data'!M229</f>
        <v>-7.7436046999999997</v>
      </c>
      <c r="O17" s="13">
        <f t="shared" si="2"/>
        <v>-0.47426179999999984</v>
      </c>
      <c r="P17" s="6">
        <f>'CL &amp; Data'!N229</f>
        <v>-16.403504999999999</v>
      </c>
      <c r="Q17" s="8"/>
      <c r="R17" s="6">
        <f>'CL &amp; Data'!M335</f>
        <v>-9.3805093999999993</v>
      </c>
      <c r="S17" s="13">
        <f t="shared" si="3"/>
        <v>-7.2279999999999234E-2</v>
      </c>
      <c r="T17" s="6">
        <f>'CL &amp; Data'!N335</f>
        <v>-22.149635</v>
      </c>
      <c r="U17" s="8"/>
      <c r="V17" s="80">
        <f>'CL &amp; Data'!B335/1000000000</f>
        <v>2.5286</v>
      </c>
    </row>
    <row r="18" spans="2:22" x14ac:dyDescent="0.25">
      <c r="B18" s="6">
        <f>'CL &amp; Data'!B230/1000000000</f>
        <v>2.7084999999999999</v>
      </c>
      <c r="C18" s="8"/>
      <c r="D18" s="6">
        <f>'CL &amp; Data'!C230</f>
        <v>-6.4392113999999996</v>
      </c>
      <c r="E18" s="13">
        <f t="shared" si="0"/>
        <v>-0.11937189999999998</v>
      </c>
      <c r="F18" s="6">
        <f>'CL &amp; Data'!D230</f>
        <v>-16.273693000000002</v>
      </c>
      <c r="G18" s="8"/>
      <c r="H18" s="6">
        <f>'CL &amp; Data'!C336</f>
        <v>-9.4443321000000005</v>
      </c>
      <c r="I18" s="13">
        <f t="shared" si="1"/>
        <v>-0.24580290000000105</v>
      </c>
      <c r="J18" s="6">
        <f>'CL &amp; Data'!D336</f>
        <v>-22.298089999999998</v>
      </c>
      <c r="L18" s="6">
        <f>'CL &amp; Data'!L230/1000000000</f>
        <v>2.7084999999999999</v>
      </c>
      <c r="M18" s="8"/>
      <c r="N18" s="6">
        <f>'CL &amp; Data'!M230</f>
        <v>-7.7608632999999996</v>
      </c>
      <c r="O18" s="13">
        <f t="shared" si="2"/>
        <v>-0.49152039999999975</v>
      </c>
      <c r="P18" s="6">
        <f>'CL &amp; Data'!N230</f>
        <v>-16.756523000000001</v>
      </c>
      <c r="Q18" s="8"/>
      <c r="R18" s="6">
        <f>'CL &amp; Data'!M336</f>
        <v>-9.3730458999999993</v>
      </c>
      <c r="S18" s="13">
        <f t="shared" si="3"/>
        <v>-6.4816499999999166E-2</v>
      </c>
      <c r="T18" s="6">
        <f>'CL &amp; Data'!N336</f>
        <v>-22.502243</v>
      </c>
      <c r="U18" s="8"/>
      <c r="V18" s="80">
        <f>'CL &amp; Data'!B336/1000000000</f>
        <v>2.7084999999999999</v>
      </c>
    </row>
    <row r="19" spans="2:22" x14ac:dyDescent="0.25">
      <c r="B19" s="6">
        <f>'CL &amp; Data'!B231/1000000000</f>
        <v>2.8883999999999999</v>
      </c>
      <c r="C19" s="8"/>
      <c r="D19" s="6">
        <f>'CL &amp; Data'!C231</f>
        <v>-6.4618788</v>
      </c>
      <c r="E19" s="13">
        <f t="shared" si="0"/>
        <v>-0.14203930000000042</v>
      </c>
      <c r="F19" s="6">
        <f>'CL &amp; Data'!D231</f>
        <v>-16.459876999999999</v>
      </c>
      <c r="G19" s="8"/>
      <c r="H19" s="6">
        <f>'CL &amp; Data'!C337</f>
        <v>-9.4482202999999991</v>
      </c>
      <c r="I19" s="13">
        <f t="shared" si="1"/>
        <v>-0.24969109999999972</v>
      </c>
      <c r="J19" s="6">
        <f>'CL &amp; Data'!D337</f>
        <v>-22.629124000000001</v>
      </c>
      <c r="L19" s="6">
        <f>'CL &amp; Data'!L231/1000000000</f>
        <v>2.8883999999999999</v>
      </c>
      <c r="M19" s="8"/>
      <c r="N19" s="6">
        <f>'CL &amp; Data'!M231</f>
        <v>-7.7606415999999996</v>
      </c>
      <c r="O19" s="13">
        <f t="shared" si="2"/>
        <v>-0.49129869999999976</v>
      </c>
      <c r="P19" s="6">
        <f>'CL &amp; Data'!N231</f>
        <v>-16.740715000000002</v>
      </c>
      <c r="Q19" s="8"/>
      <c r="R19" s="6">
        <f>'CL &amp; Data'!M337</f>
        <v>-9.3597584000000005</v>
      </c>
      <c r="S19" s="13">
        <f t="shared" si="3"/>
        <v>-5.152900000000038E-2</v>
      </c>
      <c r="T19" s="6">
        <f>'CL &amp; Data'!N337</f>
        <v>-22.731470000000002</v>
      </c>
      <c r="U19" s="8"/>
      <c r="V19" s="80">
        <f>'CL &amp; Data'!B337/1000000000</f>
        <v>2.8883999999999999</v>
      </c>
    </row>
    <row r="20" spans="2:22" x14ac:dyDescent="0.25">
      <c r="B20" s="6">
        <f>'CL &amp; Data'!B232/1000000000</f>
        <v>3.0682999999999998</v>
      </c>
      <c r="C20" s="8"/>
      <c r="D20" s="6">
        <f>'CL &amp; Data'!C232</f>
        <v>-6.4527454000000004</v>
      </c>
      <c r="E20" s="13">
        <f t="shared" si="0"/>
        <v>-0.1329059000000008</v>
      </c>
      <c r="F20" s="6">
        <f>'CL &amp; Data'!D232</f>
        <v>-16.605422999999998</v>
      </c>
      <c r="G20" s="8"/>
      <c r="H20" s="6">
        <f>'CL &amp; Data'!C338</f>
        <v>-9.4463653999999995</v>
      </c>
      <c r="I20" s="13">
        <f t="shared" si="1"/>
        <v>-0.24783620000000006</v>
      </c>
      <c r="J20" s="6">
        <f>'CL &amp; Data'!D338</f>
        <v>-22.950315</v>
      </c>
      <c r="L20" s="6">
        <f>'CL &amp; Data'!L232/1000000000</f>
        <v>3.0682999999999998</v>
      </c>
      <c r="M20" s="8"/>
      <c r="N20" s="6">
        <f>'CL &amp; Data'!M232</f>
        <v>-7.7668122999999998</v>
      </c>
      <c r="O20" s="13">
        <f t="shared" si="2"/>
        <v>-0.49746939999999995</v>
      </c>
      <c r="P20" s="6">
        <f>'CL &amp; Data'!N232</f>
        <v>-16.924040000000002</v>
      </c>
      <c r="Q20" s="8"/>
      <c r="R20" s="6">
        <f>'CL &amp; Data'!M338</f>
        <v>-9.3520432000000007</v>
      </c>
      <c r="S20" s="13">
        <f t="shared" si="3"/>
        <v>-4.3813800000000569E-2</v>
      </c>
      <c r="T20" s="6">
        <f>'CL &amp; Data'!N338</f>
        <v>-23.342922000000002</v>
      </c>
      <c r="U20" s="8"/>
      <c r="V20" s="80">
        <f>'CL &amp; Data'!B338/1000000000</f>
        <v>3.0682999999999998</v>
      </c>
    </row>
    <row r="21" spans="2:22" x14ac:dyDescent="0.25">
      <c r="B21" s="6">
        <f>'CL &amp; Data'!B233/1000000000</f>
        <v>3.2482000000000002</v>
      </c>
      <c r="C21" s="8"/>
      <c r="D21" s="6">
        <f>'CL &amp; Data'!C233</f>
        <v>-6.4580926999999999</v>
      </c>
      <c r="E21" s="13">
        <f t="shared" si="0"/>
        <v>-0.1382532000000003</v>
      </c>
      <c r="F21" s="6">
        <f>'CL &amp; Data'!D233</f>
        <v>-17.291015999999999</v>
      </c>
      <c r="G21" s="8"/>
      <c r="H21" s="6">
        <f>'CL &amp; Data'!C339</f>
        <v>-9.4272317999999995</v>
      </c>
      <c r="I21" s="13">
        <f t="shared" si="1"/>
        <v>-0.22870260000000009</v>
      </c>
      <c r="J21" s="6">
        <f>'CL &amp; Data'!D339</f>
        <v>-23.324359999999999</v>
      </c>
      <c r="L21" s="6">
        <f>'CL &amp; Data'!L233/1000000000</f>
        <v>3.2482000000000002</v>
      </c>
      <c r="M21" s="8"/>
      <c r="N21" s="6">
        <f>'CL &amp; Data'!M233</f>
        <v>-7.7746987000000001</v>
      </c>
      <c r="O21" s="13">
        <f t="shared" si="2"/>
        <v>-0.50535580000000024</v>
      </c>
      <c r="P21" s="6">
        <f>'CL &amp; Data'!N233</f>
        <v>-16.496956000000001</v>
      </c>
      <c r="Q21" s="8"/>
      <c r="R21" s="6">
        <f>'CL &amp; Data'!M339</f>
        <v>-9.3552513000000008</v>
      </c>
      <c r="S21" s="13">
        <f t="shared" si="3"/>
        <v>-4.7021900000000727E-2</v>
      </c>
      <c r="T21" s="6">
        <f>'CL &amp; Data'!N339</f>
        <v>-23.446338999999998</v>
      </c>
      <c r="U21" s="8"/>
      <c r="V21" s="80">
        <f>'CL &amp; Data'!B339/1000000000</f>
        <v>3.2482000000000002</v>
      </c>
    </row>
    <row r="22" spans="2:22" x14ac:dyDescent="0.25">
      <c r="B22" s="6">
        <f>'CL &amp; Data'!B234/1000000000</f>
        <v>3.4281000000000001</v>
      </c>
      <c r="C22" s="8"/>
      <c r="D22" s="6">
        <f>'CL &amp; Data'!C234</f>
        <v>-6.4562401999999999</v>
      </c>
      <c r="E22" s="13">
        <f t="shared" si="0"/>
        <v>-0.13640070000000026</v>
      </c>
      <c r="F22" s="6">
        <f>'CL &amp; Data'!D234</f>
        <v>-17.922750000000001</v>
      </c>
      <c r="G22" s="8"/>
      <c r="H22" s="6">
        <f>'CL &amp; Data'!C340</f>
        <v>-9.4363221999999993</v>
      </c>
      <c r="I22" s="13">
        <f t="shared" si="1"/>
        <v>-0.23779299999999992</v>
      </c>
      <c r="J22" s="6">
        <f>'CL &amp; Data'!D340</f>
        <v>-23.434601000000001</v>
      </c>
      <c r="L22" s="6">
        <f>'CL &amp; Data'!L234/1000000000</f>
        <v>3.4281000000000001</v>
      </c>
      <c r="M22" s="8"/>
      <c r="N22" s="6">
        <f>'CL &amp; Data'!M234</f>
        <v>-7.7562012999999999</v>
      </c>
      <c r="O22" s="13">
        <f t="shared" si="2"/>
        <v>-0.48685840000000002</v>
      </c>
      <c r="P22" s="6">
        <f>'CL &amp; Data'!N234</f>
        <v>-16.294847000000001</v>
      </c>
      <c r="Q22" s="8"/>
      <c r="R22" s="6">
        <f>'CL &amp; Data'!M340</f>
        <v>-9.3647661000000006</v>
      </c>
      <c r="S22" s="13">
        <f t="shared" si="3"/>
        <v>-5.653670000000055E-2</v>
      </c>
      <c r="T22" s="6">
        <f>'CL &amp; Data'!N340</f>
        <v>-24.171869000000001</v>
      </c>
      <c r="U22" s="8"/>
      <c r="V22" s="80">
        <f>'CL &amp; Data'!B340/1000000000</f>
        <v>3.4281000000000001</v>
      </c>
    </row>
    <row r="23" spans="2:22" x14ac:dyDescent="0.25">
      <c r="B23" s="6">
        <f>'CL &amp; Data'!B235/1000000000</f>
        <v>3.6080000000000001</v>
      </c>
      <c r="C23" s="8"/>
      <c r="D23" s="6">
        <f>'CL &amp; Data'!C235</f>
        <v>-6.4472442000000001</v>
      </c>
      <c r="E23" s="13">
        <f t="shared" si="0"/>
        <v>-0.12740470000000048</v>
      </c>
      <c r="F23" s="6">
        <f>'CL &amp; Data'!D235</f>
        <v>-18.232294</v>
      </c>
      <c r="G23" s="8"/>
      <c r="H23" s="6">
        <f>'CL &amp; Data'!C341</f>
        <v>-9.4705820000000003</v>
      </c>
      <c r="I23" s="13">
        <f t="shared" si="1"/>
        <v>-0.27205280000000087</v>
      </c>
      <c r="J23" s="6">
        <f>'CL &amp; Data'!D341</f>
        <v>-23.517803000000001</v>
      </c>
      <c r="L23" s="6">
        <f>'CL &amp; Data'!L235/1000000000</f>
        <v>3.6080000000000001</v>
      </c>
      <c r="M23" s="8"/>
      <c r="N23" s="6">
        <f>'CL &amp; Data'!M235</f>
        <v>-7.7324175999999998</v>
      </c>
      <c r="O23" s="13">
        <f t="shared" si="2"/>
        <v>-0.46307469999999995</v>
      </c>
      <c r="P23" s="6">
        <f>'CL &amp; Data'!N235</f>
        <v>-15.938197000000001</v>
      </c>
      <c r="Q23" s="8"/>
      <c r="R23" s="6">
        <f>'CL &amp; Data'!M341</f>
        <v>-9.3596745000000006</v>
      </c>
      <c r="S23" s="13">
        <f t="shared" si="3"/>
        <v>-5.1445100000000465E-2</v>
      </c>
      <c r="T23" s="6">
        <f>'CL &amp; Data'!N341</f>
        <v>-25.429849999999998</v>
      </c>
      <c r="U23" s="8"/>
      <c r="V23" s="80">
        <f>'CL &amp; Data'!B341/1000000000</f>
        <v>3.6080000000000001</v>
      </c>
    </row>
    <row r="24" spans="2:22" x14ac:dyDescent="0.25">
      <c r="B24" s="6">
        <f>'CL &amp; Data'!B236/1000000000</f>
        <v>3.7879</v>
      </c>
      <c r="C24" s="8"/>
      <c r="D24" s="6">
        <f>'CL &amp; Data'!C236</f>
        <v>-6.4391017000000002</v>
      </c>
      <c r="E24" s="13">
        <f t="shared" si="0"/>
        <v>-0.11926220000000054</v>
      </c>
      <c r="F24" s="6">
        <f>'CL &amp; Data'!D236</f>
        <v>-18.677931000000001</v>
      </c>
      <c r="G24" s="8"/>
      <c r="H24" s="6">
        <f>'CL &amp; Data'!C342</f>
        <v>-9.4887037000000003</v>
      </c>
      <c r="I24" s="13">
        <f t="shared" si="1"/>
        <v>-0.29017450000000089</v>
      </c>
      <c r="J24" s="6">
        <f>'CL &amp; Data'!D342</f>
        <v>-23.612401999999999</v>
      </c>
      <c r="L24" s="6">
        <f>'CL &amp; Data'!L236/1000000000</f>
        <v>3.7879</v>
      </c>
      <c r="M24" s="8"/>
      <c r="N24" s="6">
        <f>'CL &amp; Data'!M236</f>
        <v>-7.6785259000000003</v>
      </c>
      <c r="O24" s="13">
        <f t="shared" si="2"/>
        <v>-0.40918300000000052</v>
      </c>
      <c r="P24" s="6">
        <f>'CL &amp; Data'!N236</f>
        <v>-15.578804999999999</v>
      </c>
      <c r="Q24" s="8"/>
      <c r="R24" s="6">
        <f>'CL &amp; Data'!M342</f>
        <v>-9.3748474000000002</v>
      </c>
      <c r="S24" s="13">
        <f t="shared" si="3"/>
        <v>-6.6618000000000066E-2</v>
      </c>
      <c r="T24" s="6">
        <f>'CL &amp; Data'!N342</f>
        <v>-27.413677</v>
      </c>
      <c r="U24" s="8"/>
      <c r="V24" s="80">
        <f>'CL &amp; Data'!B342/1000000000</f>
        <v>3.7879</v>
      </c>
    </row>
    <row r="25" spans="2:22" x14ac:dyDescent="0.25">
      <c r="B25" s="6">
        <f>'CL &amp; Data'!B237/1000000000</f>
        <v>3.9678</v>
      </c>
      <c r="C25" s="8"/>
      <c r="D25" s="6">
        <f>'CL &amp; Data'!C237</f>
        <v>-6.4252605000000003</v>
      </c>
      <c r="E25" s="13">
        <f t="shared" si="0"/>
        <v>-0.10542100000000065</v>
      </c>
      <c r="F25" s="6">
        <f>'CL &amp; Data'!D237</f>
        <v>-18.678592999999999</v>
      </c>
      <c r="G25" s="8"/>
      <c r="H25" s="6">
        <f>'CL &amp; Data'!C343</f>
        <v>-9.5120134000000007</v>
      </c>
      <c r="I25" s="13">
        <f t="shared" si="1"/>
        <v>-0.31348420000000132</v>
      </c>
      <c r="J25" s="6">
        <f>'CL &amp; Data'!D343</f>
        <v>-24.452964999999999</v>
      </c>
      <c r="L25" s="6">
        <f>'CL &amp; Data'!L237/1000000000</f>
        <v>3.9678</v>
      </c>
      <c r="M25" s="8"/>
      <c r="N25" s="6">
        <f>'CL &amp; Data'!M237</f>
        <v>-7.6527494999999996</v>
      </c>
      <c r="O25" s="13">
        <f t="shared" si="2"/>
        <v>-0.38340659999999982</v>
      </c>
      <c r="P25" s="6">
        <f>'CL &amp; Data'!N237</f>
        <v>-15.264791000000001</v>
      </c>
      <c r="Q25" s="8"/>
      <c r="R25" s="6">
        <f>'CL &amp; Data'!M343</f>
        <v>-9.3871936999999992</v>
      </c>
      <c r="S25" s="13">
        <f t="shared" si="3"/>
        <v>-7.8964299999999099E-2</v>
      </c>
      <c r="T25" s="6">
        <f>'CL &amp; Data'!N343</f>
        <v>-28.922675999999999</v>
      </c>
      <c r="U25" s="8"/>
      <c r="V25" s="80">
        <f>'CL &amp; Data'!B343/1000000000</f>
        <v>3.9678</v>
      </c>
    </row>
    <row r="26" spans="2:22" x14ac:dyDescent="0.25">
      <c r="B26" s="6">
        <f>'CL &amp; Data'!B238/1000000000</f>
        <v>4.1477000000000004</v>
      </c>
      <c r="C26" s="8"/>
      <c r="D26" s="6">
        <f>'CL &amp; Data'!C238</f>
        <v>-6.4463730000000004</v>
      </c>
      <c r="E26" s="13">
        <f t="shared" si="0"/>
        <v>-0.12653350000000074</v>
      </c>
      <c r="F26" s="6">
        <f>'CL &amp; Data'!D238</f>
        <v>-19.015243999999999</v>
      </c>
      <c r="G26" s="8"/>
      <c r="H26" s="6">
        <f>'CL &amp; Data'!C344</f>
        <v>-9.4897299000000004</v>
      </c>
      <c r="I26" s="13">
        <f t="shared" si="1"/>
        <v>-0.29120070000000098</v>
      </c>
      <c r="J26" s="6">
        <f>'CL &amp; Data'!D344</f>
        <v>-24.367484999999999</v>
      </c>
      <c r="L26" s="6">
        <f>'CL &amp; Data'!L238/1000000000</f>
        <v>4.1477000000000004</v>
      </c>
      <c r="M26" s="8"/>
      <c r="N26" s="6">
        <f>'CL &amp; Data'!M238</f>
        <v>-7.6310072</v>
      </c>
      <c r="O26" s="13">
        <f t="shared" si="2"/>
        <v>-0.36166430000000016</v>
      </c>
      <c r="P26" s="6">
        <f>'CL &amp; Data'!N238</f>
        <v>-14.901216</v>
      </c>
      <c r="Q26" s="8"/>
      <c r="R26" s="6">
        <f>'CL &amp; Data'!M344</f>
        <v>-9.4213543000000008</v>
      </c>
      <c r="S26" s="13">
        <f t="shared" si="3"/>
        <v>-0.11312490000000075</v>
      </c>
      <c r="T26" s="6">
        <f>'CL &amp; Data'!N344</f>
        <v>-29.647123000000001</v>
      </c>
      <c r="U26" s="8"/>
      <c r="V26" s="80">
        <f>'CL &amp; Data'!B344/1000000000</f>
        <v>4.1477000000000004</v>
      </c>
    </row>
    <row r="27" spans="2:22" x14ac:dyDescent="0.25">
      <c r="B27" s="6">
        <f>'CL &amp; Data'!B239/1000000000</f>
        <v>4.3276000000000003</v>
      </c>
      <c r="C27" s="8"/>
      <c r="D27" s="6">
        <f>'CL &amp; Data'!C239</f>
        <v>-6.4528694</v>
      </c>
      <c r="E27" s="13">
        <f t="shared" si="0"/>
        <v>-0.13302990000000037</v>
      </c>
      <c r="F27" s="6">
        <f>'CL &amp; Data'!D239</f>
        <v>-18.812318999999999</v>
      </c>
      <c r="G27" s="8"/>
      <c r="H27" s="6">
        <f>'CL &amp; Data'!C345</f>
        <v>-9.4964981000000002</v>
      </c>
      <c r="I27" s="13">
        <f t="shared" si="1"/>
        <v>-0.29796890000000076</v>
      </c>
      <c r="J27" s="6">
        <f>'CL &amp; Data'!D345</f>
        <v>-24.753316999999999</v>
      </c>
      <c r="L27" s="6">
        <f>'CL &amp; Data'!L239/1000000000</f>
        <v>4.3276000000000003</v>
      </c>
      <c r="M27" s="8"/>
      <c r="N27" s="6">
        <f>'CL &amp; Data'!M239</f>
        <v>-7.6510052999999996</v>
      </c>
      <c r="O27" s="13">
        <f t="shared" si="2"/>
        <v>-0.38166239999999974</v>
      </c>
      <c r="P27" s="6">
        <f>'CL &amp; Data'!N239</f>
        <v>-14.785280999999999</v>
      </c>
      <c r="Q27" s="8"/>
      <c r="R27" s="6">
        <f>'CL &amp; Data'!M345</f>
        <v>-9.4428911000000006</v>
      </c>
      <c r="S27" s="13">
        <f t="shared" si="3"/>
        <v>-0.13466170000000055</v>
      </c>
      <c r="T27" s="6">
        <f>'CL &amp; Data'!N345</f>
        <v>-30.193918</v>
      </c>
      <c r="U27" s="8"/>
      <c r="V27" s="80">
        <f>'CL &amp; Data'!B345/1000000000</f>
        <v>4.3276000000000003</v>
      </c>
    </row>
    <row r="28" spans="2:22" x14ac:dyDescent="0.25">
      <c r="B28" s="6">
        <f>'CL &amp; Data'!B240/1000000000</f>
        <v>4.5075000000000003</v>
      </c>
      <c r="C28" s="8"/>
      <c r="D28" s="6">
        <f>'CL &amp; Data'!C240</f>
        <v>-6.4741144000000004</v>
      </c>
      <c r="E28" s="13">
        <f t="shared" si="0"/>
        <v>-0.15427490000000077</v>
      </c>
      <c r="F28" s="6">
        <f>'CL &amp; Data'!D240</f>
        <v>-18.989336000000002</v>
      </c>
      <c r="G28" s="8"/>
      <c r="H28" s="6">
        <f>'CL &amp; Data'!C346</f>
        <v>-9.4891538999999998</v>
      </c>
      <c r="I28" s="13">
        <f t="shared" si="1"/>
        <v>-0.2906247000000004</v>
      </c>
      <c r="J28" s="6">
        <f>'CL &amp; Data'!D346</f>
        <v>-24.039434</v>
      </c>
      <c r="L28" s="6">
        <f>'CL &amp; Data'!L240/1000000000</f>
        <v>4.5075000000000003</v>
      </c>
      <c r="M28" s="8"/>
      <c r="N28" s="6">
        <f>'CL &amp; Data'!M240</f>
        <v>-7.6609825999999996</v>
      </c>
      <c r="O28" s="13">
        <f t="shared" si="2"/>
        <v>-0.39163969999999981</v>
      </c>
      <c r="P28" s="6">
        <f>'CL &amp; Data'!N240</f>
        <v>-14.399359</v>
      </c>
      <c r="Q28" s="8"/>
      <c r="R28" s="6">
        <f>'CL &amp; Data'!M346</f>
        <v>-9.4547577</v>
      </c>
      <c r="S28" s="13">
        <f t="shared" si="3"/>
        <v>-0.14652829999999994</v>
      </c>
      <c r="T28" s="6">
        <f>'CL &amp; Data'!N346</f>
        <v>-30.164957000000001</v>
      </c>
      <c r="U28" s="8"/>
      <c r="V28" s="80">
        <f>'CL &amp; Data'!B346/1000000000</f>
        <v>4.5075000000000003</v>
      </c>
    </row>
    <row r="29" spans="2:22" x14ac:dyDescent="0.25">
      <c r="B29" s="6">
        <f>'CL &amp; Data'!B241/1000000000</f>
        <v>4.6874000000000002</v>
      </c>
      <c r="C29" s="8"/>
      <c r="D29" s="6">
        <f>'CL &amp; Data'!C241</f>
        <v>-6.4684615000000001</v>
      </c>
      <c r="E29" s="13">
        <f t="shared" si="0"/>
        <v>-0.14862200000000048</v>
      </c>
      <c r="F29" s="6">
        <f>'CL &amp; Data'!D241</f>
        <v>-18.872778</v>
      </c>
      <c r="G29" s="8"/>
      <c r="H29" s="6">
        <f>'CL &amp; Data'!C347</f>
        <v>-9.5243701999999999</v>
      </c>
      <c r="I29" s="13">
        <f t="shared" si="1"/>
        <v>-0.32584100000000049</v>
      </c>
      <c r="J29" s="6">
        <f>'CL &amp; Data'!D347</f>
        <v>-23.359221000000002</v>
      </c>
      <c r="L29" s="6">
        <f>'CL &amp; Data'!L241/1000000000</f>
        <v>4.6874000000000002</v>
      </c>
      <c r="M29" s="8"/>
      <c r="N29" s="6">
        <f>'CL &amp; Data'!M241</f>
        <v>-7.6977034</v>
      </c>
      <c r="O29" s="13">
        <f t="shared" si="2"/>
        <v>-0.42836050000000014</v>
      </c>
      <c r="P29" s="6">
        <f>'CL &amp; Data'!N241</f>
        <v>-14.257332</v>
      </c>
      <c r="Q29" s="8"/>
      <c r="R29" s="6">
        <f>'CL &amp; Data'!M347</f>
        <v>-9.4506540000000001</v>
      </c>
      <c r="S29" s="13">
        <f t="shared" si="3"/>
        <v>-0.14242460000000001</v>
      </c>
      <c r="T29" s="6">
        <f>'CL &amp; Data'!N347</f>
        <v>-30.857448999999999</v>
      </c>
      <c r="U29" s="8"/>
      <c r="V29" s="80">
        <f>'CL &amp; Data'!B347/1000000000</f>
        <v>4.6874000000000002</v>
      </c>
    </row>
    <row r="30" spans="2:22" x14ac:dyDescent="0.25">
      <c r="B30" s="6">
        <f>'CL &amp; Data'!B242/1000000000</f>
        <v>4.8673000000000002</v>
      </c>
      <c r="C30" s="8"/>
      <c r="D30" s="6">
        <f>'CL &amp; Data'!C242</f>
        <v>-6.4787774000000002</v>
      </c>
      <c r="E30" s="13">
        <f t="shared" si="0"/>
        <v>-0.15893790000000063</v>
      </c>
      <c r="F30" s="6">
        <f>'CL &amp; Data'!D242</f>
        <v>-18.946027999999998</v>
      </c>
      <c r="G30" s="8"/>
      <c r="H30" s="6">
        <f>'CL &amp; Data'!C348</f>
        <v>-9.5501947000000005</v>
      </c>
      <c r="I30" s="13">
        <f t="shared" si="1"/>
        <v>-0.35166550000000107</v>
      </c>
      <c r="J30" s="6">
        <f>'CL &amp; Data'!D348</f>
        <v>-22.117918</v>
      </c>
      <c r="L30" s="6">
        <f>'CL &amp; Data'!L242/1000000000</f>
        <v>4.8673000000000002</v>
      </c>
      <c r="M30" s="8"/>
      <c r="N30" s="6">
        <f>'CL &amp; Data'!M242</f>
        <v>-7.7358899000000001</v>
      </c>
      <c r="O30" s="13">
        <f t="shared" si="2"/>
        <v>-0.46654700000000027</v>
      </c>
      <c r="P30" s="6">
        <f>'CL &amp; Data'!N242</f>
        <v>-13.867350999999999</v>
      </c>
      <c r="Q30" s="8"/>
      <c r="R30" s="6">
        <f>'CL &amp; Data'!M348</f>
        <v>-9.4344958999999999</v>
      </c>
      <c r="S30" s="13">
        <f t="shared" si="3"/>
        <v>-0.12626649999999984</v>
      </c>
      <c r="T30" s="6">
        <f>'CL &amp; Data'!N348</f>
        <v>-30.347774999999999</v>
      </c>
      <c r="U30" s="8"/>
      <c r="V30" s="80">
        <f>'CL &amp; Data'!B348/1000000000</f>
        <v>4.8673000000000002</v>
      </c>
    </row>
    <row r="31" spans="2:22" x14ac:dyDescent="0.25">
      <c r="B31" s="6">
        <f>'CL &amp; Data'!B243/1000000000</f>
        <v>5.0472000000000001</v>
      </c>
      <c r="C31" s="8"/>
      <c r="D31" s="6">
        <f>'CL &amp; Data'!C243</f>
        <v>-6.4933572000000002</v>
      </c>
      <c r="E31" s="13">
        <f t="shared" si="0"/>
        <v>-0.17351770000000055</v>
      </c>
      <c r="F31" s="6">
        <f>'CL &amp; Data'!D243</f>
        <v>-18.869071999999999</v>
      </c>
      <c r="G31" s="8"/>
      <c r="H31" s="6">
        <f>'CL &amp; Data'!C349</f>
        <v>-9.5620718</v>
      </c>
      <c r="I31" s="13">
        <f t="shared" si="1"/>
        <v>-0.3635426000000006</v>
      </c>
      <c r="J31" s="6">
        <f>'CL &amp; Data'!D349</f>
        <v>-21.509454999999999</v>
      </c>
      <c r="L31" s="6">
        <f>'CL &amp; Data'!L243/1000000000</f>
        <v>5.0472000000000001</v>
      </c>
      <c r="M31" s="8"/>
      <c r="N31" s="6">
        <f>'CL &amp; Data'!M243</f>
        <v>-7.7897810999999999</v>
      </c>
      <c r="O31" s="13">
        <f t="shared" si="2"/>
        <v>-0.52043820000000007</v>
      </c>
      <c r="P31" s="6">
        <f>'CL &amp; Data'!N243</f>
        <v>-13.615477</v>
      </c>
      <c r="Q31" s="8"/>
      <c r="R31" s="6">
        <f>'CL &amp; Data'!M349</f>
        <v>-9.4466161999999994</v>
      </c>
      <c r="S31" s="13">
        <f t="shared" si="3"/>
        <v>-0.13838679999999925</v>
      </c>
      <c r="T31" s="6">
        <f>'CL &amp; Data'!N349</f>
        <v>-31.059691999999998</v>
      </c>
      <c r="U31" s="8"/>
      <c r="V31" s="80">
        <f>'CL &amp; Data'!B349/1000000000</f>
        <v>5.0472000000000001</v>
      </c>
    </row>
    <row r="32" spans="2:22" x14ac:dyDescent="0.25">
      <c r="B32" s="6">
        <f>'CL &amp; Data'!B244/1000000000</f>
        <v>5.2271000000000001</v>
      </c>
      <c r="C32" s="8"/>
      <c r="D32" s="6">
        <f>'CL &amp; Data'!C244</f>
        <v>-6.5231260999999998</v>
      </c>
      <c r="E32" s="13">
        <f t="shared" si="0"/>
        <v>-0.20328660000000021</v>
      </c>
      <c r="F32" s="6">
        <f>'CL &amp; Data'!D244</f>
        <v>-18.672758000000002</v>
      </c>
      <c r="G32" s="8"/>
      <c r="H32" s="6">
        <f>'CL &amp; Data'!C350</f>
        <v>-9.5655470000000005</v>
      </c>
      <c r="I32" s="13">
        <f t="shared" si="1"/>
        <v>-0.36701780000000106</v>
      </c>
      <c r="J32" s="6">
        <f>'CL &amp; Data'!D350</f>
        <v>-20.798473000000001</v>
      </c>
      <c r="L32" s="6">
        <f>'CL &amp; Data'!L244/1000000000</f>
        <v>5.2271000000000001</v>
      </c>
      <c r="M32" s="8"/>
      <c r="N32" s="6">
        <f>'CL &amp; Data'!M244</f>
        <v>-7.8355893999999999</v>
      </c>
      <c r="O32" s="13">
        <f t="shared" si="2"/>
        <v>-0.5662465000000001</v>
      </c>
      <c r="P32" s="6">
        <f>'CL &amp; Data'!N244</f>
        <v>-13.373319</v>
      </c>
      <c r="Q32" s="8"/>
      <c r="R32" s="6">
        <f>'CL &amp; Data'!M350</f>
        <v>-9.4864491999999991</v>
      </c>
      <c r="S32" s="13">
        <f t="shared" si="3"/>
        <v>-0.17821979999999904</v>
      </c>
      <c r="T32" s="6">
        <f>'CL &amp; Data'!N350</f>
        <v>-30.757270999999999</v>
      </c>
      <c r="U32" s="8"/>
      <c r="V32" s="80">
        <f>'CL &amp; Data'!B350/1000000000</f>
        <v>5.2271000000000001</v>
      </c>
    </row>
    <row r="33" spans="2:22" x14ac:dyDescent="0.25">
      <c r="B33" s="6">
        <f>'CL &amp; Data'!B245/1000000000</f>
        <v>5.407</v>
      </c>
      <c r="C33" s="8"/>
      <c r="D33" s="6">
        <f>'CL &amp; Data'!C245</f>
        <v>-6.5775204</v>
      </c>
      <c r="E33" s="13">
        <f t="shared" si="0"/>
        <v>-0.25768090000000043</v>
      </c>
      <c r="F33" s="6">
        <f>'CL &amp; Data'!D245</f>
        <v>-18.667947999999999</v>
      </c>
      <c r="G33" s="8"/>
      <c r="H33" s="6">
        <f>'CL &amp; Data'!C351</f>
        <v>-9.5656633000000006</v>
      </c>
      <c r="I33" s="13">
        <f t="shared" si="1"/>
        <v>-0.36713410000000124</v>
      </c>
      <c r="J33" s="6">
        <f>'CL &amp; Data'!D351</f>
        <v>-20.378288000000001</v>
      </c>
      <c r="L33" s="6">
        <f>'CL &amp; Data'!L245/1000000000</f>
        <v>5.407</v>
      </c>
      <c r="M33" s="8"/>
      <c r="N33" s="6">
        <f>'CL &amp; Data'!M245</f>
        <v>-7.8858066000000004</v>
      </c>
      <c r="O33" s="13">
        <f t="shared" si="2"/>
        <v>-0.61646370000000061</v>
      </c>
      <c r="P33" s="6">
        <f>'CL &amp; Data'!N245</f>
        <v>-13.20481</v>
      </c>
      <c r="Q33" s="8"/>
      <c r="R33" s="6">
        <f>'CL &amp; Data'!M351</f>
        <v>-9.5467347999999994</v>
      </c>
      <c r="S33" s="13">
        <f t="shared" si="3"/>
        <v>-0.23850539999999931</v>
      </c>
      <c r="T33" s="6">
        <f>'CL &amp; Data'!N351</f>
        <v>-30.625340000000001</v>
      </c>
      <c r="U33" s="8"/>
      <c r="V33" s="80">
        <f>'CL &amp; Data'!B351/1000000000</f>
        <v>5.407</v>
      </c>
    </row>
    <row r="34" spans="2:22" x14ac:dyDescent="0.25">
      <c r="B34" s="6">
        <f>'CL &amp; Data'!B246/1000000000</f>
        <v>5.5869</v>
      </c>
      <c r="C34" s="8"/>
      <c r="D34" s="6">
        <f>'CL &amp; Data'!C246</f>
        <v>-6.6389608000000004</v>
      </c>
      <c r="E34" s="13">
        <f t="shared" si="0"/>
        <v>-0.31912130000000083</v>
      </c>
      <c r="F34" s="6">
        <f>'CL &amp; Data'!D246</f>
        <v>-18.133496999999998</v>
      </c>
      <c r="G34" s="8"/>
      <c r="H34" s="6">
        <f>'CL &amp; Data'!C352</f>
        <v>-9.5890751000000005</v>
      </c>
      <c r="I34" s="13">
        <f t="shared" si="1"/>
        <v>-0.39054590000000111</v>
      </c>
      <c r="J34" s="6">
        <f>'CL &amp; Data'!D352</f>
        <v>-20.351362000000002</v>
      </c>
      <c r="L34" s="6">
        <f>'CL &amp; Data'!L246/1000000000</f>
        <v>5.5869</v>
      </c>
      <c r="M34" s="8"/>
      <c r="N34" s="6">
        <f>'CL &amp; Data'!M246</f>
        <v>-7.9411544999999997</v>
      </c>
      <c r="O34" s="13">
        <f t="shared" si="2"/>
        <v>-0.67181159999999984</v>
      </c>
      <c r="P34" s="6">
        <f>'CL &amp; Data'!N246</f>
        <v>-13.235182</v>
      </c>
      <c r="Q34" s="8"/>
      <c r="R34" s="6">
        <f>'CL &amp; Data'!M352</f>
        <v>-9.5946301999999992</v>
      </c>
      <c r="S34" s="13">
        <f t="shared" si="3"/>
        <v>-0.28640079999999912</v>
      </c>
      <c r="T34" s="6">
        <f>'CL &amp; Data'!N352</f>
        <v>-29.899698000000001</v>
      </c>
      <c r="U34" s="8"/>
      <c r="V34" s="80">
        <f>'CL &amp; Data'!B352/1000000000</f>
        <v>5.5869</v>
      </c>
    </row>
    <row r="35" spans="2:22" x14ac:dyDescent="0.25">
      <c r="B35" s="6">
        <f>'CL &amp; Data'!B247/1000000000</f>
        <v>5.7667999999999999</v>
      </c>
      <c r="C35" s="8"/>
      <c r="D35" s="6">
        <f>'CL &amp; Data'!C247</f>
        <v>-6.7204680000000003</v>
      </c>
      <c r="E35" s="13">
        <f t="shared" si="0"/>
        <v>-0.40062850000000072</v>
      </c>
      <c r="F35" s="6">
        <f>'CL &amp; Data'!D247</f>
        <v>-17.818565</v>
      </c>
      <c r="G35" s="8"/>
      <c r="H35" s="6">
        <f>'CL &amp; Data'!C353</f>
        <v>-9.5757235999999999</v>
      </c>
      <c r="I35" s="13">
        <f t="shared" si="1"/>
        <v>-0.37719440000000048</v>
      </c>
      <c r="J35" s="6">
        <f>'CL &amp; Data'!D353</f>
        <v>-19.940215999999999</v>
      </c>
      <c r="L35" s="6">
        <f>'CL &amp; Data'!L247/1000000000</f>
        <v>5.7667999999999999</v>
      </c>
      <c r="M35" s="8"/>
      <c r="N35" s="6">
        <f>'CL &amp; Data'!M247</f>
        <v>-7.9939369999999998</v>
      </c>
      <c r="O35" s="13">
        <f t="shared" si="2"/>
        <v>-0.72459410000000002</v>
      </c>
      <c r="P35" s="6">
        <f>'CL &amp; Data'!N247</f>
        <v>-13.129047999999999</v>
      </c>
      <c r="Q35" s="8"/>
      <c r="R35" s="6">
        <f>'CL &amp; Data'!M353</f>
        <v>-9.6137028000000004</v>
      </c>
      <c r="S35" s="13">
        <f t="shared" si="3"/>
        <v>-0.30547340000000034</v>
      </c>
      <c r="T35" s="6">
        <f>'CL &amp; Data'!N353</f>
        <v>-30.110163</v>
      </c>
      <c r="U35" s="8"/>
      <c r="V35" s="80">
        <f>'CL &amp; Data'!B353/1000000000</f>
        <v>5.7667999999999999</v>
      </c>
    </row>
    <row r="36" spans="2:22" x14ac:dyDescent="0.25">
      <c r="B36" s="6">
        <f>'CL &amp; Data'!B248/1000000000</f>
        <v>5.9466999999999999</v>
      </c>
      <c r="C36" s="8"/>
      <c r="D36" s="6">
        <f>'CL &amp; Data'!C248</f>
        <v>-6.7790359999999996</v>
      </c>
      <c r="E36" s="13">
        <f t="shared" si="0"/>
        <v>-0.45919650000000001</v>
      </c>
      <c r="F36" s="6">
        <f>'CL &amp; Data'!D248</f>
        <v>-17.318262000000001</v>
      </c>
      <c r="G36" s="8"/>
      <c r="H36" s="6">
        <f>'CL &amp; Data'!C354</f>
        <v>-9.5601835000000008</v>
      </c>
      <c r="I36" s="13">
        <f t="shared" si="1"/>
        <v>-0.36165430000000143</v>
      </c>
      <c r="J36" s="6">
        <f>'CL &amp; Data'!D354</f>
        <v>-20.263867999999999</v>
      </c>
      <c r="L36" s="6">
        <f>'CL &amp; Data'!L248/1000000000</f>
        <v>5.9466999999999999</v>
      </c>
      <c r="M36" s="8"/>
      <c r="N36" s="6">
        <f>'CL &amp; Data'!M248</f>
        <v>-8.0538225000000008</v>
      </c>
      <c r="O36" s="13">
        <f t="shared" si="2"/>
        <v>-0.78447960000000094</v>
      </c>
      <c r="P36" s="6">
        <f>'CL &amp; Data'!N248</f>
        <v>-13.116987</v>
      </c>
      <c r="Q36" s="8"/>
      <c r="R36" s="6">
        <f>'CL &amp; Data'!M354</f>
        <v>-9.6174698000000003</v>
      </c>
      <c r="S36" s="13">
        <f t="shared" si="3"/>
        <v>-0.30924040000000019</v>
      </c>
      <c r="T36" s="6">
        <f>'CL &amp; Data'!N354</f>
        <v>-30.974581000000001</v>
      </c>
      <c r="U36" s="8"/>
      <c r="V36" s="80">
        <f>'CL &amp; Data'!B354/1000000000</f>
        <v>5.9466999999999999</v>
      </c>
    </row>
    <row r="37" spans="2:22" x14ac:dyDescent="0.25">
      <c r="B37" s="6">
        <f>'CL &amp; Data'!B249/1000000000</f>
        <v>6.1265999999999998</v>
      </c>
      <c r="C37" s="8"/>
      <c r="D37" s="6">
        <f>'CL &amp; Data'!C249</f>
        <v>-6.8283566999999996</v>
      </c>
      <c r="E37" s="13">
        <f t="shared" si="0"/>
        <v>-0.5085172</v>
      </c>
      <c r="F37" s="6">
        <f>'CL &amp; Data'!D249</f>
        <v>-17.096814999999999</v>
      </c>
      <c r="G37" s="8"/>
      <c r="H37" s="6">
        <f>'CL &amp; Data'!C355</f>
        <v>-9.5219249999999995</v>
      </c>
      <c r="I37" s="13">
        <f t="shared" si="1"/>
        <v>-0.32339580000000012</v>
      </c>
      <c r="J37" s="6">
        <f>'CL &amp; Data'!D355</f>
        <v>-20.394379000000001</v>
      </c>
      <c r="L37" s="6">
        <f>'CL &amp; Data'!L249/1000000000</f>
        <v>6.1265999999999998</v>
      </c>
      <c r="M37" s="8"/>
      <c r="N37" s="6">
        <f>'CL &amp; Data'!M249</f>
        <v>-8.095129</v>
      </c>
      <c r="O37" s="13">
        <f t="shared" si="2"/>
        <v>-0.82578610000000019</v>
      </c>
      <c r="P37" s="6">
        <f>'CL &amp; Data'!N249</f>
        <v>-13.039593999999999</v>
      </c>
      <c r="Q37" s="8"/>
      <c r="R37" s="6">
        <f>'CL &amp; Data'!M355</f>
        <v>-9.5900563999999999</v>
      </c>
      <c r="S37" s="13">
        <f t="shared" si="3"/>
        <v>-0.28182699999999983</v>
      </c>
      <c r="T37" s="6">
        <f>'CL &amp; Data'!N355</f>
        <v>-31.284607000000001</v>
      </c>
      <c r="U37" s="8"/>
      <c r="V37" s="80">
        <f>'CL &amp; Data'!B355/1000000000</f>
        <v>6.1265999999999998</v>
      </c>
    </row>
    <row r="38" spans="2:22" x14ac:dyDescent="0.25">
      <c r="B38" s="6">
        <f>'CL &amp; Data'!B250/1000000000</f>
        <v>6.3064999999999998</v>
      </c>
      <c r="C38" s="8"/>
      <c r="D38" s="6">
        <f>'CL &amp; Data'!C250</f>
        <v>-6.8635674</v>
      </c>
      <c r="E38" s="13">
        <f t="shared" si="0"/>
        <v>-0.54372790000000037</v>
      </c>
      <c r="F38" s="6">
        <f>'CL &amp; Data'!D250</f>
        <v>-16.850031000000001</v>
      </c>
      <c r="G38" s="8"/>
      <c r="H38" s="6">
        <f>'CL &amp; Data'!C356</f>
        <v>-9.4950714000000005</v>
      </c>
      <c r="I38" s="13">
        <f t="shared" si="1"/>
        <v>-0.29654220000000109</v>
      </c>
      <c r="J38" s="6">
        <f>'CL &amp; Data'!D356</f>
        <v>-20.767714000000002</v>
      </c>
      <c r="L38" s="6">
        <f>'CL &amp; Data'!L250/1000000000</f>
        <v>6.3064999999999998</v>
      </c>
      <c r="M38" s="8"/>
      <c r="N38" s="6">
        <f>'CL &amp; Data'!M250</f>
        <v>-8.1290808000000006</v>
      </c>
      <c r="O38" s="13">
        <f t="shared" si="2"/>
        <v>-0.85973790000000072</v>
      </c>
      <c r="P38" s="6">
        <f>'CL &amp; Data'!N250</f>
        <v>-13.135567</v>
      </c>
      <c r="Q38" s="8"/>
      <c r="R38" s="6">
        <f>'CL &amp; Data'!M356</f>
        <v>-9.5769596000000003</v>
      </c>
      <c r="S38" s="13">
        <f t="shared" si="3"/>
        <v>-0.26873020000000025</v>
      </c>
      <c r="T38" s="6">
        <f>'CL &amp; Data'!N356</f>
        <v>-31.511085999999999</v>
      </c>
      <c r="U38" s="8"/>
      <c r="V38" s="80">
        <f>'CL &amp; Data'!B356/1000000000</f>
        <v>6.3064999999999998</v>
      </c>
    </row>
    <row r="39" spans="2:22" x14ac:dyDescent="0.25">
      <c r="B39" s="6">
        <f>'CL &amp; Data'!B251/1000000000</f>
        <v>6.4863999999999997</v>
      </c>
      <c r="C39" s="8"/>
      <c r="D39" s="6">
        <f>'CL &amp; Data'!C251</f>
        <v>-6.8978124000000003</v>
      </c>
      <c r="E39" s="13">
        <f t="shared" si="0"/>
        <v>-0.57797290000000068</v>
      </c>
      <c r="F39" s="6">
        <f>'CL &amp; Data'!D251</f>
        <v>-16.743615999999999</v>
      </c>
      <c r="G39" s="8"/>
      <c r="H39" s="6">
        <f>'CL &amp; Data'!C357</f>
        <v>-9.4689139999999998</v>
      </c>
      <c r="I39" s="13">
        <f t="shared" si="1"/>
        <v>-0.27038480000000042</v>
      </c>
      <c r="J39" s="6">
        <f>'CL &amp; Data'!D357</f>
        <v>-20.878912</v>
      </c>
      <c r="L39" s="6">
        <f>'CL &amp; Data'!L251/1000000000</f>
        <v>6.4863999999999997</v>
      </c>
      <c r="M39" s="8"/>
      <c r="N39" s="6">
        <f>'CL &amp; Data'!M251</f>
        <v>-8.1493912000000002</v>
      </c>
      <c r="O39" s="13">
        <f t="shared" si="2"/>
        <v>-0.88004830000000034</v>
      </c>
      <c r="P39" s="6">
        <f>'CL &amp; Data'!N251</f>
        <v>-13.119942</v>
      </c>
      <c r="Q39" s="8"/>
      <c r="R39" s="6">
        <f>'CL &amp; Data'!M357</f>
        <v>-9.5621586000000001</v>
      </c>
      <c r="S39" s="13">
        <f t="shared" si="3"/>
        <v>-0.25392919999999997</v>
      </c>
      <c r="T39" s="6">
        <f>'CL &amp; Data'!N357</f>
        <v>-30.850636999999999</v>
      </c>
      <c r="U39" s="8"/>
      <c r="V39" s="80">
        <f>'CL &amp; Data'!B357/1000000000</f>
        <v>6.4863999999999997</v>
      </c>
    </row>
    <row r="40" spans="2:22" x14ac:dyDescent="0.25">
      <c r="B40" s="6">
        <f>'CL &amp; Data'!B252/1000000000</f>
        <v>6.6662999999999997</v>
      </c>
      <c r="C40" s="8"/>
      <c r="D40" s="6">
        <f>'CL &amp; Data'!C252</f>
        <v>-6.9382725000000001</v>
      </c>
      <c r="E40" s="13">
        <f t="shared" si="0"/>
        <v>-0.61843300000000045</v>
      </c>
      <c r="F40" s="6">
        <f>'CL &amp; Data'!D252</f>
        <v>-16.974646</v>
      </c>
      <c r="G40" s="8"/>
      <c r="H40" s="6">
        <f>'CL &amp; Data'!C358</f>
        <v>-9.4525155999999999</v>
      </c>
      <c r="I40" s="13">
        <f t="shared" si="1"/>
        <v>-0.2539864000000005</v>
      </c>
      <c r="J40" s="6">
        <f>'CL &amp; Data'!D358</f>
        <v>-20.712156</v>
      </c>
      <c r="L40" s="6">
        <f>'CL &amp; Data'!L252/1000000000</f>
        <v>6.6662999999999997</v>
      </c>
      <c r="M40" s="8"/>
      <c r="N40" s="6">
        <f>'CL &amp; Data'!M252</f>
        <v>-8.1715192999999999</v>
      </c>
      <c r="O40" s="13">
        <f t="shared" si="2"/>
        <v>-0.9021764000000001</v>
      </c>
      <c r="P40" s="6">
        <f>'CL &amp; Data'!N252</f>
        <v>-13.115613</v>
      </c>
      <c r="Q40" s="8"/>
      <c r="R40" s="6">
        <f>'CL &amp; Data'!M358</f>
        <v>-9.5817174999999999</v>
      </c>
      <c r="S40" s="13">
        <f t="shared" si="3"/>
        <v>-0.27348809999999979</v>
      </c>
      <c r="T40" s="6">
        <f>'CL &amp; Data'!N358</f>
        <v>-30.071225999999999</v>
      </c>
      <c r="U40" s="8"/>
      <c r="V40" s="80">
        <f>'CL &amp; Data'!B358/1000000000</f>
        <v>6.6662999999999997</v>
      </c>
    </row>
    <row r="41" spans="2:22" x14ac:dyDescent="0.25">
      <c r="B41" s="6">
        <f>'CL &amp; Data'!B253/1000000000</f>
        <v>6.8461999999999996</v>
      </c>
      <c r="C41" s="8"/>
      <c r="D41" s="6">
        <f>'CL &amp; Data'!C253</f>
        <v>-6.9573016000000001</v>
      </c>
      <c r="E41" s="13">
        <f t="shared" si="0"/>
        <v>-0.63746210000000048</v>
      </c>
      <c r="F41" s="6">
        <f>'CL &amp; Data'!D253</f>
        <v>-17.100891000000001</v>
      </c>
      <c r="G41" s="8"/>
      <c r="H41" s="6">
        <f>'CL &amp; Data'!C359</f>
        <v>-9.5017376000000002</v>
      </c>
      <c r="I41" s="13">
        <f t="shared" si="1"/>
        <v>-0.30320840000000082</v>
      </c>
      <c r="J41" s="6">
        <f>'CL &amp; Data'!D359</f>
        <v>-20.892178999999999</v>
      </c>
      <c r="L41" s="6">
        <f>'CL &amp; Data'!L253/1000000000</f>
        <v>6.8461999999999996</v>
      </c>
      <c r="M41" s="8"/>
      <c r="N41" s="6">
        <f>'CL &amp; Data'!M253</f>
        <v>-8.1951426999999999</v>
      </c>
      <c r="O41" s="13">
        <f t="shared" si="2"/>
        <v>-0.92579980000000006</v>
      </c>
      <c r="P41" s="6">
        <f>'CL &amp; Data'!N253</f>
        <v>-13.106374000000001</v>
      </c>
      <c r="Q41" s="8"/>
      <c r="R41" s="6">
        <f>'CL &amp; Data'!M359</f>
        <v>-9.6150550999999993</v>
      </c>
      <c r="S41" s="13">
        <f t="shared" si="3"/>
        <v>-0.3068256999999992</v>
      </c>
      <c r="T41" s="6">
        <f>'CL &amp; Data'!N359</f>
        <v>-29.586303999999998</v>
      </c>
      <c r="U41" s="8"/>
      <c r="V41" s="80">
        <f>'CL &amp; Data'!B359/1000000000</f>
        <v>6.8461999999999996</v>
      </c>
    </row>
    <row r="42" spans="2:22" x14ac:dyDescent="0.25">
      <c r="B42" s="6">
        <f>'CL &amp; Data'!B254/1000000000</f>
        <v>7.0260999999999996</v>
      </c>
      <c r="C42" s="8"/>
      <c r="D42" s="6">
        <f>'CL &amp; Data'!C254</f>
        <v>-6.9742993999999996</v>
      </c>
      <c r="E42" s="13">
        <f t="shared" si="0"/>
        <v>-0.65445989999999998</v>
      </c>
      <c r="F42" s="6">
        <f>'CL &amp; Data'!D254</f>
        <v>-17.432252999999999</v>
      </c>
      <c r="G42" s="8"/>
      <c r="H42" s="6">
        <f>'CL &amp; Data'!C360</f>
        <v>-9.5259809000000004</v>
      </c>
      <c r="I42" s="13">
        <f t="shared" si="1"/>
        <v>-0.32745170000000101</v>
      </c>
      <c r="J42" s="6">
        <f>'CL &amp; Data'!D360</f>
        <v>-20.945808</v>
      </c>
      <c r="L42" s="6">
        <f>'CL &amp; Data'!L254/1000000000</f>
        <v>7.0260999999999996</v>
      </c>
      <c r="M42" s="8"/>
      <c r="N42" s="6">
        <f>'CL &amp; Data'!M254</f>
        <v>-8.2141418000000002</v>
      </c>
      <c r="O42" s="13">
        <f t="shared" si="2"/>
        <v>-0.94479890000000033</v>
      </c>
      <c r="P42" s="6">
        <f>'CL &amp; Data'!N254</f>
        <v>-13.077563</v>
      </c>
      <c r="Q42" s="8"/>
      <c r="R42" s="6">
        <f>'CL &amp; Data'!M360</f>
        <v>-9.6327704999999995</v>
      </c>
      <c r="S42" s="13">
        <f t="shared" si="3"/>
        <v>-0.32454109999999936</v>
      </c>
      <c r="T42" s="6">
        <f>'CL &amp; Data'!N360</f>
        <v>-29.052752999999999</v>
      </c>
      <c r="U42" s="8"/>
      <c r="V42" s="80">
        <f>'CL &amp; Data'!B360/1000000000</f>
        <v>7.0260999999999996</v>
      </c>
    </row>
    <row r="43" spans="2:22" x14ac:dyDescent="0.25">
      <c r="B43" s="6">
        <f>'CL &amp; Data'!B255/1000000000</f>
        <v>7.2060000000000004</v>
      </c>
      <c r="C43" s="8"/>
      <c r="D43" s="6">
        <f>'CL &amp; Data'!C255</f>
        <v>-6.9697328000000001</v>
      </c>
      <c r="E43" s="13">
        <f t="shared" si="0"/>
        <v>-0.64989330000000045</v>
      </c>
      <c r="F43" s="6">
        <f>'CL &amp; Data'!D255</f>
        <v>-17.845573000000002</v>
      </c>
      <c r="G43" s="8"/>
      <c r="H43" s="6">
        <f>'CL &amp; Data'!C361</f>
        <v>-9.5653372000000001</v>
      </c>
      <c r="I43" s="13">
        <f t="shared" si="1"/>
        <v>-0.36680800000000069</v>
      </c>
      <c r="J43" s="6">
        <f>'CL &amp; Data'!D361</f>
        <v>-21.928225000000001</v>
      </c>
      <c r="L43" s="6">
        <f>'CL &amp; Data'!L255/1000000000</f>
        <v>7.2060000000000004</v>
      </c>
      <c r="M43" s="8"/>
      <c r="N43" s="6">
        <f>'CL &amp; Data'!M255</f>
        <v>-8.2375764999999994</v>
      </c>
      <c r="O43" s="13">
        <f t="shared" si="2"/>
        <v>-0.96823359999999958</v>
      </c>
      <c r="P43" s="6">
        <f>'CL &amp; Data'!N255</f>
        <v>-13.164593</v>
      </c>
      <c r="Q43" s="8"/>
      <c r="R43" s="6">
        <f>'CL &amp; Data'!M361</f>
        <v>-9.6568421999999998</v>
      </c>
      <c r="S43" s="13">
        <f t="shared" si="3"/>
        <v>-0.34861279999999972</v>
      </c>
      <c r="T43" s="6">
        <f>'CL &amp; Data'!N361</f>
        <v>-28.443909000000001</v>
      </c>
      <c r="U43" s="8"/>
      <c r="V43" s="80">
        <f>'CL &amp; Data'!B361/1000000000</f>
        <v>7.2060000000000004</v>
      </c>
    </row>
    <row r="44" spans="2:22" x14ac:dyDescent="0.25">
      <c r="B44" s="6">
        <f>'CL &amp; Data'!B256/1000000000</f>
        <v>7.3859000000000004</v>
      </c>
      <c r="C44" s="8"/>
      <c r="D44" s="6">
        <f>'CL &amp; Data'!C256</f>
        <v>-6.9816785000000001</v>
      </c>
      <c r="E44" s="13">
        <f t="shared" si="0"/>
        <v>-0.66183900000000051</v>
      </c>
      <c r="F44" s="6">
        <f>'CL &amp; Data'!D256</f>
        <v>-18.389756999999999</v>
      </c>
      <c r="G44" s="8"/>
      <c r="H44" s="6">
        <f>'CL &amp; Data'!C362</f>
        <v>-9.5275210999999995</v>
      </c>
      <c r="I44" s="13">
        <f t="shared" si="1"/>
        <v>-0.32899190000000011</v>
      </c>
      <c r="J44" s="6">
        <f>'CL &amp; Data'!D362</f>
        <v>-22.195288000000001</v>
      </c>
      <c r="L44" s="6">
        <f>'CL &amp; Data'!L256/1000000000</f>
        <v>7.3859000000000004</v>
      </c>
      <c r="M44" s="8"/>
      <c r="N44" s="6">
        <f>'CL &amp; Data'!M256</f>
        <v>-8.2409935000000001</v>
      </c>
      <c r="O44" s="13">
        <f t="shared" si="2"/>
        <v>-0.97165060000000025</v>
      </c>
      <c r="P44" s="6">
        <f>'CL &amp; Data'!N256</f>
        <v>-13.293791000000001</v>
      </c>
      <c r="Q44" s="8"/>
      <c r="R44" s="6">
        <f>'CL &amp; Data'!M362</f>
        <v>-9.6511583000000005</v>
      </c>
      <c r="S44" s="13">
        <f t="shared" si="3"/>
        <v>-0.34292890000000043</v>
      </c>
      <c r="T44" s="6">
        <f>'CL &amp; Data'!N362</f>
        <v>-28.252898999999999</v>
      </c>
      <c r="U44" s="8"/>
      <c r="V44" s="80">
        <f>'CL &amp; Data'!B362/1000000000</f>
        <v>7.3859000000000004</v>
      </c>
    </row>
    <row r="45" spans="2:22" x14ac:dyDescent="0.25">
      <c r="B45" s="6">
        <f>'CL &amp; Data'!B257/1000000000</f>
        <v>7.5658000000000003</v>
      </c>
      <c r="C45" s="8"/>
      <c r="D45" s="6">
        <f>'CL &amp; Data'!C257</f>
        <v>-6.9964618999999999</v>
      </c>
      <c r="E45" s="13">
        <f t="shared" si="0"/>
        <v>-0.67662240000000029</v>
      </c>
      <c r="F45" s="6">
        <f>'CL &amp; Data'!D257</f>
        <v>-18.790956000000001</v>
      </c>
      <c r="G45" s="8"/>
      <c r="H45" s="6">
        <f>'CL &amp; Data'!C363</f>
        <v>-9.5245379999999997</v>
      </c>
      <c r="I45" s="13">
        <f t="shared" si="1"/>
        <v>-0.32600880000000032</v>
      </c>
      <c r="J45" s="6">
        <f>'CL &amp; Data'!D363</f>
        <v>-23.718489000000002</v>
      </c>
      <c r="L45" s="6">
        <f>'CL &amp; Data'!L257/1000000000</f>
        <v>7.5658000000000003</v>
      </c>
      <c r="M45" s="8"/>
      <c r="N45" s="6">
        <f>'CL &amp; Data'!M257</f>
        <v>-8.2388382</v>
      </c>
      <c r="O45" s="13">
        <f t="shared" si="2"/>
        <v>-0.96949530000000017</v>
      </c>
      <c r="P45" s="6">
        <f>'CL &amp; Data'!N257</f>
        <v>-13.690105000000001</v>
      </c>
      <c r="Q45" s="8"/>
      <c r="R45" s="6">
        <f>'CL &amp; Data'!M363</f>
        <v>-9.6893816000000008</v>
      </c>
      <c r="S45" s="13">
        <f t="shared" si="3"/>
        <v>-0.38115220000000072</v>
      </c>
      <c r="T45" s="6">
        <f>'CL &amp; Data'!N363</f>
        <v>-27.901342</v>
      </c>
      <c r="U45" s="8"/>
      <c r="V45" s="80">
        <f>'CL &amp; Data'!B363/1000000000</f>
        <v>7.5658000000000003</v>
      </c>
    </row>
    <row r="46" spans="2:22" x14ac:dyDescent="0.25">
      <c r="B46" s="6">
        <f>'CL &amp; Data'!B258/1000000000</f>
        <v>7.7457000000000003</v>
      </c>
      <c r="C46" s="8"/>
      <c r="D46" s="6">
        <f>'CL &amp; Data'!C258</f>
        <v>-7.0303192000000001</v>
      </c>
      <c r="E46" s="13">
        <f t="shared" si="0"/>
        <v>-0.71047970000000049</v>
      </c>
      <c r="F46" s="6">
        <f>'CL &amp; Data'!D258</f>
        <v>-19.028020999999999</v>
      </c>
      <c r="G46" s="8"/>
      <c r="H46" s="6">
        <f>'CL &amp; Data'!C364</f>
        <v>-9.4971780999999993</v>
      </c>
      <c r="I46" s="13">
        <f t="shared" si="1"/>
        <v>-0.29864889999999988</v>
      </c>
      <c r="J46" s="6">
        <f>'CL &amp; Data'!D364</f>
        <v>-24.528713</v>
      </c>
      <c r="L46" s="6">
        <f>'CL &amp; Data'!L258/1000000000</f>
        <v>7.7457000000000003</v>
      </c>
      <c r="M46" s="8"/>
      <c r="N46" s="6">
        <f>'CL &amp; Data'!M258</f>
        <v>-8.2126493000000007</v>
      </c>
      <c r="O46" s="13">
        <f t="shared" si="2"/>
        <v>-0.94330640000000088</v>
      </c>
      <c r="P46" s="6">
        <f>'CL &amp; Data'!N258</f>
        <v>-14.266847</v>
      </c>
      <c r="Q46" s="8"/>
      <c r="R46" s="6">
        <f>'CL &amp; Data'!M364</f>
        <v>-9.6906166000000002</v>
      </c>
      <c r="S46" s="13">
        <f t="shared" si="3"/>
        <v>-0.38238720000000015</v>
      </c>
      <c r="T46" s="6">
        <f>'CL &amp; Data'!N364</f>
        <v>-27.095708999999999</v>
      </c>
      <c r="U46" s="8"/>
      <c r="V46" s="80">
        <f>'CL &amp; Data'!B364/1000000000</f>
        <v>7.7457000000000003</v>
      </c>
    </row>
    <row r="47" spans="2:22" x14ac:dyDescent="0.25">
      <c r="B47" s="6">
        <f>'CL &amp; Data'!B259/1000000000</f>
        <v>7.9256000000000002</v>
      </c>
      <c r="C47" s="8"/>
      <c r="D47" s="6">
        <f>'CL &amp; Data'!C259</f>
        <v>-7.0716223999999999</v>
      </c>
      <c r="E47" s="13">
        <f t="shared" si="0"/>
        <v>-0.75178290000000025</v>
      </c>
      <c r="F47" s="6">
        <f>'CL &amp; Data'!D259</f>
        <v>-19.315937000000002</v>
      </c>
      <c r="G47" s="8"/>
      <c r="H47" s="6">
        <f>'CL &amp; Data'!C365</f>
        <v>-9.4535742000000003</v>
      </c>
      <c r="I47" s="13">
        <f t="shared" si="1"/>
        <v>-0.25504500000000085</v>
      </c>
      <c r="J47" s="6">
        <f>'CL &amp; Data'!D365</f>
        <v>-26.220793</v>
      </c>
      <c r="L47" s="6">
        <f>'CL &amp; Data'!L259/1000000000</f>
        <v>7.9256000000000002</v>
      </c>
      <c r="M47" s="8"/>
      <c r="N47" s="6">
        <f>'CL &amp; Data'!M259</f>
        <v>-8.2046832999999992</v>
      </c>
      <c r="O47" s="13">
        <f t="shared" si="2"/>
        <v>-0.93534039999999941</v>
      </c>
      <c r="P47" s="6">
        <f>'CL &amp; Data'!N259</f>
        <v>-14.906712000000001</v>
      </c>
      <c r="Q47" s="8"/>
      <c r="R47" s="6">
        <f>'CL &amp; Data'!M365</f>
        <v>-9.7260703999999993</v>
      </c>
      <c r="S47" s="13">
        <f t="shared" si="3"/>
        <v>-0.41784099999999924</v>
      </c>
      <c r="T47" s="6">
        <f>'CL &amp; Data'!N365</f>
        <v>-26.891435999999999</v>
      </c>
      <c r="U47" s="8"/>
      <c r="V47" s="80">
        <f>'CL &amp; Data'!B365/1000000000</f>
        <v>7.9256000000000002</v>
      </c>
    </row>
    <row r="48" spans="2:22" x14ac:dyDescent="0.25">
      <c r="B48" s="6">
        <f>'CL &amp; Data'!B260/1000000000</f>
        <v>8.1054999999999993</v>
      </c>
      <c r="C48" s="8"/>
      <c r="D48" s="6">
        <f>'CL &amp; Data'!C260</f>
        <v>-7.1089853999999999</v>
      </c>
      <c r="E48" s="13">
        <f t="shared" si="0"/>
        <v>-0.78914590000000029</v>
      </c>
      <c r="F48" s="6">
        <f>'CL &amp; Data'!D260</f>
        <v>-19.426096000000001</v>
      </c>
      <c r="G48" s="8"/>
      <c r="H48" s="6">
        <f>'CL &amp; Data'!C366</f>
        <v>-9.4165869000000004</v>
      </c>
      <c r="I48" s="13">
        <f t="shared" si="1"/>
        <v>-0.21805770000000102</v>
      </c>
      <c r="J48" s="6">
        <f>'CL &amp; Data'!D366</f>
        <v>-27.035746</v>
      </c>
      <c r="L48" s="6">
        <f>'CL &amp; Data'!L260/1000000000</f>
        <v>8.1054999999999993</v>
      </c>
      <c r="M48" s="8"/>
      <c r="N48" s="6">
        <f>'CL &amp; Data'!M260</f>
        <v>-8.2055129999999998</v>
      </c>
      <c r="O48" s="13">
        <f t="shared" si="2"/>
        <v>-0.93617010000000001</v>
      </c>
      <c r="P48" s="6">
        <f>'CL &amp; Data'!N260</f>
        <v>-15.528776000000001</v>
      </c>
      <c r="Q48" s="8"/>
      <c r="R48" s="6">
        <f>'CL &amp; Data'!M366</f>
        <v>-9.7266244999999998</v>
      </c>
      <c r="S48" s="13">
        <f t="shared" si="3"/>
        <v>-0.41839509999999969</v>
      </c>
      <c r="T48" s="6">
        <f>'CL &amp; Data'!N366</f>
        <v>-27.088875000000002</v>
      </c>
      <c r="U48" s="8"/>
      <c r="V48" s="80">
        <f>'CL &amp; Data'!B366/1000000000</f>
        <v>8.1054999999999993</v>
      </c>
    </row>
    <row r="49" spans="2:22" x14ac:dyDescent="0.25">
      <c r="B49" s="6">
        <f>'CL &amp; Data'!B261/1000000000</f>
        <v>8.2853999999999992</v>
      </c>
      <c r="C49" s="8"/>
      <c r="D49" s="6">
        <f>'CL &amp; Data'!C261</f>
        <v>-7.1513</v>
      </c>
      <c r="E49" s="13">
        <f t="shared" si="0"/>
        <v>-0.83146050000000038</v>
      </c>
      <c r="F49" s="6">
        <f>'CL &amp; Data'!D261</f>
        <v>-19.495148</v>
      </c>
      <c r="G49" s="8"/>
      <c r="H49" s="6">
        <f>'CL &amp; Data'!C367</f>
        <v>-9.3703623</v>
      </c>
      <c r="I49" s="13">
        <f t="shared" si="1"/>
        <v>-0.17183310000000063</v>
      </c>
      <c r="J49" s="6">
        <f>'CL &amp; Data'!D367</f>
        <v>-27.720510000000001</v>
      </c>
      <c r="L49" s="6">
        <f>'CL &amp; Data'!L261/1000000000</f>
        <v>8.2853999999999992</v>
      </c>
      <c r="M49" s="8"/>
      <c r="N49" s="6">
        <f>'CL &amp; Data'!M261</f>
        <v>-8.2347325999999992</v>
      </c>
      <c r="O49" s="13">
        <f t="shared" si="2"/>
        <v>-0.96538969999999935</v>
      </c>
      <c r="P49" s="6">
        <f>'CL &amp; Data'!N261</f>
        <v>-16.231316</v>
      </c>
      <c r="Q49" s="8"/>
      <c r="R49" s="6">
        <f>'CL &amp; Data'!M367</f>
        <v>-9.7567319999999995</v>
      </c>
      <c r="S49" s="13">
        <f t="shared" si="3"/>
        <v>-0.44850259999999942</v>
      </c>
      <c r="T49" s="6">
        <f>'CL &amp; Data'!N367</f>
        <v>-26.670463999999999</v>
      </c>
      <c r="U49" s="8"/>
      <c r="V49" s="80">
        <f>'CL &amp; Data'!B367/1000000000</f>
        <v>8.2853999999999992</v>
      </c>
    </row>
    <row r="50" spans="2:22" x14ac:dyDescent="0.25">
      <c r="B50" s="6">
        <f>'CL &amp; Data'!B262/1000000000</f>
        <v>8.4652999999999992</v>
      </c>
      <c r="C50" s="8"/>
      <c r="D50" s="6">
        <f>'CL &amp; Data'!C262</f>
        <v>-7.1895122999999996</v>
      </c>
      <c r="E50" s="13">
        <f t="shared" si="0"/>
        <v>-0.86967280000000002</v>
      </c>
      <c r="F50" s="6">
        <f>'CL &amp; Data'!D262</f>
        <v>-19.388165999999998</v>
      </c>
      <c r="G50" s="8"/>
      <c r="H50" s="6">
        <f>'CL &amp; Data'!C368</f>
        <v>-9.3787231000000002</v>
      </c>
      <c r="I50" s="13">
        <f t="shared" si="1"/>
        <v>-0.1801939000000008</v>
      </c>
      <c r="J50" s="6">
        <f>'CL &amp; Data'!D368</f>
        <v>-28.509367000000001</v>
      </c>
      <c r="L50" s="6">
        <f>'CL &amp; Data'!L262/1000000000</f>
        <v>8.4652999999999992</v>
      </c>
      <c r="M50" s="8"/>
      <c r="N50" s="6">
        <f>'CL &amp; Data'!M262</f>
        <v>-8.2667207999999999</v>
      </c>
      <c r="O50" s="13">
        <f t="shared" si="2"/>
        <v>-0.99737790000000004</v>
      </c>
      <c r="P50" s="6">
        <f>'CL &amp; Data'!N262</f>
        <v>-16.958652000000001</v>
      </c>
      <c r="Q50" s="8"/>
      <c r="R50" s="6">
        <f>'CL &amp; Data'!M368</f>
        <v>-9.7574328999999995</v>
      </c>
      <c r="S50" s="13">
        <f t="shared" si="3"/>
        <v>-0.44920349999999942</v>
      </c>
      <c r="T50" s="6">
        <f>'CL &amp; Data'!N368</f>
        <v>-26.909123999999998</v>
      </c>
      <c r="U50" s="8"/>
      <c r="V50" s="80">
        <f>'CL &amp; Data'!B368/1000000000</f>
        <v>8.4652999999999992</v>
      </c>
    </row>
    <row r="51" spans="2:22" x14ac:dyDescent="0.25">
      <c r="B51" s="6">
        <f>'CL &amp; Data'!B263/1000000000</f>
        <v>8.6452000000000009</v>
      </c>
      <c r="C51" s="8"/>
      <c r="D51" s="6">
        <f>'CL &amp; Data'!C263</f>
        <v>-7.2403274</v>
      </c>
      <c r="E51" s="13">
        <f t="shared" si="0"/>
        <v>-0.92048790000000036</v>
      </c>
      <c r="F51" s="6">
        <f>'CL &amp; Data'!D263</f>
        <v>-19.448150999999999</v>
      </c>
      <c r="G51" s="8"/>
      <c r="H51" s="6">
        <f>'CL &amp; Data'!C369</f>
        <v>-9.3627453000000003</v>
      </c>
      <c r="I51" s="13">
        <f t="shared" si="1"/>
        <v>-0.16421610000000086</v>
      </c>
      <c r="J51" s="6">
        <f>'CL &amp; Data'!D369</f>
        <v>-28.1129</v>
      </c>
      <c r="L51" s="6">
        <f>'CL &amp; Data'!L263/1000000000</f>
        <v>8.6452000000000009</v>
      </c>
      <c r="M51" s="8"/>
      <c r="N51" s="6">
        <f>'CL &amp; Data'!M263</f>
        <v>-8.2952480000000008</v>
      </c>
      <c r="O51" s="13">
        <f t="shared" si="2"/>
        <v>-1.025905100000001</v>
      </c>
      <c r="P51" s="6">
        <f>'CL &amp; Data'!N263</f>
        <v>-17.547297</v>
      </c>
      <c r="Q51" s="8"/>
      <c r="R51" s="6">
        <f>'CL &amp; Data'!M369</f>
        <v>-9.7563704999999992</v>
      </c>
      <c r="S51" s="13">
        <f t="shared" si="3"/>
        <v>-0.44814109999999907</v>
      </c>
      <c r="T51" s="6">
        <f>'CL &amp; Data'!N369</f>
        <v>-26.184937999999999</v>
      </c>
      <c r="U51" s="8"/>
      <c r="V51" s="80">
        <f>'CL &amp; Data'!B369/1000000000</f>
        <v>8.6452000000000009</v>
      </c>
    </row>
    <row r="52" spans="2:22" x14ac:dyDescent="0.25">
      <c r="B52" s="6">
        <f>'CL &amp; Data'!B264/1000000000</f>
        <v>8.8251000000000008</v>
      </c>
      <c r="C52" s="8"/>
      <c r="D52" s="6">
        <f>'CL &amp; Data'!C264</f>
        <v>-7.2799969000000004</v>
      </c>
      <c r="E52" s="13">
        <f t="shared" si="0"/>
        <v>-0.96015740000000083</v>
      </c>
      <c r="F52" s="6">
        <f>'CL &amp; Data'!D264</f>
        <v>-19.15991</v>
      </c>
      <c r="G52" s="8"/>
      <c r="H52" s="6">
        <f>'CL &amp; Data'!C370</f>
        <v>-9.3868960999999995</v>
      </c>
      <c r="I52" s="13">
        <f t="shared" si="1"/>
        <v>-0.18836690000000011</v>
      </c>
      <c r="J52" s="6">
        <f>'CL &amp; Data'!D370</f>
        <v>-27.719138999999998</v>
      </c>
      <c r="L52" s="6">
        <f>'CL &amp; Data'!L264/1000000000</f>
        <v>8.8251000000000008</v>
      </c>
      <c r="M52" s="8"/>
      <c r="N52" s="6">
        <f>'CL &amp; Data'!M264</f>
        <v>-8.3298568999999993</v>
      </c>
      <c r="O52" s="13">
        <f t="shared" si="2"/>
        <v>-1.0605139999999995</v>
      </c>
      <c r="P52" s="6">
        <f>'CL &amp; Data'!N264</f>
        <v>-18.160515</v>
      </c>
      <c r="Q52" s="8"/>
      <c r="R52" s="6">
        <f>'CL &amp; Data'!M370</f>
        <v>-9.7398404999999997</v>
      </c>
      <c r="S52" s="13">
        <f t="shared" si="3"/>
        <v>-0.43161109999999958</v>
      </c>
      <c r="T52" s="6">
        <f>'CL &amp; Data'!N370</f>
        <v>-25.538395000000001</v>
      </c>
      <c r="U52" s="8"/>
      <c r="V52" s="80">
        <f>'CL &amp; Data'!B370/1000000000</f>
        <v>8.8251000000000008</v>
      </c>
    </row>
    <row r="53" spans="2:22" x14ac:dyDescent="0.25">
      <c r="B53" s="6">
        <f>'CL &amp; Data'!B265/1000000000</f>
        <v>9.0050000000000008</v>
      </c>
      <c r="C53" s="8"/>
      <c r="D53" s="6">
        <f>'CL &amp; Data'!C265</f>
        <v>-7.3022555999999996</v>
      </c>
      <c r="E53" s="13">
        <f t="shared" si="0"/>
        <v>-0.98241610000000001</v>
      </c>
      <c r="F53" s="6">
        <f>'CL &amp; Data'!D265</f>
        <v>-18.936699000000001</v>
      </c>
      <c r="G53" s="8"/>
      <c r="H53" s="6">
        <f>'CL &amp; Data'!C371</f>
        <v>-9.4080677000000001</v>
      </c>
      <c r="I53" s="13">
        <f t="shared" si="1"/>
        <v>-0.20953850000000074</v>
      </c>
      <c r="J53" s="6">
        <f>'CL &amp; Data'!D371</f>
        <v>-27.269672</v>
      </c>
      <c r="L53" s="6">
        <f>'CL &amp; Data'!L265/1000000000</f>
        <v>9.0050000000000008</v>
      </c>
      <c r="M53" s="8"/>
      <c r="N53" s="6">
        <f>'CL &amp; Data'!M265</f>
        <v>-8.3939953000000003</v>
      </c>
      <c r="O53" s="13">
        <f t="shared" si="2"/>
        <v>-1.1246524000000004</v>
      </c>
      <c r="P53" s="6">
        <f>'CL &amp; Data'!N265</f>
        <v>-18.468852999999999</v>
      </c>
      <c r="Q53" s="8"/>
      <c r="R53" s="6">
        <f>'CL &amp; Data'!M371</f>
        <v>-9.7192278000000005</v>
      </c>
      <c r="S53" s="13">
        <f t="shared" si="3"/>
        <v>-0.41099840000000043</v>
      </c>
      <c r="T53" s="6">
        <f>'CL &amp; Data'!N371</f>
        <v>-24.606584999999999</v>
      </c>
      <c r="U53" s="8"/>
      <c r="V53" s="80">
        <f>'CL &amp; Data'!B371/1000000000</f>
        <v>9.0050000000000008</v>
      </c>
    </row>
    <row r="54" spans="2:22" x14ac:dyDescent="0.25">
      <c r="B54" s="6">
        <f>'CL &amp; Data'!B266/1000000000</f>
        <v>9.1849000000000007</v>
      </c>
      <c r="D54" s="6">
        <f>'CL &amp; Data'!C266</f>
        <v>-7.3056364</v>
      </c>
      <c r="E54" s="13">
        <f t="shared" si="0"/>
        <v>-0.98579690000000042</v>
      </c>
      <c r="F54" s="6">
        <f>'CL &amp; Data'!D266</f>
        <v>-18.718537999999999</v>
      </c>
      <c r="H54" s="6">
        <f>'CL &amp; Data'!C372</f>
        <v>-9.4374293999999992</v>
      </c>
      <c r="I54" s="13">
        <f t="shared" si="1"/>
        <v>-0.23890019999999978</v>
      </c>
      <c r="J54" s="6">
        <f>'CL &amp; Data'!D372</f>
        <v>-27.177741999999999</v>
      </c>
      <c r="L54" s="6">
        <f>'CL &amp; Data'!L266/1000000000</f>
        <v>9.1849000000000007</v>
      </c>
      <c r="N54" s="6">
        <f>'CL &amp; Data'!M266</f>
        <v>-8.4738102000000008</v>
      </c>
      <c r="O54" s="13">
        <f t="shared" si="2"/>
        <v>-1.204467300000001</v>
      </c>
      <c r="P54" s="6">
        <f>'CL &amp; Data'!N266</f>
        <v>-18.430056</v>
      </c>
      <c r="R54" s="6">
        <f>'CL &amp; Data'!M372</f>
        <v>-9.7143326000000005</v>
      </c>
      <c r="S54" s="13">
        <f t="shared" si="3"/>
        <v>-0.40610320000000044</v>
      </c>
      <c r="T54" s="6">
        <f>'CL &amp; Data'!N372</f>
        <v>-23.574501000000001</v>
      </c>
      <c r="V54" s="80">
        <f>'CL &amp; Data'!B372/1000000000</f>
        <v>9.1849000000000007</v>
      </c>
    </row>
    <row r="55" spans="2:22" x14ac:dyDescent="0.25">
      <c r="B55" s="6">
        <f>'CL &amp; Data'!B267/1000000000</f>
        <v>9.3648000000000007</v>
      </c>
      <c r="D55" s="6">
        <f>'CL &amp; Data'!C267</f>
        <v>-7.2978082000000004</v>
      </c>
      <c r="E55" s="13">
        <f t="shared" si="0"/>
        <v>-0.9779687000000008</v>
      </c>
      <c r="F55" s="6">
        <f>'CL &amp; Data'!D267</f>
        <v>-18.729520999999998</v>
      </c>
      <c r="H55" s="6">
        <f>'CL &amp; Data'!C373</f>
        <v>-9.4555597000000002</v>
      </c>
      <c r="I55" s="13">
        <f t="shared" si="1"/>
        <v>-0.25703050000000083</v>
      </c>
      <c r="J55" s="6">
        <f>'CL &amp; Data'!D373</f>
        <v>-25.839490999999999</v>
      </c>
      <c r="L55" s="6">
        <f>'CL &amp; Data'!L267/1000000000</f>
        <v>9.3648000000000007</v>
      </c>
      <c r="N55" s="6">
        <f>'CL &amp; Data'!M267</f>
        <v>-8.5558356999999994</v>
      </c>
      <c r="O55" s="13">
        <f t="shared" si="2"/>
        <v>-1.2864927999999995</v>
      </c>
      <c r="P55" s="6">
        <f>'CL &amp; Data'!N267</f>
        <v>-18.062389</v>
      </c>
      <c r="R55" s="6">
        <f>'CL &amp; Data'!M373</f>
        <v>-9.7134008000000005</v>
      </c>
      <c r="S55" s="13">
        <f t="shared" si="3"/>
        <v>-0.4051714000000004</v>
      </c>
      <c r="T55" s="6">
        <f>'CL &amp; Data'!N373</f>
        <v>-22.736678999999999</v>
      </c>
      <c r="V55" s="80">
        <f>'CL &amp; Data'!B373/1000000000</f>
        <v>9.3648000000000007</v>
      </c>
    </row>
    <row r="56" spans="2:22" x14ac:dyDescent="0.25">
      <c r="B56" s="6">
        <f>'CL &amp; Data'!B268/1000000000</f>
        <v>9.5447000000000006</v>
      </c>
      <c r="D56" s="6">
        <f>'CL &amp; Data'!C268</f>
        <v>-7.2883963999999999</v>
      </c>
      <c r="E56" s="13">
        <f t="shared" si="0"/>
        <v>-0.96855690000000028</v>
      </c>
      <c r="F56" s="6">
        <f>'CL &amp; Data'!D268</f>
        <v>-18.78388</v>
      </c>
      <c r="H56" s="6">
        <f>'CL &amp; Data'!C374</f>
        <v>-9.4679202999999994</v>
      </c>
      <c r="I56" s="13">
        <f t="shared" si="1"/>
        <v>-0.26939109999999999</v>
      </c>
      <c r="J56" s="6">
        <f>'CL &amp; Data'!D374</f>
        <v>-25.160008999999999</v>
      </c>
      <c r="L56" s="6">
        <f>'CL &amp; Data'!L268/1000000000</f>
        <v>9.5447000000000006</v>
      </c>
      <c r="N56" s="6">
        <f>'CL &amp; Data'!M268</f>
        <v>-8.5931567999999992</v>
      </c>
      <c r="O56" s="13">
        <f t="shared" si="2"/>
        <v>-1.3238138999999993</v>
      </c>
      <c r="P56" s="6">
        <f>'CL &amp; Data'!N268</f>
        <v>-17.577862</v>
      </c>
      <c r="R56" s="6">
        <f>'CL &amp; Data'!M374</f>
        <v>-9.7343664000000008</v>
      </c>
      <c r="S56" s="13">
        <f t="shared" si="3"/>
        <v>-0.42613700000000065</v>
      </c>
      <c r="T56" s="6">
        <f>'CL &amp; Data'!N374</f>
        <v>-21.877192999999998</v>
      </c>
      <c r="V56" s="80">
        <f>'CL &amp; Data'!B374/1000000000</f>
        <v>9.5447000000000006</v>
      </c>
    </row>
    <row r="57" spans="2:22" x14ac:dyDescent="0.25">
      <c r="B57" s="6">
        <f>'CL &amp; Data'!B269/1000000000</f>
        <v>9.7246000000000006</v>
      </c>
      <c r="D57" s="6">
        <f>'CL &amp; Data'!C269</f>
        <v>-7.2914133000000003</v>
      </c>
      <c r="E57" s="13">
        <f t="shared" si="0"/>
        <v>-0.97157380000000071</v>
      </c>
      <c r="F57" s="6">
        <f>'CL &amp; Data'!D269</f>
        <v>-18.986612000000001</v>
      </c>
      <c r="H57" s="6">
        <f>'CL &amp; Data'!C375</f>
        <v>-9.5007266999999995</v>
      </c>
      <c r="I57" s="13">
        <f t="shared" si="1"/>
        <v>-0.30219750000000012</v>
      </c>
      <c r="J57" s="6">
        <f>'CL &amp; Data'!D375</f>
        <v>-24.222847000000002</v>
      </c>
      <c r="L57" s="6">
        <f>'CL &amp; Data'!L269/1000000000</f>
        <v>9.7246000000000006</v>
      </c>
      <c r="N57" s="6">
        <f>'CL &amp; Data'!M269</f>
        <v>-8.6026115000000001</v>
      </c>
      <c r="O57" s="13">
        <f t="shared" si="2"/>
        <v>-1.3332686000000002</v>
      </c>
      <c r="P57" s="6">
        <f>'CL &amp; Data'!N269</f>
        <v>-16.719809999999999</v>
      </c>
      <c r="R57" s="6">
        <f>'CL &amp; Data'!M375</f>
        <v>-9.7334145999999997</v>
      </c>
      <c r="S57" s="13">
        <f t="shared" si="3"/>
        <v>-0.4251851999999996</v>
      </c>
      <c r="T57" s="6">
        <f>'CL &amp; Data'!N375</f>
        <v>-21.439057999999999</v>
      </c>
      <c r="V57" s="80">
        <f>'CL &amp; Data'!B375/1000000000</f>
        <v>9.7246000000000006</v>
      </c>
    </row>
    <row r="58" spans="2:22" x14ac:dyDescent="0.25">
      <c r="B58" s="6">
        <f>'CL &amp; Data'!B270/1000000000</f>
        <v>9.9045000000000005</v>
      </c>
      <c r="D58" s="6">
        <f>'CL &amp; Data'!C270</f>
        <v>-7.2940110999999996</v>
      </c>
      <c r="E58" s="13">
        <f t="shared" si="0"/>
        <v>-0.97417160000000003</v>
      </c>
      <c r="F58" s="6">
        <f>'CL &amp; Data'!D270</f>
        <v>-19.341953</v>
      </c>
      <c r="H58" s="6">
        <f>'CL &amp; Data'!C376</f>
        <v>-9.5271586999999993</v>
      </c>
      <c r="I58" s="13">
        <f t="shared" si="1"/>
        <v>-0.32862949999999991</v>
      </c>
      <c r="J58" s="6">
        <f>'CL &amp; Data'!D376</f>
        <v>-22.903531999999998</v>
      </c>
      <c r="L58" s="6">
        <f>'CL &amp; Data'!L270/1000000000</f>
        <v>9.9045000000000005</v>
      </c>
      <c r="N58" s="6">
        <f>'CL &amp; Data'!M270</f>
        <v>-8.6090250000000008</v>
      </c>
      <c r="O58" s="13">
        <f t="shared" si="2"/>
        <v>-1.339682100000001</v>
      </c>
      <c r="P58" s="6">
        <f>'CL &amp; Data'!N270</f>
        <v>-16.056125999999999</v>
      </c>
      <c r="R58" s="6">
        <f>'CL &amp; Data'!M376</f>
        <v>-9.7379493999999998</v>
      </c>
      <c r="S58" s="13">
        <f t="shared" si="3"/>
        <v>-0.42971999999999966</v>
      </c>
      <c r="T58" s="6">
        <f>'CL &amp; Data'!N376</f>
        <v>-20.785533999999998</v>
      </c>
      <c r="V58" s="80">
        <f>'CL &amp; Data'!B376/1000000000</f>
        <v>9.9045000000000005</v>
      </c>
    </row>
    <row r="59" spans="2:22" x14ac:dyDescent="0.25">
      <c r="B59" s="6">
        <f>'CL &amp; Data'!B271/1000000000</f>
        <v>10.0844</v>
      </c>
      <c r="D59" s="6">
        <f>'CL &amp; Data'!C271</f>
        <v>-7.3048978</v>
      </c>
      <c r="E59" s="13">
        <f t="shared" si="0"/>
        <v>-0.98505830000000039</v>
      </c>
      <c r="F59" s="6">
        <f>'CL &amp; Data'!D271</f>
        <v>-19.821460999999999</v>
      </c>
      <c r="H59" s="6">
        <f>'CL &amp; Data'!C377</f>
        <v>-9.5740099000000001</v>
      </c>
      <c r="I59" s="13">
        <f t="shared" si="1"/>
        <v>-0.37548070000000067</v>
      </c>
      <c r="J59" s="6">
        <f>'CL &amp; Data'!D377</f>
        <v>-22.249396999999998</v>
      </c>
      <c r="L59" s="6">
        <f>'CL &amp; Data'!L271/1000000000</f>
        <v>10.0844</v>
      </c>
      <c r="N59" s="6">
        <f>'CL &amp; Data'!M271</f>
        <v>-8.6385316999999997</v>
      </c>
      <c r="O59" s="13">
        <f t="shared" si="2"/>
        <v>-1.3691887999999999</v>
      </c>
      <c r="P59" s="6">
        <f>'CL &amp; Data'!N271</f>
        <v>-15.346781</v>
      </c>
      <c r="R59" s="6">
        <f>'CL &amp; Data'!M377</f>
        <v>-9.7556809999999992</v>
      </c>
      <c r="S59" s="13">
        <f t="shared" si="3"/>
        <v>-0.44745159999999906</v>
      </c>
      <c r="T59" s="6">
        <f>'CL &amp; Data'!N377</f>
        <v>-20.226638999999999</v>
      </c>
      <c r="V59" s="80">
        <f>'CL &amp; Data'!B377/1000000000</f>
        <v>10.0844</v>
      </c>
    </row>
    <row r="60" spans="2:22" x14ac:dyDescent="0.25">
      <c r="B60" s="6">
        <f>'CL &amp; Data'!B272/1000000000</f>
        <v>10.2643</v>
      </c>
      <c r="D60" s="6">
        <f>'CL &amp; Data'!C272</f>
        <v>-7.3020306000000001</v>
      </c>
      <c r="E60" s="13">
        <f t="shared" si="0"/>
        <v>-0.98219110000000054</v>
      </c>
      <c r="F60" s="6">
        <f>'CL &amp; Data'!D272</f>
        <v>-20.653587000000002</v>
      </c>
      <c r="H60" s="6">
        <f>'CL &amp; Data'!C378</f>
        <v>-9.6064214999999997</v>
      </c>
      <c r="I60" s="13">
        <f t="shared" si="1"/>
        <v>-0.40789230000000032</v>
      </c>
      <c r="J60" s="6">
        <f>'CL &amp; Data'!D378</f>
        <v>-21.736794</v>
      </c>
      <c r="L60" s="6">
        <f>'CL &amp; Data'!L272/1000000000</f>
        <v>10.2643</v>
      </c>
      <c r="N60" s="6">
        <f>'CL &amp; Data'!M272</f>
        <v>-8.7125731000000002</v>
      </c>
      <c r="O60" s="13">
        <f t="shared" si="2"/>
        <v>-1.4432302000000004</v>
      </c>
      <c r="P60" s="6">
        <f>'CL &amp; Data'!N272</f>
        <v>-14.688025</v>
      </c>
      <c r="R60" s="6">
        <f>'CL &amp; Data'!M378</f>
        <v>-9.8146237999999997</v>
      </c>
      <c r="S60" s="13">
        <f t="shared" si="3"/>
        <v>-0.50639439999999958</v>
      </c>
      <c r="T60" s="6">
        <f>'CL &amp; Data'!N378</f>
        <v>-19.489730999999999</v>
      </c>
      <c r="V60" s="80">
        <f>'CL &amp; Data'!B378/1000000000</f>
        <v>10.2643</v>
      </c>
    </row>
    <row r="61" spans="2:22" x14ac:dyDescent="0.25">
      <c r="B61" s="6">
        <f>'CL &amp; Data'!B273/1000000000</f>
        <v>10.4442</v>
      </c>
      <c r="D61" s="6">
        <f>'CL &amp; Data'!C273</f>
        <v>-7.3142958</v>
      </c>
      <c r="E61" s="13">
        <f t="shared" si="0"/>
        <v>-0.9944563000000004</v>
      </c>
      <c r="F61" s="6">
        <f>'CL &amp; Data'!D273</f>
        <v>-21.460453000000001</v>
      </c>
      <c r="H61" s="6">
        <f>'CL &amp; Data'!C379</f>
        <v>-9.6479081999999998</v>
      </c>
      <c r="I61" s="13">
        <f t="shared" si="1"/>
        <v>-0.44937900000000042</v>
      </c>
      <c r="J61" s="6">
        <f>'CL &amp; Data'!D379</f>
        <v>-21.564882000000001</v>
      </c>
      <c r="L61" s="6">
        <f>'CL &amp; Data'!L273/1000000000</f>
        <v>10.4442</v>
      </c>
      <c r="N61" s="6">
        <f>'CL &amp; Data'!M273</f>
        <v>-8.7616911000000002</v>
      </c>
      <c r="O61" s="13">
        <f t="shared" si="2"/>
        <v>-1.4923482000000003</v>
      </c>
      <c r="P61" s="6">
        <f>'CL &amp; Data'!N273</f>
        <v>-14.153762</v>
      </c>
      <c r="R61" s="6">
        <f>'CL &amp; Data'!M379</f>
        <v>-9.8798379999999995</v>
      </c>
      <c r="S61" s="13">
        <f t="shared" si="3"/>
        <v>-0.57160859999999936</v>
      </c>
      <c r="T61" s="6">
        <f>'CL &amp; Data'!N379</f>
        <v>-18.728466000000001</v>
      </c>
      <c r="V61" s="80">
        <f>'CL &amp; Data'!B379/1000000000</f>
        <v>10.4442</v>
      </c>
    </row>
    <row r="62" spans="2:22" x14ac:dyDescent="0.25">
      <c r="B62" s="6">
        <f>'CL &amp; Data'!B274/1000000000</f>
        <v>10.6241</v>
      </c>
      <c r="D62" s="6">
        <f>'CL &amp; Data'!C274</f>
        <v>-7.3582295999999996</v>
      </c>
      <c r="E62" s="13">
        <f t="shared" si="0"/>
        <v>-1.0383901</v>
      </c>
      <c r="F62" s="6">
        <f>'CL &amp; Data'!D274</f>
        <v>-22.876560000000001</v>
      </c>
      <c r="H62" s="6">
        <f>'CL &amp; Data'!C380</f>
        <v>-9.6951865999999995</v>
      </c>
      <c r="I62" s="13">
        <f t="shared" si="1"/>
        <v>-0.49665740000000014</v>
      </c>
      <c r="J62" s="6">
        <f>'CL &amp; Data'!D380</f>
        <v>-21.38401</v>
      </c>
      <c r="L62" s="6">
        <f>'CL &amp; Data'!L274/1000000000</f>
        <v>10.6241</v>
      </c>
      <c r="N62" s="6">
        <f>'CL &amp; Data'!M274</f>
        <v>-8.8006019999999996</v>
      </c>
      <c r="O62" s="13">
        <f t="shared" si="2"/>
        <v>-1.5312590999999998</v>
      </c>
      <c r="P62" s="6">
        <f>'CL &amp; Data'!N274</f>
        <v>-13.888764</v>
      </c>
      <c r="R62" s="6">
        <f>'CL &amp; Data'!M380</f>
        <v>-9.9409513</v>
      </c>
      <c r="S62" s="13">
        <f t="shared" si="3"/>
        <v>-0.63272189999999995</v>
      </c>
      <c r="T62" s="6">
        <f>'CL &amp; Data'!N380</f>
        <v>-17.983761000000001</v>
      </c>
      <c r="V62" s="80">
        <f>'CL &amp; Data'!B380/1000000000</f>
        <v>10.6241</v>
      </c>
    </row>
    <row r="63" spans="2:22" x14ac:dyDescent="0.25">
      <c r="B63" s="6">
        <f>'CL &amp; Data'!B275/1000000000</f>
        <v>10.804</v>
      </c>
      <c r="D63" s="6">
        <f>'CL &amp; Data'!C275</f>
        <v>-7.4063549000000002</v>
      </c>
      <c r="E63" s="13">
        <f t="shared" si="0"/>
        <v>-1.0865154000000006</v>
      </c>
      <c r="F63" s="6">
        <f>'CL &amp; Data'!D275</f>
        <v>-23.812548</v>
      </c>
      <c r="H63" s="6">
        <f>'CL &amp; Data'!C381</f>
        <v>-9.7325152999999993</v>
      </c>
      <c r="I63" s="13">
        <f t="shared" si="1"/>
        <v>-0.53398609999999991</v>
      </c>
      <c r="J63" s="6">
        <f>'CL &amp; Data'!D381</f>
        <v>-21.633364</v>
      </c>
      <c r="L63" s="6">
        <f>'CL &amp; Data'!L275/1000000000</f>
        <v>10.804</v>
      </c>
      <c r="N63" s="6">
        <f>'CL &amp; Data'!M275</f>
        <v>-8.7930708000000006</v>
      </c>
      <c r="O63" s="13">
        <f t="shared" si="2"/>
        <v>-1.5237279000000008</v>
      </c>
      <c r="P63" s="6">
        <f>'CL &amp; Data'!N275</f>
        <v>-13.795553</v>
      </c>
      <c r="R63" s="6">
        <f>'CL &amp; Data'!M381</f>
        <v>-10.014865</v>
      </c>
      <c r="S63" s="13">
        <f t="shared" si="3"/>
        <v>-0.70663560000000025</v>
      </c>
      <c r="T63" s="6">
        <f>'CL &amp; Data'!N381</f>
        <v>-17.179355999999999</v>
      </c>
      <c r="V63" s="80">
        <f>'CL &amp; Data'!B381/1000000000</f>
        <v>10.804</v>
      </c>
    </row>
    <row r="64" spans="2:22" x14ac:dyDescent="0.25">
      <c r="B64" s="6">
        <f>'CL &amp; Data'!B276/1000000000</f>
        <v>10.9839</v>
      </c>
      <c r="D64" s="6">
        <f>'CL &amp; Data'!C276</f>
        <v>-7.4725131999999999</v>
      </c>
      <c r="E64" s="13">
        <f t="shared" si="0"/>
        <v>-1.1526737000000002</v>
      </c>
      <c r="F64" s="6">
        <f>'CL &amp; Data'!D276</f>
        <v>-24.400047000000001</v>
      </c>
      <c r="H64" s="6">
        <f>'CL &amp; Data'!C382</f>
        <v>-9.7681570000000004</v>
      </c>
      <c r="I64" s="13">
        <f t="shared" si="1"/>
        <v>-0.56962780000000102</v>
      </c>
      <c r="J64" s="6">
        <f>'CL &amp; Data'!D382</f>
        <v>-22.068045000000001</v>
      </c>
      <c r="L64" s="6">
        <f>'CL &amp; Data'!L276/1000000000</f>
        <v>10.9839</v>
      </c>
      <c r="N64" s="6">
        <f>'CL &amp; Data'!M276</f>
        <v>-8.7877655000000008</v>
      </c>
      <c r="O64" s="13">
        <f t="shared" si="2"/>
        <v>-1.518422600000001</v>
      </c>
      <c r="P64" s="6">
        <f>'CL &amp; Data'!N276</f>
        <v>-13.902737</v>
      </c>
      <c r="R64" s="6">
        <f>'CL &amp; Data'!M382</f>
        <v>-10.091771</v>
      </c>
      <c r="S64" s="13">
        <f t="shared" si="3"/>
        <v>-0.78354159999999951</v>
      </c>
      <c r="T64" s="6">
        <f>'CL &amp; Data'!N382</f>
        <v>-16.451875999999999</v>
      </c>
      <c r="V64" s="80">
        <f>'CL &amp; Data'!B382/1000000000</f>
        <v>10.9839</v>
      </c>
    </row>
    <row r="65" spans="2:22" x14ac:dyDescent="0.25">
      <c r="B65" s="6">
        <f>'CL &amp; Data'!B277/1000000000</f>
        <v>11.1638</v>
      </c>
      <c r="D65" s="6">
        <f>'CL &amp; Data'!C277</f>
        <v>-7.5260701000000001</v>
      </c>
      <c r="E65" s="13">
        <f t="shared" si="0"/>
        <v>-1.2062306000000005</v>
      </c>
      <c r="F65" s="6">
        <f>'CL &amp; Data'!D277</f>
        <v>-24.206886000000001</v>
      </c>
      <c r="H65" s="6">
        <f>'CL &amp; Data'!C383</f>
        <v>-9.7837218999999997</v>
      </c>
      <c r="I65" s="13">
        <f t="shared" si="1"/>
        <v>-0.58519270000000034</v>
      </c>
      <c r="J65" s="6">
        <f>'CL &amp; Data'!D383</f>
        <v>-22.321293000000001</v>
      </c>
      <c r="L65" s="6">
        <f>'CL &amp; Data'!L277/1000000000</f>
        <v>11.1638</v>
      </c>
      <c r="N65" s="6">
        <f>'CL &amp; Data'!M277</f>
        <v>-8.7915869000000004</v>
      </c>
      <c r="O65" s="13">
        <f t="shared" si="2"/>
        <v>-1.5222440000000006</v>
      </c>
      <c r="P65" s="6">
        <f>'CL &amp; Data'!N277</f>
        <v>-14.271585</v>
      </c>
      <c r="R65" s="6">
        <f>'CL &amp; Data'!M383</f>
        <v>-10.219604</v>
      </c>
      <c r="S65" s="13">
        <f t="shared" si="3"/>
        <v>-0.91137460000000026</v>
      </c>
      <c r="T65" s="6">
        <f>'CL &amp; Data'!N383</f>
        <v>-15.675751999999999</v>
      </c>
      <c r="V65" s="80">
        <f>'CL &amp; Data'!B383/1000000000</f>
        <v>11.1638</v>
      </c>
    </row>
    <row r="66" spans="2:22" x14ac:dyDescent="0.25">
      <c r="B66" s="6">
        <f>'CL &amp; Data'!B278/1000000000</f>
        <v>11.3437</v>
      </c>
      <c r="D66" s="6">
        <f>'CL &amp; Data'!C278</f>
        <v>-7.5919246999999999</v>
      </c>
      <c r="E66" s="13">
        <f t="shared" si="0"/>
        <v>-1.2720852000000002</v>
      </c>
      <c r="F66" s="6">
        <f>'CL &amp; Data'!D278</f>
        <v>-23.652387999999998</v>
      </c>
      <c r="H66" s="6">
        <f>'CL &amp; Data'!C384</f>
        <v>-9.8204603000000006</v>
      </c>
      <c r="I66" s="13">
        <f t="shared" si="1"/>
        <v>-0.62193110000000118</v>
      </c>
      <c r="J66" s="6">
        <f>'CL &amp; Data'!D384</f>
        <v>-22.616987000000002</v>
      </c>
      <c r="L66" s="6">
        <f>'CL &amp; Data'!L278/1000000000</f>
        <v>11.3437</v>
      </c>
      <c r="N66" s="6">
        <f>'CL &amp; Data'!M278</f>
        <v>-8.8004149999999992</v>
      </c>
      <c r="O66" s="13">
        <f t="shared" si="2"/>
        <v>-1.5310720999999994</v>
      </c>
      <c r="P66" s="6">
        <f>'CL &amp; Data'!N278</f>
        <v>-14.388377</v>
      </c>
      <c r="R66" s="6">
        <f>'CL &amp; Data'!M384</f>
        <v>-10.326561999999999</v>
      </c>
      <c r="S66" s="13">
        <f t="shared" si="3"/>
        <v>-1.018332599999999</v>
      </c>
      <c r="T66" s="6">
        <f>'CL &amp; Data'!N384</f>
        <v>-14.834168</v>
      </c>
      <c r="V66" s="80">
        <f>'CL &amp; Data'!B384/1000000000</f>
        <v>11.3437</v>
      </c>
    </row>
    <row r="67" spans="2:22" x14ac:dyDescent="0.25">
      <c r="B67" s="6">
        <f>'CL &amp; Data'!B279/1000000000</f>
        <v>11.5236</v>
      </c>
      <c r="D67" s="6">
        <f>'CL &amp; Data'!C279</f>
        <v>-7.6336450999999999</v>
      </c>
      <c r="E67" s="13">
        <f t="shared" si="0"/>
        <v>-1.3138056000000002</v>
      </c>
      <c r="F67" s="6">
        <f>'CL &amp; Data'!D279</f>
        <v>-22.403288</v>
      </c>
      <c r="H67" s="6">
        <f>'CL &amp; Data'!C385</f>
        <v>-9.8600826000000001</v>
      </c>
      <c r="I67" s="13">
        <f t="shared" si="1"/>
        <v>-0.66155340000000074</v>
      </c>
      <c r="J67" s="6">
        <f>'CL &amp; Data'!D385</f>
        <v>-21.822046</v>
      </c>
      <c r="L67" s="6">
        <f>'CL &amp; Data'!L279/1000000000</f>
        <v>11.5236</v>
      </c>
      <c r="N67" s="6">
        <f>'CL &amp; Data'!M279</f>
        <v>-8.8468169999999997</v>
      </c>
      <c r="O67" s="13">
        <f t="shared" si="2"/>
        <v>-1.5774740999999999</v>
      </c>
      <c r="P67" s="6">
        <f>'CL &amp; Data'!N279</f>
        <v>-14.506354999999999</v>
      </c>
      <c r="R67" s="6">
        <f>'CL &amp; Data'!M385</f>
        <v>-10.446529999999999</v>
      </c>
      <c r="S67" s="13">
        <f t="shared" si="3"/>
        <v>-1.1383005999999991</v>
      </c>
      <c r="T67" s="6">
        <f>'CL &amp; Data'!N385</f>
        <v>-14.169293</v>
      </c>
      <c r="V67" s="80">
        <f>'CL &amp; Data'!B385/1000000000</f>
        <v>11.5236</v>
      </c>
    </row>
    <row r="68" spans="2:22" x14ac:dyDescent="0.25">
      <c r="B68" s="6">
        <f>'CL &amp; Data'!B280/1000000000</f>
        <v>11.7035</v>
      </c>
      <c r="D68" s="6">
        <f>'CL &amp; Data'!C280</f>
        <v>-7.6605090999999996</v>
      </c>
      <c r="E68" s="13">
        <f t="shared" ref="E68:E103" si="4">D68-$D$3</f>
        <v>-1.3406696</v>
      </c>
      <c r="F68" s="6">
        <f>'CL &amp; Data'!D280</f>
        <v>-21.108622</v>
      </c>
      <c r="H68" s="6">
        <f>'CL &amp; Data'!C386</f>
        <v>-9.9007444000000007</v>
      </c>
      <c r="I68" s="13">
        <f t="shared" ref="I68:I101" si="5">H68-$H$3</f>
        <v>-0.70221520000000126</v>
      </c>
      <c r="J68" s="6">
        <f>'CL &amp; Data'!D386</f>
        <v>-20.860004</v>
      </c>
      <c r="L68" s="6">
        <f>'CL &amp; Data'!L280/1000000000</f>
        <v>11.7035</v>
      </c>
      <c r="N68" s="6">
        <f>'CL &amp; Data'!M280</f>
        <v>-8.8750810999999992</v>
      </c>
      <c r="O68" s="13">
        <f t="shared" ref="O68:O103" si="6">N68-$N$4</f>
        <v>-1.6057381999999993</v>
      </c>
      <c r="P68" s="6">
        <f>'CL &amp; Data'!N280</f>
        <v>-14.427704</v>
      </c>
      <c r="R68" s="6">
        <f>'CL &amp; Data'!M386</f>
        <v>-10.486935000000001</v>
      </c>
      <c r="S68" s="13">
        <f t="shared" ref="S68:S103" si="7">R68-$R$3</f>
        <v>-1.1787056000000007</v>
      </c>
      <c r="T68" s="6">
        <f>'CL &amp; Data'!N386</f>
        <v>-13.483547</v>
      </c>
      <c r="V68" s="80">
        <f>'CL &amp; Data'!B386/1000000000</f>
        <v>11.7035</v>
      </c>
    </row>
    <row r="69" spans="2:22" x14ac:dyDescent="0.25">
      <c r="B69" s="6">
        <f>'CL &amp; Data'!B281/1000000000</f>
        <v>11.8834</v>
      </c>
      <c r="D69" s="6">
        <f>'CL &amp; Data'!C281</f>
        <v>-7.6951323</v>
      </c>
      <c r="E69" s="13">
        <f t="shared" si="4"/>
        <v>-1.3752928000000004</v>
      </c>
      <c r="F69" s="6">
        <f>'CL &amp; Data'!D281</f>
        <v>-19.628834000000001</v>
      </c>
      <c r="H69" s="6">
        <f>'CL &amp; Data'!C387</f>
        <v>-9.9589023999999995</v>
      </c>
      <c r="I69" s="13">
        <f t="shared" si="5"/>
        <v>-0.76037320000000008</v>
      </c>
      <c r="J69" s="6">
        <f>'CL &amp; Data'!D387</f>
        <v>-18.912085999999999</v>
      </c>
      <c r="L69" s="6">
        <f>'CL &amp; Data'!L281/1000000000</f>
        <v>11.8834</v>
      </c>
      <c r="N69" s="6">
        <f>'CL &amp; Data'!M281</f>
        <v>-8.9179296000000008</v>
      </c>
      <c r="O69" s="13">
        <f t="shared" si="6"/>
        <v>-1.648586700000001</v>
      </c>
      <c r="P69" s="6">
        <f>'CL &amp; Data'!N281</f>
        <v>-14.312792999999999</v>
      </c>
      <c r="R69" s="6">
        <f>'CL &amp; Data'!M387</f>
        <v>-10.525935</v>
      </c>
      <c r="S69" s="13">
        <f t="shared" si="7"/>
        <v>-1.2177056000000004</v>
      </c>
      <c r="T69" s="6">
        <f>'CL &amp; Data'!N387</f>
        <v>-13.096549</v>
      </c>
      <c r="V69" s="80">
        <f>'CL &amp; Data'!B387/1000000000</f>
        <v>11.8834</v>
      </c>
    </row>
    <row r="70" spans="2:22" x14ac:dyDescent="0.25">
      <c r="B70" s="6">
        <f>'CL &amp; Data'!B282/1000000000</f>
        <v>12.0633</v>
      </c>
      <c r="D70" s="6">
        <f>'CL &amp; Data'!C282</f>
        <v>-7.7582908000000002</v>
      </c>
      <c r="E70" s="13">
        <f t="shared" si="4"/>
        <v>-1.4384513000000005</v>
      </c>
      <c r="F70" s="6">
        <f>'CL &amp; Data'!D282</f>
        <v>-18.014838999999998</v>
      </c>
      <c r="H70" s="6">
        <f>'CL &amp; Data'!C388</f>
        <v>-10.026206999999999</v>
      </c>
      <c r="I70" s="13">
        <f t="shared" si="5"/>
        <v>-0.82767780000000002</v>
      </c>
      <c r="J70" s="6">
        <f>'CL &amp; Data'!D388</f>
        <v>-17.250565999999999</v>
      </c>
      <c r="L70" s="6">
        <f>'CL &amp; Data'!L282/1000000000</f>
        <v>12.0633</v>
      </c>
      <c r="N70" s="6">
        <f>'CL &amp; Data'!M282</f>
        <v>-8.9425782999999992</v>
      </c>
      <c r="O70" s="13">
        <f t="shared" si="6"/>
        <v>-1.6732353999999994</v>
      </c>
      <c r="P70" s="6">
        <f>'CL &amp; Data'!N282</f>
        <v>-14.038708</v>
      </c>
      <c r="R70" s="6">
        <f>'CL &amp; Data'!M388</f>
        <v>-10.508355999999999</v>
      </c>
      <c r="S70" s="13">
        <f t="shared" si="7"/>
        <v>-1.200126599999999</v>
      </c>
      <c r="T70" s="6">
        <f>'CL &amp; Data'!N388</f>
        <v>-12.680831</v>
      </c>
      <c r="V70" s="80">
        <f>'CL &amp; Data'!B388/1000000000</f>
        <v>12.0633</v>
      </c>
    </row>
    <row r="71" spans="2:22" x14ac:dyDescent="0.25">
      <c r="B71" s="6">
        <f>'CL &amp; Data'!B283/1000000000</f>
        <v>12.2432</v>
      </c>
      <c r="D71" s="6">
        <f>'CL &amp; Data'!C283</f>
        <v>-7.8554912000000003</v>
      </c>
      <c r="E71" s="13">
        <f t="shared" si="4"/>
        <v>-1.5356517000000007</v>
      </c>
      <c r="F71" s="6">
        <f>'CL &amp; Data'!D283</f>
        <v>-16.542563999999999</v>
      </c>
      <c r="H71" s="6">
        <f>'CL &amp; Data'!C389</f>
        <v>-10.084623000000001</v>
      </c>
      <c r="I71" s="13">
        <f t="shared" si="5"/>
        <v>-0.88609380000000115</v>
      </c>
      <c r="J71" s="6">
        <f>'CL &amp; Data'!D389</f>
        <v>-15.315937</v>
      </c>
      <c r="L71" s="6">
        <f>'CL &amp; Data'!L283/1000000000</f>
        <v>12.2432</v>
      </c>
      <c r="N71" s="6">
        <f>'CL &amp; Data'!M283</f>
        <v>-8.9891319000000003</v>
      </c>
      <c r="O71" s="13">
        <f t="shared" si="6"/>
        <v>-1.7197890000000005</v>
      </c>
      <c r="P71" s="6">
        <f>'CL &amp; Data'!N283</f>
        <v>-13.759368</v>
      </c>
      <c r="R71" s="6">
        <f>'CL &amp; Data'!M389</f>
        <v>-10.519731999999999</v>
      </c>
      <c r="S71" s="13">
        <f t="shared" si="7"/>
        <v>-1.2115025999999993</v>
      </c>
      <c r="T71" s="6">
        <f>'CL &amp; Data'!N389</f>
        <v>-12.601993</v>
      </c>
      <c r="V71" s="80">
        <f>'CL &amp; Data'!B389/1000000000</f>
        <v>12.2432</v>
      </c>
    </row>
    <row r="72" spans="2:22" x14ac:dyDescent="0.25">
      <c r="B72" s="6">
        <f>'CL &amp; Data'!B284/1000000000</f>
        <v>12.4231</v>
      </c>
      <c r="D72" s="6">
        <f>'CL &amp; Data'!C284</f>
        <v>-7.9422259000000004</v>
      </c>
      <c r="E72" s="13">
        <f t="shared" si="4"/>
        <v>-1.6223864000000008</v>
      </c>
      <c r="F72" s="6">
        <f>'CL &amp; Data'!D284</f>
        <v>-14.924181000000001</v>
      </c>
      <c r="H72" s="6">
        <f>'CL &amp; Data'!C390</f>
        <v>-10.1586</v>
      </c>
      <c r="I72" s="13">
        <f t="shared" si="5"/>
        <v>-0.96007080000000045</v>
      </c>
      <c r="J72" s="6">
        <f>'CL &amp; Data'!D390</f>
        <v>-14.080522999999999</v>
      </c>
      <c r="L72" s="6">
        <f>'CL &amp; Data'!L284/1000000000</f>
        <v>12.4231</v>
      </c>
      <c r="N72" s="6">
        <f>'CL &amp; Data'!M284</f>
        <v>-9.0626040000000003</v>
      </c>
      <c r="O72" s="13">
        <f t="shared" si="6"/>
        <v>-1.7932611000000005</v>
      </c>
      <c r="P72" s="6">
        <f>'CL &amp; Data'!N284</f>
        <v>-13.364758999999999</v>
      </c>
      <c r="R72" s="6">
        <f>'CL &amp; Data'!M390</f>
        <v>-10.474262</v>
      </c>
      <c r="S72" s="13">
        <f t="shared" si="7"/>
        <v>-1.1660325999999994</v>
      </c>
      <c r="T72" s="6">
        <f>'CL &amp; Data'!N390</f>
        <v>-12.482231000000001</v>
      </c>
      <c r="V72" s="80">
        <f>'CL &amp; Data'!B390/1000000000</f>
        <v>12.4231</v>
      </c>
    </row>
    <row r="73" spans="2:22" x14ac:dyDescent="0.25">
      <c r="B73" s="6">
        <f>'CL &amp; Data'!B285/1000000000</f>
        <v>12.603</v>
      </c>
      <c r="D73" s="6">
        <f>'CL &amp; Data'!C285</f>
        <v>-8.0359192000000004</v>
      </c>
      <c r="E73" s="13">
        <f t="shared" si="4"/>
        <v>-1.7160797000000008</v>
      </c>
      <c r="F73" s="6">
        <f>'CL &amp; Data'!D285</f>
        <v>-13.614599999999999</v>
      </c>
      <c r="H73" s="6">
        <f>'CL &amp; Data'!C391</f>
        <v>-10.231358</v>
      </c>
      <c r="I73" s="13">
        <f t="shared" si="5"/>
        <v>-1.0328288000000008</v>
      </c>
      <c r="J73" s="6">
        <f>'CL &amp; Data'!D391</f>
        <v>-12.909326</v>
      </c>
      <c r="L73" s="6">
        <f>'CL &amp; Data'!L285/1000000000</f>
        <v>12.603</v>
      </c>
      <c r="N73" s="6">
        <f>'CL &amp; Data'!M285</f>
        <v>-9.1560039999999994</v>
      </c>
      <c r="O73" s="13">
        <f t="shared" si="6"/>
        <v>-1.8866610999999995</v>
      </c>
      <c r="P73" s="6">
        <f>'CL &amp; Data'!N285</f>
        <v>-12.825436</v>
      </c>
      <c r="R73" s="6">
        <f>'CL &amp; Data'!M391</f>
        <v>-10.461929</v>
      </c>
      <c r="S73" s="13">
        <f t="shared" si="7"/>
        <v>-1.1536995999999995</v>
      </c>
      <c r="T73" s="6">
        <f>'CL &amp; Data'!N391</f>
        <v>-12.573256000000001</v>
      </c>
      <c r="V73" s="80">
        <f>'CL &amp; Data'!B391/1000000000</f>
        <v>12.603</v>
      </c>
    </row>
    <row r="74" spans="2:22" x14ac:dyDescent="0.25">
      <c r="B74" s="6">
        <f>'CL &amp; Data'!B286/1000000000</f>
        <v>12.7829</v>
      </c>
      <c r="D74" s="6">
        <f>'CL &amp; Data'!C286</f>
        <v>-8.1194439000000003</v>
      </c>
      <c r="E74" s="13">
        <f t="shared" si="4"/>
        <v>-1.7996044000000007</v>
      </c>
      <c r="F74" s="6">
        <f>'CL &amp; Data'!D286</f>
        <v>-12.432693</v>
      </c>
      <c r="H74" s="6">
        <f>'CL &amp; Data'!C392</f>
        <v>-10.325604999999999</v>
      </c>
      <c r="I74" s="13">
        <f t="shared" si="5"/>
        <v>-1.1270758000000001</v>
      </c>
      <c r="J74" s="6">
        <f>'CL &amp; Data'!D392</f>
        <v>-12.188062</v>
      </c>
      <c r="L74" s="6">
        <f>'CL &amp; Data'!L286/1000000000</f>
        <v>12.7829</v>
      </c>
      <c r="N74" s="6">
        <f>'CL &amp; Data'!M286</f>
        <v>-9.2537936999999992</v>
      </c>
      <c r="O74" s="13">
        <f t="shared" si="6"/>
        <v>-1.9844507999999994</v>
      </c>
      <c r="P74" s="6">
        <f>'CL &amp; Data'!N286</f>
        <v>-12.221132000000001</v>
      </c>
      <c r="R74" s="6">
        <f>'CL &amp; Data'!M392</f>
        <v>-10.425264</v>
      </c>
      <c r="S74" s="13">
        <f t="shared" si="7"/>
        <v>-1.1170346000000002</v>
      </c>
      <c r="T74" s="6">
        <f>'CL &amp; Data'!N392</f>
        <v>-12.716634000000001</v>
      </c>
      <c r="V74" s="80">
        <f>'CL &amp; Data'!B392/1000000000</f>
        <v>12.7829</v>
      </c>
    </row>
    <row r="75" spans="2:22" x14ac:dyDescent="0.25">
      <c r="B75" s="6">
        <f>'CL &amp; Data'!B287/1000000000</f>
        <v>12.9628</v>
      </c>
      <c r="D75" s="6">
        <f>'CL &amp; Data'!C287</f>
        <v>-8.2543640000000007</v>
      </c>
      <c r="E75" s="13">
        <f t="shared" si="4"/>
        <v>-1.9345245000000011</v>
      </c>
      <c r="F75" s="6">
        <f>'CL &amp; Data'!D287</f>
        <v>-11.442531000000001</v>
      </c>
      <c r="H75" s="6">
        <f>'CL &amp; Data'!C393</f>
        <v>-10.387378</v>
      </c>
      <c r="I75" s="13">
        <f t="shared" si="5"/>
        <v>-1.1888488000000006</v>
      </c>
      <c r="J75" s="6">
        <f>'CL &amp; Data'!D393</f>
        <v>-11.605791999999999</v>
      </c>
      <c r="L75" s="6">
        <f>'CL &amp; Data'!L287/1000000000</f>
        <v>12.9628</v>
      </c>
      <c r="N75" s="6">
        <f>'CL &amp; Data'!M287</f>
        <v>-9.3245459000000004</v>
      </c>
      <c r="O75" s="13">
        <f t="shared" si="6"/>
        <v>-2.0552030000000006</v>
      </c>
      <c r="P75" s="6">
        <f>'CL &amp; Data'!N287</f>
        <v>-11.528757000000001</v>
      </c>
      <c r="R75" s="6">
        <f>'CL &amp; Data'!M393</f>
        <v>-10.433541999999999</v>
      </c>
      <c r="S75" s="13">
        <f t="shared" si="7"/>
        <v>-1.1253125999999991</v>
      </c>
      <c r="T75" s="6">
        <f>'CL &amp; Data'!N393</f>
        <v>-12.980186</v>
      </c>
      <c r="V75" s="80">
        <f>'CL &amp; Data'!B393/1000000000</f>
        <v>12.9628</v>
      </c>
    </row>
    <row r="76" spans="2:22" x14ac:dyDescent="0.25">
      <c r="B76" s="6">
        <f>'CL &amp; Data'!B288/1000000000</f>
        <v>13.1427</v>
      </c>
      <c r="D76" s="6">
        <f>'CL &amp; Data'!C288</f>
        <v>-8.4270554000000004</v>
      </c>
      <c r="E76" s="13">
        <f t="shared" si="4"/>
        <v>-2.1072159000000008</v>
      </c>
      <c r="F76" s="6">
        <f>'CL &amp; Data'!D288</f>
        <v>-10.563285</v>
      </c>
      <c r="H76" s="6">
        <f>'CL &amp; Data'!C394</f>
        <v>-10.453685</v>
      </c>
      <c r="I76" s="13">
        <f t="shared" si="5"/>
        <v>-1.2551558000000007</v>
      </c>
      <c r="J76" s="6">
        <f>'CL &amp; Data'!D394</f>
        <v>-11.410570999999999</v>
      </c>
      <c r="L76" s="6">
        <f>'CL &amp; Data'!L288/1000000000</f>
        <v>13.1427</v>
      </c>
      <c r="N76" s="6">
        <f>'CL &amp; Data'!M288</f>
        <v>-9.4021378000000002</v>
      </c>
      <c r="O76" s="13">
        <f t="shared" si="6"/>
        <v>-2.1327949000000004</v>
      </c>
      <c r="P76" s="6">
        <f>'CL &amp; Data'!N288</f>
        <v>-10.873346</v>
      </c>
      <c r="R76" s="6">
        <f>'CL &amp; Data'!M394</f>
        <v>-10.435479000000001</v>
      </c>
      <c r="S76" s="13">
        <f t="shared" si="7"/>
        <v>-1.1272496000000007</v>
      </c>
      <c r="T76" s="6">
        <f>'CL &amp; Data'!N394</f>
        <v>-13.146342000000001</v>
      </c>
      <c r="V76" s="80">
        <f>'CL &amp; Data'!B394/1000000000</f>
        <v>13.1427</v>
      </c>
    </row>
    <row r="77" spans="2:22" x14ac:dyDescent="0.25">
      <c r="B77" s="6">
        <f>'CL &amp; Data'!B289/1000000000</f>
        <v>13.3226</v>
      </c>
      <c r="D77" s="6">
        <f>'CL &amp; Data'!C289</f>
        <v>-8.6192864999999994</v>
      </c>
      <c r="E77" s="13">
        <f t="shared" si="4"/>
        <v>-2.2994469999999998</v>
      </c>
      <c r="F77" s="6">
        <f>'CL &amp; Data'!D289</f>
        <v>-9.7875899999999998</v>
      </c>
      <c r="H77" s="6">
        <f>'CL &amp; Data'!C395</f>
        <v>-10.480288</v>
      </c>
      <c r="I77" s="13">
        <f t="shared" si="5"/>
        <v>-1.2817588000000004</v>
      </c>
      <c r="J77" s="6">
        <f>'CL &amp; Data'!D395</f>
        <v>-11.512169</v>
      </c>
      <c r="L77" s="6">
        <f>'CL &amp; Data'!L289/1000000000</f>
        <v>13.3226</v>
      </c>
      <c r="N77" s="6">
        <f>'CL &amp; Data'!M289</f>
        <v>-9.5280771000000009</v>
      </c>
      <c r="O77" s="13">
        <f t="shared" si="6"/>
        <v>-2.258734200000001</v>
      </c>
      <c r="P77" s="6">
        <f>'CL &amp; Data'!N289</f>
        <v>-10.189202</v>
      </c>
      <c r="R77" s="6">
        <f>'CL &amp; Data'!M395</f>
        <v>-10.492914000000001</v>
      </c>
      <c r="S77" s="13">
        <f t="shared" si="7"/>
        <v>-1.1846846000000006</v>
      </c>
      <c r="T77" s="6">
        <f>'CL &amp; Data'!N395</f>
        <v>-13.177678999999999</v>
      </c>
      <c r="V77" s="80">
        <f>'CL &amp; Data'!B395/1000000000</f>
        <v>13.3226</v>
      </c>
    </row>
    <row r="78" spans="2:22" x14ac:dyDescent="0.25">
      <c r="B78" s="6">
        <f>'CL &amp; Data'!B290/1000000000</f>
        <v>13.5025</v>
      </c>
      <c r="D78" s="6">
        <f>'CL &amp; Data'!C290</f>
        <v>-8.7918549000000006</v>
      </c>
      <c r="E78" s="13">
        <f t="shared" si="4"/>
        <v>-2.472015400000001</v>
      </c>
      <c r="F78" s="6">
        <f>'CL &amp; Data'!D290</f>
        <v>-9.0744018999999998</v>
      </c>
      <c r="H78" s="6">
        <f>'CL &amp; Data'!C396</f>
        <v>-10.512547</v>
      </c>
      <c r="I78" s="13">
        <f t="shared" si="5"/>
        <v>-1.3140178000000002</v>
      </c>
      <c r="J78" s="6">
        <f>'CL &amp; Data'!D396</f>
        <v>-11.926736</v>
      </c>
      <c r="L78" s="6">
        <f>'CL &amp; Data'!L290/1000000000</f>
        <v>13.5025</v>
      </c>
      <c r="N78" s="6">
        <f>'CL &amp; Data'!M290</f>
        <v>-9.7222709999999992</v>
      </c>
      <c r="O78" s="13">
        <f t="shared" si="6"/>
        <v>-2.4529280999999994</v>
      </c>
      <c r="P78" s="6">
        <f>'CL &amp; Data'!N290</f>
        <v>-9.5346203000000003</v>
      </c>
      <c r="R78" s="6">
        <f>'CL &amp; Data'!M396</f>
        <v>-10.576731000000001</v>
      </c>
      <c r="S78" s="13">
        <f t="shared" si="7"/>
        <v>-1.2685016000000005</v>
      </c>
      <c r="T78" s="6">
        <f>'CL &amp; Data'!N396</f>
        <v>-12.925443</v>
      </c>
      <c r="V78" s="80">
        <f>'CL &amp; Data'!B396/1000000000</f>
        <v>13.5025</v>
      </c>
    </row>
    <row r="79" spans="2:22" x14ac:dyDescent="0.25">
      <c r="B79" s="6">
        <f>'CL &amp; Data'!B291/1000000000</f>
        <v>13.682399999999999</v>
      </c>
      <c r="D79" s="6">
        <f>'CL &amp; Data'!C291</f>
        <v>-8.9593582000000005</v>
      </c>
      <c r="E79" s="13">
        <f t="shared" si="4"/>
        <v>-2.6395187000000009</v>
      </c>
      <c r="F79" s="6">
        <f>'CL &amp; Data'!D291</f>
        <v>-8.5258512</v>
      </c>
      <c r="H79" s="6">
        <f>'CL &amp; Data'!C397</f>
        <v>-10.543862000000001</v>
      </c>
      <c r="I79" s="13">
        <f t="shared" si="5"/>
        <v>-1.3453328000000013</v>
      </c>
      <c r="J79" s="6">
        <f>'CL &amp; Data'!D397</f>
        <v>-12.368385999999999</v>
      </c>
      <c r="L79" s="6">
        <f>'CL &amp; Data'!L291/1000000000</f>
        <v>13.682399999999999</v>
      </c>
      <c r="N79" s="6">
        <f>'CL &amp; Data'!M291</f>
        <v>-9.9475622000000001</v>
      </c>
      <c r="O79" s="13">
        <f t="shared" si="6"/>
        <v>-2.6782193000000003</v>
      </c>
      <c r="P79" s="6">
        <f>'CL &amp; Data'!N291</f>
        <v>-8.9173287999999999</v>
      </c>
      <c r="R79" s="6">
        <f>'CL &amp; Data'!M397</f>
        <v>-10.740660999999999</v>
      </c>
      <c r="S79" s="13">
        <f t="shared" si="7"/>
        <v>-1.4324315999999992</v>
      </c>
      <c r="T79" s="6">
        <f>'CL &amp; Data'!N397</f>
        <v>-12.352099000000001</v>
      </c>
      <c r="V79" s="80">
        <f>'CL &amp; Data'!B397/1000000000</f>
        <v>13.682399999999999</v>
      </c>
    </row>
    <row r="80" spans="2:22" x14ac:dyDescent="0.25">
      <c r="B80" s="6">
        <f>'CL &amp; Data'!B292/1000000000</f>
        <v>13.862299999999999</v>
      </c>
      <c r="D80" s="6">
        <f>'CL &amp; Data'!C292</f>
        <v>-9.1236037999999997</v>
      </c>
      <c r="E80" s="13">
        <f t="shared" si="4"/>
        <v>-2.8037643000000001</v>
      </c>
      <c r="F80" s="6">
        <f>'CL &amp; Data'!D292</f>
        <v>-8.0735807000000008</v>
      </c>
      <c r="H80" s="6">
        <f>'CL &amp; Data'!C398</f>
        <v>-10.647869</v>
      </c>
      <c r="I80" s="13">
        <f t="shared" si="5"/>
        <v>-1.4493398000000006</v>
      </c>
      <c r="J80" s="6">
        <f>'CL &amp; Data'!D398</f>
        <v>-12.445504</v>
      </c>
      <c r="L80" s="6">
        <f>'CL &amp; Data'!L292/1000000000</f>
        <v>13.862299999999999</v>
      </c>
      <c r="N80" s="6">
        <f>'CL &amp; Data'!M292</f>
        <v>-10.16663</v>
      </c>
      <c r="O80" s="13">
        <f t="shared" si="6"/>
        <v>-2.8972870999999998</v>
      </c>
      <c r="P80" s="6">
        <f>'CL &amp; Data'!N292</f>
        <v>-8.3669557999999995</v>
      </c>
      <c r="R80" s="6">
        <f>'CL &amp; Data'!M398</f>
        <v>-10.933928</v>
      </c>
      <c r="S80" s="13">
        <f t="shared" si="7"/>
        <v>-1.6256985999999998</v>
      </c>
      <c r="T80" s="6">
        <f>'CL &amp; Data'!N398</f>
        <v>-11.5266</v>
      </c>
      <c r="V80" s="80">
        <f>'CL &amp; Data'!B398/1000000000</f>
        <v>13.862299999999999</v>
      </c>
    </row>
    <row r="81" spans="2:22" x14ac:dyDescent="0.25">
      <c r="B81" s="6">
        <f>'CL &amp; Data'!B293/1000000000</f>
        <v>14.042199999999999</v>
      </c>
      <c r="D81" s="6">
        <f>'CL &amp; Data'!C293</f>
        <v>-9.3272305000000006</v>
      </c>
      <c r="E81" s="13">
        <f t="shared" si="4"/>
        <v>-3.007391000000001</v>
      </c>
      <c r="F81" s="6">
        <f>'CL &amp; Data'!D293</f>
        <v>-7.6740130999999998</v>
      </c>
      <c r="H81" s="6">
        <f>'CL &amp; Data'!C399</f>
        <v>-10.826783000000001</v>
      </c>
      <c r="I81" s="13">
        <f t="shared" si="5"/>
        <v>-1.6282538000000013</v>
      </c>
      <c r="J81" s="6">
        <f>'CL &amp; Data'!D399</f>
        <v>-12.083869</v>
      </c>
      <c r="L81" s="6">
        <f>'CL &amp; Data'!L293/1000000000</f>
        <v>14.042199999999999</v>
      </c>
      <c r="N81" s="6">
        <f>'CL &amp; Data'!M293</f>
        <v>-10.383749999999999</v>
      </c>
      <c r="O81" s="13">
        <f t="shared" si="6"/>
        <v>-3.1144070999999993</v>
      </c>
      <c r="P81" s="6">
        <f>'CL &amp; Data'!N293</f>
        <v>-7.8595977000000001</v>
      </c>
      <c r="R81" s="6">
        <f>'CL &amp; Data'!M399</f>
        <v>-11.206412</v>
      </c>
      <c r="S81" s="13">
        <f t="shared" si="7"/>
        <v>-1.8981826000000002</v>
      </c>
      <c r="T81" s="6">
        <f>'CL &amp; Data'!N399</f>
        <v>-10.483572000000001</v>
      </c>
      <c r="V81" s="80">
        <f>'CL &amp; Data'!B399/1000000000</f>
        <v>14.042199999999999</v>
      </c>
    </row>
    <row r="82" spans="2:22" x14ac:dyDescent="0.25">
      <c r="B82" s="6">
        <f>'CL &amp; Data'!B294/1000000000</f>
        <v>14.222099999999999</v>
      </c>
      <c r="D82" s="6">
        <f>'CL &amp; Data'!C294</f>
        <v>-9.5373734999999993</v>
      </c>
      <c r="E82" s="13">
        <f t="shared" si="4"/>
        <v>-3.2175339999999997</v>
      </c>
      <c r="F82" s="6">
        <f>'CL &amp; Data'!D294</f>
        <v>-7.3018470000000004</v>
      </c>
      <c r="H82" s="6">
        <f>'CL &amp; Data'!C400</f>
        <v>-11.138184000000001</v>
      </c>
      <c r="I82" s="13">
        <f t="shared" si="5"/>
        <v>-1.9396548000000013</v>
      </c>
      <c r="J82" s="6">
        <f>'CL &amp; Data'!D400</f>
        <v>-11.226908</v>
      </c>
      <c r="L82" s="6">
        <f>'CL &amp; Data'!L294/1000000000</f>
        <v>14.222099999999999</v>
      </c>
      <c r="N82" s="6">
        <f>'CL &amp; Data'!M294</f>
        <v>-10.638356999999999</v>
      </c>
      <c r="O82" s="13">
        <f t="shared" si="6"/>
        <v>-3.3690140999999993</v>
      </c>
      <c r="P82" s="6">
        <f>'CL &amp; Data'!N294</f>
        <v>-7.3992262000000002</v>
      </c>
      <c r="R82" s="6">
        <f>'CL &amp; Data'!M400</f>
        <v>-11.549910000000001</v>
      </c>
      <c r="S82" s="13">
        <f t="shared" si="7"/>
        <v>-2.2416806000000005</v>
      </c>
      <c r="T82" s="6">
        <f>'CL &amp; Data'!N400</f>
        <v>-9.3871841000000007</v>
      </c>
      <c r="V82" s="80">
        <f>'CL &amp; Data'!B400/1000000000</f>
        <v>14.222099999999999</v>
      </c>
    </row>
    <row r="83" spans="2:22" x14ac:dyDescent="0.25">
      <c r="B83" s="6">
        <f>'CL &amp; Data'!B295/1000000000</f>
        <v>14.401999999999999</v>
      </c>
      <c r="D83" s="6">
        <f>'CL &amp; Data'!C295</f>
        <v>-9.7795114999999999</v>
      </c>
      <c r="E83" s="13">
        <f t="shared" si="4"/>
        <v>-3.4596720000000003</v>
      </c>
      <c r="F83" s="6">
        <f>'CL &amp; Data'!D295</f>
        <v>-6.9883908999999997</v>
      </c>
      <c r="H83" s="6">
        <f>'CL &amp; Data'!C401</f>
        <v>-11.582985000000001</v>
      </c>
      <c r="I83" s="13">
        <f t="shared" si="5"/>
        <v>-2.3844558000000013</v>
      </c>
      <c r="J83" s="6">
        <f>'CL &amp; Data'!D401</f>
        <v>-9.9122523999999999</v>
      </c>
      <c r="L83" s="6">
        <f>'CL &amp; Data'!L295/1000000000</f>
        <v>14.401999999999999</v>
      </c>
      <c r="N83" s="6">
        <f>'CL &amp; Data'!M295</f>
        <v>-10.947666</v>
      </c>
      <c r="O83" s="13">
        <f t="shared" si="6"/>
        <v>-3.6783231000000001</v>
      </c>
      <c r="P83" s="6">
        <f>'CL &amp; Data'!N295</f>
        <v>-6.9430804000000004</v>
      </c>
      <c r="R83" s="6">
        <f>'CL &amp; Data'!M401</f>
        <v>-11.951295</v>
      </c>
      <c r="S83" s="13">
        <f t="shared" si="7"/>
        <v>-2.6430655999999999</v>
      </c>
      <c r="T83" s="6">
        <f>'CL &amp; Data'!N401</f>
        <v>-8.3902196999999994</v>
      </c>
      <c r="V83" s="80">
        <f>'CL &amp; Data'!B401/1000000000</f>
        <v>14.401999999999999</v>
      </c>
    </row>
    <row r="84" spans="2:22" x14ac:dyDescent="0.25">
      <c r="B84" s="6">
        <f>'CL &amp; Data'!B296/1000000000</f>
        <v>14.581899999999999</v>
      </c>
      <c r="D84" s="6">
        <f>'CL &amp; Data'!C296</f>
        <v>-9.9738606999999995</v>
      </c>
      <c r="E84" s="13">
        <f t="shared" si="4"/>
        <v>-3.6540211999999999</v>
      </c>
      <c r="F84" s="6">
        <f>'CL &amp; Data'!D296</f>
        <v>-6.6680998999999996</v>
      </c>
      <c r="H84" s="6">
        <f>'CL &amp; Data'!C402</f>
        <v>-12.164353</v>
      </c>
      <c r="I84" s="13">
        <f t="shared" si="5"/>
        <v>-2.9658238000000008</v>
      </c>
      <c r="J84" s="6">
        <f>'CL &amp; Data'!D402</f>
        <v>-8.4577103000000005</v>
      </c>
      <c r="L84" s="6">
        <f>'CL &amp; Data'!L296/1000000000</f>
        <v>14.581899999999999</v>
      </c>
      <c r="N84" s="6">
        <f>'CL &amp; Data'!M296</f>
        <v>-11.345287000000001</v>
      </c>
      <c r="O84" s="13">
        <f t="shared" si="6"/>
        <v>-4.075944100000001</v>
      </c>
      <c r="P84" s="6">
        <f>'CL &amp; Data'!N296</f>
        <v>-6.4967360000000003</v>
      </c>
      <c r="R84" s="6">
        <f>'CL &amp; Data'!M402</f>
        <v>-12.401429</v>
      </c>
      <c r="S84" s="13">
        <f t="shared" si="7"/>
        <v>-3.0931996000000002</v>
      </c>
      <c r="T84" s="6">
        <f>'CL &amp; Data'!N402</f>
        <v>-7.4906268000000003</v>
      </c>
      <c r="V84" s="80">
        <f>'CL &amp; Data'!B402/1000000000</f>
        <v>14.581899999999999</v>
      </c>
    </row>
    <row r="85" spans="2:22" x14ac:dyDescent="0.25">
      <c r="B85" s="6">
        <f>'CL &amp; Data'!B297/1000000000</f>
        <v>14.761799999999999</v>
      </c>
      <c r="D85" s="6">
        <f>'CL &amp; Data'!C297</f>
        <v>-10.181516</v>
      </c>
      <c r="E85" s="13">
        <f t="shared" si="4"/>
        <v>-3.8616765000000006</v>
      </c>
      <c r="F85" s="6">
        <f>'CL &amp; Data'!D297</f>
        <v>-6.3769068999999998</v>
      </c>
      <c r="H85" s="6">
        <f>'CL &amp; Data'!C403</f>
        <v>-12.825744</v>
      </c>
      <c r="I85" s="13">
        <f t="shared" si="5"/>
        <v>-3.6272148000000008</v>
      </c>
      <c r="J85" s="6">
        <f>'CL &amp; Data'!D403</f>
        <v>-7.1718549999999999</v>
      </c>
      <c r="L85" s="6">
        <f>'CL &amp; Data'!L297/1000000000</f>
        <v>14.761799999999999</v>
      </c>
      <c r="N85" s="6">
        <f>'CL &amp; Data'!M297</f>
        <v>-11.758478999999999</v>
      </c>
      <c r="O85" s="13">
        <f t="shared" si="6"/>
        <v>-4.4891360999999996</v>
      </c>
      <c r="P85" s="6">
        <f>'CL &amp; Data'!N297</f>
        <v>-6.0430416999999998</v>
      </c>
      <c r="R85" s="6">
        <f>'CL &amp; Data'!M403</f>
        <v>-12.822997000000001</v>
      </c>
      <c r="S85" s="13">
        <f t="shared" si="7"/>
        <v>-3.5147676000000008</v>
      </c>
      <c r="T85" s="6">
        <f>'CL &amp; Data'!N403</f>
        <v>-6.7046675999999996</v>
      </c>
      <c r="V85" s="80">
        <f>'CL &amp; Data'!B403/1000000000</f>
        <v>14.761799999999999</v>
      </c>
    </row>
    <row r="86" spans="2:22" x14ac:dyDescent="0.25">
      <c r="B86" s="6">
        <f>'CL &amp; Data'!B298/1000000000</f>
        <v>14.941700000000001</v>
      </c>
      <c r="D86" s="6">
        <f>'CL &amp; Data'!C298</f>
        <v>-10.400660999999999</v>
      </c>
      <c r="E86" s="13">
        <f t="shared" si="4"/>
        <v>-4.0808214999999999</v>
      </c>
      <c r="F86" s="6">
        <f>'CL &amp; Data'!D298</f>
        <v>-6.0887260000000003</v>
      </c>
      <c r="H86" s="6">
        <f>'CL &amp; Data'!C404</f>
        <v>-13.528848999999999</v>
      </c>
      <c r="I86" s="13">
        <f t="shared" si="5"/>
        <v>-4.3303197999999998</v>
      </c>
      <c r="J86" s="6">
        <f>'CL &amp; Data'!D404</f>
        <v>-6.1740417000000001</v>
      </c>
      <c r="L86" s="6">
        <f>'CL &amp; Data'!L298/1000000000</f>
        <v>14.941700000000001</v>
      </c>
      <c r="N86" s="6">
        <f>'CL &amp; Data'!M298</f>
        <v>-12.231493</v>
      </c>
      <c r="O86" s="13">
        <f t="shared" si="6"/>
        <v>-4.9621501000000006</v>
      </c>
      <c r="P86" s="6">
        <f>'CL &amp; Data'!N298</f>
        <v>-5.6070513999999996</v>
      </c>
      <c r="R86" s="6">
        <f>'CL &amp; Data'!M404</f>
        <v>-13.288601999999999</v>
      </c>
      <c r="S86" s="13">
        <f t="shared" si="7"/>
        <v>-3.980372599999999</v>
      </c>
      <c r="T86" s="6">
        <f>'CL &amp; Data'!N404</f>
        <v>-6.0348711000000002</v>
      </c>
      <c r="V86" s="80">
        <f>'CL &amp; Data'!B404/1000000000</f>
        <v>14.941700000000001</v>
      </c>
    </row>
    <row r="87" spans="2:22" x14ac:dyDescent="0.25">
      <c r="B87" s="6">
        <f>'CL &amp; Data'!B299/1000000000</f>
        <v>15.121600000000001</v>
      </c>
      <c r="D87" s="6">
        <f>'CL &amp; Data'!C299</f>
        <v>-10.668540999999999</v>
      </c>
      <c r="E87" s="13">
        <f t="shared" si="4"/>
        <v>-4.3487014999999998</v>
      </c>
      <c r="F87" s="6">
        <f>'CL &amp; Data'!D299</f>
        <v>-5.7904939999999998</v>
      </c>
      <c r="H87" s="6">
        <f>'CL &amp; Data'!C405</f>
        <v>-14.215633</v>
      </c>
      <c r="I87" s="13">
        <f t="shared" si="5"/>
        <v>-5.017103800000001</v>
      </c>
      <c r="J87" s="6">
        <f>'CL &amp; Data'!D405</f>
        <v>-5.4128651999999997</v>
      </c>
      <c r="L87" s="6">
        <f>'CL &amp; Data'!L299/1000000000</f>
        <v>15.121600000000001</v>
      </c>
      <c r="N87" s="6">
        <f>'CL &amp; Data'!M299</f>
        <v>-12.700642999999999</v>
      </c>
      <c r="O87" s="13">
        <f t="shared" si="6"/>
        <v>-5.4313000999999996</v>
      </c>
      <c r="P87" s="6">
        <f>'CL &amp; Data'!N299</f>
        <v>-5.1971340000000001</v>
      </c>
      <c r="R87" s="6">
        <f>'CL &amp; Data'!M405</f>
        <v>-13.732390000000001</v>
      </c>
      <c r="S87" s="13">
        <f t="shared" si="7"/>
        <v>-4.4241606000000004</v>
      </c>
      <c r="T87" s="6">
        <f>'CL &amp; Data'!N405</f>
        <v>-5.4600720000000003</v>
      </c>
      <c r="V87" s="80">
        <f>'CL &amp; Data'!B405/1000000000</f>
        <v>15.121600000000001</v>
      </c>
    </row>
    <row r="88" spans="2:22" x14ac:dyDescent="0.25">
      <c r="B88" s="6">
        <f>'CL &amp; Data'!B300/1000000000</f>
        <v>15.301500000000001</v>
      </c>
      <c r="D88" s="6">
        <f>'CL &amp; Data'!C300</f>
        <v>-10.994963</v>
      </c>
      <c r="E88" s="13">
        <f t="shared" si="4"/>
        <v>-4.6751235000000007</v>
      </c>
      <c r="F88" s="6">
        <f>'CL &amp; Data'!D300</f>
        <v>-5.4484595999999996</v>
      </c>
      <c r="H88" s="6">
        <f>'CL &amp; Data'!C406</f>
        <v>-14.852793</v>
      </c>
      <c r="I88" s="13">
        <f t="shared" si="5"/>
        <v>-5.6542638000000007</v>
      </c>
      <c r="J88" s="6">
        <f>'CL &amp; Data'!D406</f>
        <v>-4.8086462000000001</v>
      </c>
      <c r="L88" s="6">
        <f>'CL &amp; Data'!L300/1000000000</f>
        <v>15.301500000000001</v>
      </c>
      <c r="N88" s="6">
        <f>'CL &amp; Data'!M300</f>
        <v>-13.229583</v>
      </c>
      <c r="O88" s="13">
        <f t="shared" si="6"/>
        <v>-5.9602401</v>
      </c>
      <c r="P88" s="6">
        <f>'CL &amp; Data'!N300</f>
        <v>-4.8146690999999997</v>
      </c>
      <c r="R88" s="6">
        <f>'CL &amp; Data'!M406</f>
        <v>-14.215325</v>
      </c>
      <c r="S88" s="13">
        <f t="shared" si="7"/>
        <v>-4.9070955999999999</v>
      </c>
      <c r="T88" s="6">
        <f>'CL &amp; Data'!N406</f>
        <v>-4.9719218999999999</v>
      </c>
      <c r="V88" s="80">
        <f>'CL &amp; Data'!B406/1000000000</f>
        <v>15.301500000000001</v>
      </c>
    </row>
    <row r="89" spans="2:22" x14ac:dyDescent="0.25">
      <c r="B89" s="6">
        <f>'CL &amp; Data'!B301/1000000000</f>
        <v>15.481400000000001</v>
      </c>
      <c r="D89" s="6">
        <f>'CL &amp; Data'!C301</f>
        <v>-11.349926</v>
      </c>
      <c r="E89" s="13">
        <f t="shared" si="4"/>
        <v>-5.0300865000000003</v>
      </c>
      <c r="F89" s="6">
        <f>'CL &amp; Data'!D301</f>
        <v>-5.0883554999999996</v>
      </c>
      <c r="H89" s="6">
        <f>'CL &amp; Data'!C407</f>
        <v>-15.479509999999999</v>
      </c>
      <c r="I89" s="13">
        <f t="shared" si="5"/>
        <v>-6.2809808</v>
      </c>
      <c r="J89" s="6">
        <f>'CL &amp; Data'!D407</f>
        <v>-4.3213581999999997</v>
      </c>
      <c r="L89" s="6">
        <f>'CL &amp; Data'!L301/1000000000</f>
        <v>15.481400000000001</v>
      </c>
      <c r="N89" s="6">
        <f>'CL &amp; Data'!M301</f>
        <v>-13.771494000000001</v>
      </c>
      <c r="O89" s="13">
        <f t="shared" si="6"/>
        <v>-6.5021511000000007</v>
      </c>
      <c r="P89" s="6">
        <f>'CL &amp; Data'!N301</f>
        <v>-4.4488921000000001</v>
      </c>
      <c r="R89" s="6">
        <f>'CL &amp; Data'!M407</f>
        <v>-14.688416</v>
      </c>
      <c r="S89" s="13">
        <f t="shared" si="7"/>
        <v>-5.3801866</v>
      </c>
      <c r="T89" s="6">
        <f>'CL &amp; Data'!N407</f>
        <v>-4.5345607000000001</v>
      </c>
      <c r="V89" s="80">
        <f>'CL &amp; Data'!B407/1000000000</f>
        <v>15.481400000000001</v>
      </c>
    </row>
    <row r="90" spans="2:22" x14ac:dyDescent="0.25">
      <c r="B90" s="6">
        <f>'CL &amp; Data'!B302/1000000000</f>
        <v>15.661300000000001</v>
      </c>
      <c r="D90" s="6">
        <f>'CL &amp; Data'!C302</f>
        <v>-11.775487</v>
      </c>
      <c r="E90" s="13">
        <f t="shared" si="4"/>
        <v>-5.4556475000000004</v>
      </c>
      <c r="F90" s="6">
        <f>'CL &amp; Data'!D302</f>
        <v>-4.7223991999999999</v>
      </c>
      <c r="H90" s="6">
        <f>'CL &amp; Data'!C408</f>
        <v>-16.095200999999999</v>
      </c>
      <c r="I90" s="13">
        <f t="shared" si="5"/>
        <v>-6.8966718</v>
      </c>
      <c r="J90" s="6">
        <f>'CL &amp; Data'!D408</f>
        <v>-3.9166151999999999</v>
      </c>
      <c r="L90" s="6">
        <f>'CL &amp; Data'!L302/1000000000</f>
        <v>15.661300000000001</v>
      </c>
      <c r="N90" s="6">
        <f>'CL &amp; Data'!M302</f>
        <v>-14.297915</v>
      </c>
      <c r="O90" s="13">
        <f t="shared" si="6"/>
        <v>-7.0285720999999999</v>
      </c>
      <c r="P90" s="6">
        <f>'CL &amp; Data'!N302</f>
        <v>-4.1066165000000003</v>
      </c>
      <c r="R90" s="6">
        <f>'CL &amp; Data'!M408</f>
        <v>-15.180745</v>
      </c>
      <c r="S90" s="13">
        <f t="shared" si="7"/>
        <v>-5.8725155999999998</v>
      </c>
      <c r="T90" s="6">
        <f>'CL &amp; Data'!N408</f>
        <v>-4.1478590999999998</v>
      </c>
      <c r="V90" s="80">
        <f>'CL &amp; Data'!B408/1000000000</f>
        <v>15.661300000000001</v>
      </c>
    </row>
    <row r="91" spans="2:22" x14ac:dyDescent="0.25">
      <c r="B91" s="6">
        <f>'CL &amp; Data'!B303/1000000000</f>
        <v>15.841200000000001</v>
      </c>
      <c r="D91" s="6">
        <f>'CL &amp; Data'!C303</f>
        <v>-12.215085999999999</v>
      </c>
      <c r="E91" s="13">
        <f t="shared" si="4"/>
        <v>-5.8952464999999998</v>
      </c>
      <c r="F91" s="6">
        <f>'CL &amp; Data'!D303</f>
        <v>-4.3425998999999997</v>
      </c>
      <c r="H91" s="6">
        <f>'CL &amp; Data'!C409</f>
        <v>-16.718820999999998</v>
      </c>
      <c r="I91" s="13">
        <f t="shared" si="5"/>
        <v>-7.520291799999999</v>
      </c>
      <c r="J91" s="6">
        <f>'CL &amp; Data'!D409</f>
        <v>-3.5747585000000002</v>
      </c>
      <c r="L91" s="6">
        <f>'CL &amp; Data'!L303/1000000000</f>
        <v>15.841200000000001</v>
      </c>
      <c r="N91" s="6">
        <f>'CL &amp; Data'!M303</f>
        <v>-14.790902000000001</v>
      </c>
      <c r="O91" s="13">
        <f t="shared" si="6"/>
        <v>-7.5215591000000011</v>
      </c>
      <c r="P91" s="6">
        <f>'CL &amp; Data'!N303</f>
        <v>-3.8054738000000001</v>
      </c>
      <c r="R91" s="6">
        <f>'CL &amp; Data'!M409</f>
        <v>-15.669074</v>
      </c>
      <c r="S91" s="13">
        <f t="shared" si="7"/>
        <v>-6.3608446000000001</v>
      </c>
      <c r="T91" s="6">
        <f>'CL &amp; Data'!N409</f>
        <v>-3.7985234000000001</v>
      </c>
      <c r="V91" s="80">
        <f>'CL &amp; Data'!B409/1000000000</f>
        <v>15.841200000000001</v>
      </c>
    </row>
    <row r="92" spans="2:22" x14ac:dyDescent="0.25">
      <c r="B92" s="6">
        <f>'CL &amp; Data'!B304/1000000000</f>
        <v>16.021100000000001</v>
      </c>
      <c r="D92" s="6">
        <f>'CL &amp; Data'!C304</f>
        <v>-12.753966999999999</v>
      </c>
      <c r="E92" s="13">
        <f t="shared" si="4"/>
        <v>-6.4341274999999998</v>
      </c>
      <c r="F92" s="6">
        <f>'CL &amp; Data'!D304</f>
        <v>-3.9844889999999999</v>
      </c>
      <c r="H92" s="6">
        <f>'CL &amp; Data'!C410</f>
        <v>-17.293728000000002</v>
      </c>
      <c r="I92" s="13">
        <f t="shared" si="5"/>
        <v>-8.0951988000000021</v>
      </c>
      <c r="J92" s="6">
        <f>'CL &amp; Data'!D410</f>
        <v>-3.2747324</v>
      </c>
      <c r="L92" s="6">
        <f>'CL &amp; Data'!L304/1000000000</f>
        <v>16.021100000000001</v>
      </c>
      <c r="N92" s="6">
        <f>'CL &amp; Data'!M304</f>
        <v>-15.182067</v>
      </c>
      <c r="O92" s="13">
        <f t="shared" si="6"/>
        <v>-7.9127241000000001</v>
      </c>
      <c r="P92" s="6">
        <f>'CL &amp; Data'!N304</f>
        <v>-3.5262446000000001</v>
      </c>
      <c r="R92" s="6">
        <f>'CL &amp; Data'!M410</f>
        <v>-16.177752000000002</v>
      </c>
      <c r="S92" s="13">
        <f t="shared" si="7"/>
        <v>-6.8695226000000016</v>
      </c>
      <c r="T92" s="6">
        <f>'CL &amp; Data'!N410</f>
        <v>-3.4847402999999999</v>
      </c>
      <c r="V92" s="80">
        <f>'CL &amp; Data'!B410/1000000000</f>
        <v>16.021100000000001</v>
      </c>
    </row>
    <row r="93" spans="2:22" x14ac:dyDescent="0.25">
      <c r="B93" s="6">
        <f>'CL &amp; Data'!B305/1000000000</f>
        <v>16.201000000000001</v>
      </c>
      <c r="D93" s="6">
        <f>'CL &amp; Data'!C305</f>
        <v>-13.337934000000001</v>
      </c>
      <c r="E93" s="13">
        <f t="shared" si="4"/>
        <v>-7.018094500000001</v>
      </c>
      <c r="F93" s="6">
        <f>'CL &amp; Data'!D305</f>
        <v>-3.6388934000000002</v>
      </c>
      <c r="H93" s="6">
        <f>'CL &amp; Data'!C411</f>
        <v>-17.812967</v>
      </c>
      <c r="I93" s="13">
        <f t="shared" si="5"/>
        <v>-8.614437800000001</v>
      </c>
      <c r="J93" s="6">
        <f>'CL &amp; Data'!D411</f>
        <v>-3.0174645999999998</v>
      </c>
      <c r="L93" s="6">
        <f>'CL &amp; Data'!L305/1000000000</f>
        <v>16.201000000000001</v>
      </c>
      <c r="N93" s="6">
        <f>'CL &amp; Data'!M305</f>
        <v>-15.565269000000001</v>
      </c>
      <c r="O93" s="13">
        <f t="shared" si="6"/>
        <v>-8.2959261000000009</v>
      </c>
      <c r="P93" s="6">
        <f>'CL &amp; Data'!N305</f>
        <v>-3.2912640999999998</v>
      </c>
      <c r="R93" s="6">
        <f>'CL &amp; Data'!M411</f>
        <v>-16.729422</v>
      </c>
      <c r="S93" s="13">
        <f t="shared" si="7"/>
        <v>-7.4211925999999995</v>
      </c>
      <c r="T93" s="6">
        <f>'CL &amp; Data'!N411</f>
        <v>-3.2003512000000001</v>
      </c>
      <c r="V93" s="80">
        <f>'CL &amp; Data'!B411/1000000000</f>
        <v>16.201000000000001</v>
      </c>
    </row>
    <row r="94" spans="2:22" x14ac:dyDescent="0.25">
      <c r="B94" s="6">
        <f>'CL &amp; Data'!B306/1000000000</f>
        <v>16.3809</v>
      </c>
      <c r="D94" s="6">
        <f>'CL &amp; Data'!C306</f>
        <v>-13.992509999999999</v>
      </c>
      <c r="E94" s="13">
        <f t="shared" si="4"/>
        <v>-7.6726704999999997</v>
      </c>
      <c r="F94" s="6">
        <f>'CL &amp; Data'!D306</f>
        <v>-3.3248327</v>
      </c>
      <c r="H94" s="6">
        <f>'CL &amp; Data'!C412</f>
        <v>-18.303744999999999</v>
      </c>
      <c r="I94" s="13">
        <f t="shared" si="5"/>
        <v>-9.1052157999999999</v>
      </c>
      <c r="J94" s="6">
        <f>'CL &amp; Data'!D412</f>
        <v>-2.7939314999999998</v>
      </c>
      <c r="L94" s="6">
        <f>'CL &amp; Data'!L306/1000000000</f>
        <v>16.3809</v>
      </c>
      <c r="N94" s="6">
        <f>'CL &amp; Data'!M306</f>
        <v>-15.879168999999999</v>
      </c>
      <c r="O94" s="13">
        <f t="shared" si="6"/>
        <v>-8.6098260999999994</v>
      </c>
      <c r="P94" s="6">
        <f>'CL &amp; Data'!N306</f>
        <v>-3.0766912</v>
      </c>
      <c r="R94" s="6">
        <f>'CL &amp; Data'!M412</f>
        <v>-17.302578</v>
      </c>
      <c r="S94" s="13">
        <f t="shared" si="7"/>
        <v>-7.9943486000000004</v>
      </c>
      <c r="T94" s="6">
        <f>'CL &amp; Data'!N412</f>
        <v>-2.9448574000000001</v>
      </c>
      <c r="V94" s="80">
        <f>'CL &amp; Data'!B412/1000000000</f>
        <v>16.3809</v>
      </c>
    </row>
    <row r="95" spans="2:22" x14ac:dyDescent="0.25">
      <c r="B95" s="6">
        <f>'CL &amp; Data'!B307/1000000000</f>
        <v>16.5608</v>
      </c>
      <c r="D95" s="6">
        <f>'CL &amp; Data'!C307</f>
        <v>-14.652189</v>
      </c>
      <c r="E95" s="13">
        <f t="shared" si="4"/>
        <v>-8.3323494999999994</v>
      </c>
      <c r="F95" s="6">
        <f>'CL &amp; Data'!D307</f>
        <v>-3.0403433</v>
      </c>
      <c r="H95" s="6">
        <f>'CL &amp; Data'!C413</f>
        <v>-18.790627000000001</v>
      </c>
      <c r="I95" s="13">
        <f t="shared" si="5"/>
        <v>-9.5920978000000012</v>
      </c>
      <c r="J95" s="6">
        <f>'CL &amp; Data'!D413</f>
        <v>-2.6018526999999998</v>
      </c>
      <c r="L95" s="6">
        <f>'CL &amp; Data'!L307/1000000000</f>
        <v>16.5608</v>
      </c>
      <c r="N95" s="6">
        <f>'CL &amp; Data'!M307</f>
        <v>-16.212851000000001</v>
      </c>
      <c r="O95" s="13">
        <f t="shared" si="6"/>
        <v>-8.9435081000000007</v>
      </c>
      <c r="P95" s="6">
        <f>'CL &amp; Data'!N307</f>
        <v>-2.9029623999999998</v>
      </c>
      <c r="R95" s="6">
        <f>'CL &amp; Data'!M413</f>
        <v>-17.88644</v>
      </c>
      <c r="S95" s="13">
        <f t="shared" si="7"/>
        <v>-8.5782106000000002</v>
      </c>
      <c r="T95" s="6">
        <f>'CL &amp; Data'!N413</f>
        <v>-2.7231607000000002</v>
      </c>
      <c r="V95" s="80">
        <f>'CL &amp; Data'!B413/1000000000</f>
        <v>16.5608</v>
      </c>
    </row>
    <row r="96" spans="2:22" x14ac:dyDescent="0.25">
      <c r="B96" s="6">
        <f>'CL &amp; Data'!B308/1000000000</f>
        <v>16.7407</v>
      </c>
      <c r="D96" s="6">
        <f>'CL &amp; Data'!C308</f>
        <v>-15.334410999999999</v>
      </c>
      <c r="E96" s="13">
        <f t="shared" si="4"/>
        <v>-9.0145714999999988</v>
      </c>
      <c r="F96" s="6">
        <f>'CL &amp; Data'!D308</f>
        <v>-2.7995963000000001</v>
      </c>
      <c r="H96" s="6">
        <f>'CL &amp; Data'!C414</f>
        <v>-19.289711</v>
      </c>
      <c r="I96" s="13">
        <f t="shared" si="5"/>
        <v>-10.091181800000001</v>
      </c>
      <c r="J96" s="6">
        <f>'CL &amp; Data'!D414</f>
        <v>-2.4373936999999999</v>
      </c>
      <c r="L96" s="6">
        <f>'CL &amp; Data'!L308/1000000000</f>
        <v>16.7407</v>
      </c>
      <c r="N96" s="6">
        <f>'CL &amp; Data'!M308</f>
        <v>-16.468920000000001</v>
      </c>
      <c r="O96" s="13">
        <f t="shared" si="6"/>
        <v>-9.1995771000000008</v>
      </c>
      <c r="P96" s="6">
        <f>'CL &amp; Data'!N308</f>
        <v>-2.7441911999999999</v>
      </c>
      <c r="R96" s="6">
        <f>'CL &amp; Data'!M414</f>
        <v>-18.478549999999998</v>
      </c>
      <c r="S96" s="13">
        <f t="shared" si="7"/>
        <v>-9.1703205999999984</v>
      </c>
      <c r="T96" s="6">
        <f>'CL &amp; Data'!N414</f>
        <v>-2.5324900000000001</v>
      </c>
      <c r="V96" s="80">
        <f>'CL &amp; Data'!B414/1000000000</f>
        <v>16.7407</v>
      </c>
    </row>
    <row r="97" spans="2:22" x14ac:dyDescent="0.25">
      <c r="B97" s="6">
        <f>'CL &amp; Data'!B309/1000000000</f>
        <v>16.9206</v>
      </c>
      <c r="D97" s="6">
        <f>'CL &amp; Data'!C309</f>
        <v>-16.022148000000001</v>
      </c>
      <c r="E97" s="13">
        <f t="shared" si="4"/>
        <v>-9.7023085000000009</v>
      </c>
      <c r="F97" s="6">
        <f>'CL &amp; Data'!D309</f>
        <v>-2.5967538000000001</v>
      </c>
      <c r="H97" s="6">
        <f>'CL &amp; Data'!C415</f>
        <v>-19.814360000000001</v>
      </c>
      <c r="I97" s="13">
        <f t="shared" si="5"/>
        <v>-10.615830800000001</v>
      </c>
      <c r="J97" s="6">
        <f>'CL &amp; Data'!D415</f>
        <v>-2.2984295000000001</v>
      </c>
      <c r="L97" s="6">
        <f>'CL &amp; Data'!L309/1000000000</f>
        <v>16.9206</v>
      </c>
      <c r="N97" s="6">
        <f>'CL &amp; Data'!M309</f>
        <v>-16.757346999999999</v>
      </c>
      <c r="O97" s="13">
        <f t="shared" si="6"/>
        <v>-9.4880040999999995</v>
      </c>
      <c r="P97" s="6">
        <f>'CL &amp; Data'!N309</f>
        <v>-2.6174176</v>
      </c>
      <c r="R97" s="6">
        <f>'CL &amp; Data'!M415</f>
        <v>-19.072592</v>
      </c>
      <c r="S97" s="13">
        <f t="shared" si="7"/>
        <v>-9.7643626000000001</v>
      </c>
      <c r="T97" s="6">
        <f>'CL &amp; Data'!N415</f>
        <v>-2.3773534000000001</v>
      </c>
      <c r="V97" s="80">
        <f>'CL &amp; Data'!B415/1000000000</f>
        <v>16.9206</v>
      </c>
    </row>
    <row r="98" spans="2:22" x14ac:dyDescent="0.25">
      <c r="B98" s="6">
        <f>'CL &amp; Data'!B310/1000000000</f>
        <v>17.1005</v>
      </c>
      <c r="D98" s="6">
        <f>'CL &amp; Data'!C310</f>
        <v>-16.691935000000001</v>
      </c>
      <c r="E98" s="13">
        <f t="shared" si="4"/>
        <v>-10.3720955</v>
      </c>
      <c r="F98" s="6">
        <f>'CL &amp; Data'!D310</f>
        <v>-2.4334872000000001</v>
      </c>
      <c r="H98" s="6">
        <f>'CL &amp; Data'!C416</f>
        <v>-20.336679</v>
      </c>
      <c r="I98" s="13">
        <f t="shared" si="5"/>
        <v>-11.138149800000001</v>
      </c>
      <c r="J98" s="6">
        <f>'CL &amp; Data'!D416</f>
        <v>-2.1897682999999999</v>
      </c>
      <c r="L98" s="6">
        <f>'CL &amp; Data'!L310/1000000000</f>
        <v>17.1005</v>
      </c>
      <c r="N98" s="6">
        <f>'CL &amp; Data'!M310</f>
        <v>-17.027547999999999</v>
      </c>
      <c r="O98" s="13">
        <f t="shared" si="6"/>
        <v>-9.7582050999999996</v>
      </c>
      <c r="P98" s="6">
        <f>'CL &amp; Data'!N310</f>
        <v>-2.5092520999999999</v>
      </c>
      <c r="R98" s="6">
        <f>'CL &amp; Data'!M416</f>
        <v>-19.633274</v>
      </c>
      <c r="S98" s="13">
        <f t="shared" si="7"/>
        <v>-10.3250446</v>
      </c>
      <c r="T98" s="6">
        <f>'CL &amp; Data'!N416</f>
        <v>-2.2542507999999999</v>
      </c>
      <c r="V98" s="80">
        <f>'CL &amp; Data'!B416/1000000000</f>
        <v>17.1005</v>
      </c>
    </row>
    <row r="99" spans="2:22" x14ac:dyDescent="0.25">
      <c r="B99" s="6">
        <f>'CL &amp; Data'!B311/1000000000</f>
        <v>17.2804</v>
      </c>
      <c r="D99" s="6">
        <f>'CL &amp; Data'!C311</f>
        <v>-17.35519</v>
      </c>
      <c r="E99" s="13">
        <f t="shared" si="4"/>
        <v>-11.0353505</v>
      </c>
      <c r="F99" s="6">
        <f>'CL &amp; Data'!D311</f>
        <v>-2.3083765999999999</v>
      </c>
      <c r="H99" s="6">
        <f>'CL &amp; Data'!C417</f>
        <v>-20.843095999999999</v>
      </c>
      <c r="I99" s="13">
        <f t="shared" si="5"/>
        <v>-11.6445668</v>
      </c>
      <c r="J99" s="6">
        <f>'CL &amp; Data'!D417</f>
        <v>-2.1103801999999998</v>
      </c>
      <c r="L99" s="6">
        <f>'CL &amp; Data'!L311/1000000000</f>
        <v>17.2804</v>
      </c>
      <c r="N99" s="6">
        <f>'CL &amp; Data'!M311</f>
        <v>-17.404668999999998</v>
      </c>
      <c r="O99" s="13">
        <f t="shared" si="6"/>
        <v>-10.135326099999999</v>
      </c>
      <c r="P99" s="6">
        <f>'CL &amp; Data'!N311</f>
        <v>-2.4237069999999998</v>
      </c>
      <c r="R99" s="6">
        <f>'CL &amp; Data'!M417</f>
        <v>-20.174327999999999</v>
      </c>
      <c r="S99" s="13">
        <f t="shared" si="7"/>
        <v>-10.866098599999999</v>
      </c>
      <c r="T99" s="6">
        <f>'CL &amp; Data'!N417</f>
        <v>-2.1647413000000002</v>
      </c>
      <c r="V99" s="80">
        <f>'CL &amp; Data'!B417/1000000000</f>
        <v>17.2804</v>
      </c>
    </row>
    <row r="100" spans="2:22" x14ac:dyDescent="0.25">
      <c r="B100" s="6">
        <f>'CL &amp; Data'!B312/1000000000</f>
        <v>17.4603</v>
      </c>
      <c r="D100" s="6">
        <f>'CL &amp; Data'!C312</f>
        <v>-17.995080999999999</v>
      </c>
      <c r="E100" s="13">
        <f t="shared" si="4"/>
        <v>-11.675241499999998</v>
      </c>
      <c r="F100" s="6">
        <f>'CL &amp; Data'!D312</f>
        <v>-2.2138347999999999</v>
      </c>
      <c r="H100" s="6">
        <f>'CL &amp; Data'!C418</f>
        <v>-21.303526000000002</v>
      </c>
      <c r="I100" s="13">
        <f t="shared" si="5"/>
        <v>-12.104996800000002</v>
      </c>
      <c r="J100" s="6">
        <f>'CL &amp; Data'!D418</f>
        <v>-2.0532564999999998</v>
      </c>
      <c r="L100" s="6">
        <f>'CL &amp; Data'!L312/1000000000</f>
        <v>17.4603</v>
      </c>
      <c r="N100" s="6">
        <f>'CL &amp; Data'!M312</f>
        <v>-17.838761999999999</v>
      </c>
      <c r="O100" s="13">
        <f t="shared" si="6"/>
        <v>-10.569419099999999</v>
      </c>
      <c r="P100" s="6">
        <f>'CL &amp; Data'!N312</f>
        <v>-2.3481988999999999</v>
      </c>
      <c r="R100" s="6">
        <f>'CL &amp; Data'!M418</f>
        <v>-20.682583000000001</v>
      </c>
      <c r="S100" s="13">
        <f t="shared" si="7"/>
        <v>-11.374353600000001</v>
      </c>
      <c r="T100" s="6">
        <f>'CL &amp; Data'!N418</f>
        <v>-2.1030202</v>
      </c>
      <c r="V100" s="80">
        <f>'CL &amp; Data'!B418/1000000000</f>
        <v>17.4603</v>
      </c>
    </row>
    <row r="101" spans="2:22" x14ac:dyDescent="0.25">
      <c r="B101" s="6">
        <f>'CL &amp; Data'!B313/1000000000</f>
        <v>17.6402</v>
      </c>
      <c r="D101" s="6">
        <f>'CL &amp; Data'!C313</f>
        <v>-18.635006000000001</v>
      </c>
      <c r="E101" s="13">
        <f t="shared" si="4"/>
        <v>-12.3151665</v>
      </c>
      <c r="F101" s="6">
        <f>'CL &amp; Data'!D313</f>
        <v>-2.1498960999999999</v>
      </c>
      <c r="H101" s="6">
        <f>'CL &amp; Data'!C419</f>
        <v>-21.775644</v>
      </c>
      <c r="I101" s="13">
        <f t="shared" si="5"/>
        <v>-12.5771148</v>
      </c>
      <c r="J101" s="6">
        <f>'CL &amp; Data'!D419</f>
        <v>-2.0186942000000001</v>
      </c>
      <c r="L101" s="6">
        <f>'CL &amp; Data'!L313/1000000000</f>
        <v>17.6402</v>
      </c>
      <c r="N101" s="6">
        <f>'CL &amp; Data'!M313</f>
        <v>-18.383821000000001</v>
      </c>
      <c r="O101" s="13">
        <f t="shared" si="6"/>
        <v>-11.114478100000001</v>
      </c>
      <c r="P101" s="6">
        <f>'CL &amp; Data'!N313</f>
        <v>-2.2890562999999999</v>
      </c>
      <c r="R101" s="6">
        <f>'CL &amp; Data'!M419</f>
        <v>-21.156158000000001</v>
      </c>
      <c r="S101" s="13">
        <f t="shared" si="7"/>
        <v>-11.847928600000001</v>
      </c>
      <c r="T101" s="6">
        <f>'CL &amp; Data'!N419</f>
        <v>-2.0669993999999998</v>
      </c>
      <c r="V101" s="80">
        <f>'CL &amp; Data'!B419/1000000000</f>
        <v>17.6402</v>
      </c>
    </row>
    <row r="102" spans="2:22" x14ac:dyDescent="0.25">
      <c r="B102" s="6">
        <f>'CL &amp; Data'!B314/1000000000</f>
        <v>17.8201</v>
      </c>
      <c r="D102" s="6">
        <f>'CL &amp; Data'!C314</f>
        <v>-19.241883999999999</v>
      </c>
      <c r="E102" s="13">
        <f t="shared" si="4"/>
        <v>-12.922044499999998</v>
      </c>
      <c r="F102" s="6">
        <f>'CL &amp; Data'!D314</f>
        <v>-2.1111417000000001</v>
      </c>
      <c r="H102" s="6">
        <f>'CL &amp; Data'!C420</f>
        <v>-22.303854000000001</v>
      </c>
      <c r="J102" s="6">
        <f>'CL &amp; Data'!D420</f>
        <v>-2.0012305000000001</v>
      </c>
      <c r="L102" s="6">
        <f>'CL &amp; Data'!L314/1000000000</f>
        <v>17.8201</v>
      </c>
      <c r="N102" s="6">
        <f>'CL &amp; Data'!M314</f>
        <v>-18.969425000000001</v>
      </c>
      <c r="O102" s="13">
        <f t="shared" si="6"/>
        <v>-11.700082100000001</v>
      </c>
      <c r="P102" s="6">
        <f>'CL &amp; Data'!N314</f>
        <v>-2.2449857999999998</v>
      </c>
      <c r="R102" s="6">
        <f>'CL &amp; Data'!M420</f>
        <v>-21.605215000000001</v>
      </c>
      <c r="S102" s="13">
        <f t="shared" si="7"/>
        <v>-12.296985600000001</v>
      </c>
      <c r="T102" s="6">
        <f>'CL &amp; Data'!N420</f>
        <v>-2.0486431000000001</v>
      </c>
      <c r="V102" s="80">
        <f>'CL &amp; Data'!B420/1000000000</f>
        <v>17.8201</v>
      </c>
    </row>
    <row r="103" spans="2:22" x14ac:dyDescent="0.25">
      <c r="B103" s="6">
        <f>'CL &amp; Data'!B315/1000000000</f>
        <v>18</v>
      </c>
      <c r="D103" s="6">
        <f>'CL &amp; Data'!C315</f>
        <v>-19.640115999999999</v>
      </c>
      <c r="E103" s="13">
        <f t="shared" si="4"/>
        <v>-13.320276499999999</v>
      </c>
      <c r="F103" s="6">
        <f>'CL &amp; Data'!D315</f>
        <v>-2.0910532000000002</v>
      </c>
      <c r="H103" s="6">
        <f>'CL &amp; Data'!C421</f>
        <v>-22.688095000000001</v>
      </c>
      <c r="J103" s="6">
        <f>'CL &amp; Data'!D421</f>
        <v>-1.9931829999999999</v>
      </c>
      <c r="L103" s="6">
        <f>'CL &amp; Data'!L315/1000000000</f>
        <v>18</v>
      </c>
      <c r="N103" s="6">
        <f>'CL &amp; Data'!M315</f>
        <v>-19.382833000000002</v>
      </c>
      <c r="O103" s="13">
        <f t="shared" si="6"/>
        <v>-12.113490100000002</v>
      </c>
      <c r="P103" s="6">
        <f>'CL &amp; Data'!N315</f>
        <v>-2.2175957999999998</v>
      </c>
      <c r="R103" s="6">
        <f>'CL &amp; Data'!M421</f>
        <v>-21.902184999999999</v>
      </c>
      <c r="S103" s="13">
        <f t="shared" si="7"/>
        <v>-12.593955599999999</v>
      </c>
      <c r="T103" s="6">
        <f>'CL &amp; Data'!N421</f>
        <v>-2.0426015999999998</v>
      </c>
      <c r="V103" s="80">
        <f>'CL &amp; Data'!B421/1000000000</f>
        <v>18</v>
      </c>
    </row>
    <row r="105" spans="2:22" x14ac:dyDescent="0.25">
      <c r="D105" s="6" t="str">
        <f>ADDRESS(MATCH(MAX(D3:D103),D1:D103,0),4)</f>
        <v>$D$3</v>
      </c>
      <c r="H105" s="79" t="str">
        <f>ADDRESS(MATCH(MAX(H3:H103),H1:H103,0),8)</f>
        <v>$H$3</v>
      </c>
      <c r="N105" s="79" t="str">
        <f>ADDRESS(MATCH(MAX(N3:N103),N1:N103,0),14)</f>
        <v>$N$4</v>
      </c>
      <c r="R105" s="79" t="str">
        <f>ADDRESS(MATCH(MAX(R3:R103),R1:R103,0),18)</f>
        <v>$R$3</v>
      </c>
    </row>
    <row r="106" spans="2:22" x14ac:dyDescent="0.25">
      <c r="D106" s="6">
        <f>MAX(D3:D103)</f>
        <v>-6.3198394999999996</v>
      </c>
      <c r="H106" s="79">
        <f>MAX(H4:H104)</f>
        <v>-9.2309169999999998</v>
      </c>
      <c r="N106" s="79">
        <f>MAX(N4:N104)</f>
        <v>-7.2693428999999998</v>
      </c>
      <c r="R106" s="79">
        <f>MAX(R4:R104)</f>
        <v>-9.3221226000000001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316"/>
  <sheetViews>
    <sheetView topLeftCell="W1" zoomScale="70" zoomScaleNormal="70" workbookViewId="0">
      <selection activeCell="AT12" sqref="AT12"/>
    </sheetView>
  </sheetViews>
  <sheetFormatPr defaultRowHeight="15" x14ac:dyDescent="0.25"/>
  <cols>
    <col min="1" max="1" width="13.7109375" style="40" customWidth="1"/>
    <col min="2" max="7" width="9.140625" style="88"/>
    <col min="8" max="8" width="2" style="7" customWidth="1"/>
    <col min="9" max="9" width="13.7109375" style="5" customWidth="1"/>
    <col min="10" max="10" width="14.42578125" style="5" bestFit="1" customWidth="1"/>
    <col min="11" max="26" width="14.28515625" style="5" customWidth="1"/>
    <col min="27" max="27" width="13.7109375" style="40" customWidth="1"/>
    <col min="28" max="33" width="9.140625" style="88"/>
    <col min="34" max="34" width="2" style="7" customWidth="1"/>
    <col min="35" max="35" width="13.7109375" style="5" customWidth="1"/>
    <col min="36" max="36" width="14.5703125" style="5" bestFit="1" customWidth="1"/>
    <col min="37" max="37" width="14.5703125" style="5" customWidth="1"/>
    <col min="50" max="52" width="14.28515625" style="5" customWidth="1"/>
    <col min="53" max="53" width="2" style="7" customWidth="1"/>
    <col min="54" max="16384" width="9.140625" style="3"/>
  </cols>
  <sheetData>
    <row r="1" spans="1:53" x14ac:dyDescent="0.25">
      <c r="B1" s="88" t="s">
        <v>95</v>
      </c>
      <c r="I1" s="5" t="s">
        <v>201</v>
      </c>
      <c r="J1" s="43" t="str">
        <f>E8</f>
        <v>IIP3 +13 dBm LO Log Mag(dBm)</v>
      </c>
      <c r="K1" s="43" t="str">
        <f>D8</f>
        <v>OIP3 +17dBm LO Log Mag(dBm)</v>
      </c>
      <c r="L1" s="5" t="s">
        <v>201</v>
      </c>
      <c r="M1" s="43" t="str">
        <f>C112</f>
        <v>IIP3 +11dBm Log Mag(dBm)</v>
      </c>
      <c r="N1" s="43" t="str">
        <f>D112</f>
        <v>OIP3 +15dBm Log Mag(dBm)</v>
      </c>
      <c r="O1" s="5" t="s">
        <v>201</v>
      </c>
      <c r="P1" s="43" t="str">
        <f>C216</f>
        <v>IIP3 +9dBm Log Mag(dBm)</v>
      </c>
      <c r="Q1" s="43" t="str">
        <f>D216</f>
        <v>OIP3 +13dBm Log Mag(dBm)</v>
      </c>
      <c r="R1" s="5" t="s">
        <v>201</v>
      </c>
      <c r="S1" s="43">
        <f>C320</f>
        <v>0</v>
      </c>
      <c r="T1" s="43">
        <f>D320</f>
        <v>0</v>
      </c>
      <c r="U1" s="5" t="s">
        <v>201</v>
      </c>
      <c r="V1" s="43">
        <f>C424</f>
        <v>0</v>
      </c>
      <c r="W1" s="43">
        <f>D424</f>
        <v>0</v>
      </c>
      <c r="X1" s="43">
        <f>B528</f>
        <v>0</v>
      </c>
      <c r="Y1" s="43">
        <f t="shared" ref="Y1:Z1" si="0">C528</f>
        <v>0</v>
      </c>
      <c r="Z1" s="43">
        <f t="shared" si="0"/>
        <v>0</v>
      </c>
      <c r="AB1" s="88" t="s">
        <v>95</v>
      </c>
      <c r="AI1" s="5" t="s">
        <v>201</v>
      </c>
      <c r="AJ1" s="43" t="str">
        <f>AE8</f>
        <v>IIP3 +13 dBm LO Log Mag(dBm)</v>
      </c>
      <c r="AK1" s="43" t="str">
        <f>AD8</f>
        <v>OIP3 +17dBm LO Log Mag(dBm)</v>
      </c>
      <c r="AL1" s="5" t="s">
        <v>201</v>
      </c>
      <c r="AM1" s="43" t="str">
        <f>AC112</f>
        <v>IIP3 +11dBm Log Mag(dBm)</v>
      </c>
      <c r="AN1" s="43" t="str">
        <f>AD112</f>
        <v>OIP3 +15dBm Log Mag(dBm)</v>
      </c>
      <c r="AO1" s="5" t="s">
        <v>201</v>
      </c>
      <c r="AP1" s="43" t="str">
        <f>AC216</f>
        <v>IIP3 +9dBm Log Mag(dBm)</v>
      </c>
      <c r="AQ1" s="43" t="str">
        <f>AD216</f>
        <v>OIP3 +13dBm Log Mag(dBm)</v>
      </c>
      <c r="AR1" s="5" t="s">
        <v>201</v>
      </c>
      <c r="AS1" s="43">
        <f>AC320</f>
        <v>0</v>
      </c>
      <c r="AT1" s="43">
        <f>AD320</f>
        <v>0</v>
      </c>
      <c r="AU1" s="5" t="s">
        <v>201</v>
      </c>
      <c r="AV1" s="43">
        <f>AC424</f>
        <v>0</v>
      </c>
      <c r="AW1" s="43">
        <f>AD424</f>
        <v>0</v>
      </c>
      <c r="AX1" s="43">
        <f>AB528</f>
        <v>0</v>
      </c>
      <c r="AY1" s="43">
        <f t="shared" ref="AY1" si="1">AC528</f>
        <v>0</v>
      </c>
      <c r="AZ1" s="43">
        <f t="shared" ref="AZ1" si="2">AD528</f>
        <v>0</v>
      </c>
    </row>
    <row r="2" spans="1:53" x14ac:dyDescent="0.25">
      <c r="A2" s="39" t="s">
        <v>106</v>
      </c>
      <c r="B2" s="88" t="s">
        <v>256</v>
      </c>
      <c r="C2" s="88" t="s">
        <v>270</v>
      </c>
      <c r="D2" s="88" t="s">
        <v>278</v>
      </c>
      <c r="E2" s="88" t="s">
        <v>279</v>
      </c>
      <c r="J2" s="71" t="s">
        <v>232</v>
      </c>
      <c r="M2" s="71" t="s">
        <v>245</v>
      </c>
      <c r="P2" s="71" t="s">
        <v>246</v>
      </c>
      <c r="S2" s="71" t="s">
        <v>250</v>
      </c>
      <c r="V2" s="71" t="s">
        <v>251</v>
      </c>
      <c r="Y2" s="71" t="s">
        <v>252</v>
      </c>
      <c r="AA2" s="39" t="s">
        <v>107</v>
      </c>
      <c r="AB2" s="88" t="s">
        <v>256</v>
      </c>
      <c r="AC2" s="88" t="s">
        <v>270</v>
      </c>
      <c r="AD2" s="88" t="s">
        <v>278</v>
      </c>
      <c r="AE2" s="88" t="s">
        <v>279</v>
      </c>
      <c r="AJ2" s="71" t="s">
        <v>232</v>
      </c>
      <c r="AL2" s="5"/>
      <c r="AM2" s="71" t="s">
        <v>245</v>
      </c>
      <c r="AN2" s="5"/>
      <c r="AO2" s="5"/>
      <c r="AP2" s="71" t="s">
        <v>246</v>
      </c>
      <c r="AQ2" s="5"/>
      <c r="AR2" s="5"/>
      <c r="AS2" s="71" t="s">
        <v>250</v>
      </c>
      <c r="AT2" s="5"/>
      <c r="AU2" s="5"/>
      <c r="AV2" s="71" t="s">
        <v>251</v>
      </c>
      <c r="AW2" s="5"/>
      <c r="AY2" s="71" t="s">
        <v>252</v>
      </c>
    </row>
    <row r="3" spans="1:53" s="18" customFormat="1" x14ac:dyDescent="0.25">
      <c r="A3" s="40"/>
      <c r="B3" s="88" t="s">
        <v>269</v>
      </c>
      <c r="C3" s="88" t="s">
        <v>288</v>
      </c>
      <c r="D3" s="88" t="s">
        <v>289</v>
      </c>
      <c r="E3" s="88"/>
      <c r="F3" s="88"/>
      <c r="G3" s="88"/>
      <c r="H3" s="16"/>
      <c r="I3" s="13" t="s">
        <v>12</v>
      </c>
      <c r="J3" s="17">
        <f>AVERAGE(J13:J100)</f>
        <v>12.282825227272729</v>
      </c>
      <c r="K3" s="17">
        <f>AVERAGE(K13:K100)</f>
        <v>4.7284571871590897</v>
      </c>
      <c r="L3" s="13" t="s">
        <v>12</v>
      </c>
      <c r="M3" s="17">
        <f>AVERAGE(M13:M100)</f>
        <v>12.536380836363636</v>
      </c>
      <c r="N3" s="17">
        <f>AVERAGE(N13:N100)</f>
        <v>4.9534853005681816</v>
      </c>
      <c r="O3" s="13" t="s">
        <v>12</v>
      </c>
      <c r="P3" s="17">
        <f>AVERAGE(P13:P100)</f>
        <v>12.551588422727271</v>
      </c>
      <c r="Q3" s="17">
        <f>AVERAGE(Q13:Q100)</f>
        <v>4.9428211418068173</v>
      </c>
      <c r="R3" s="13" t="s">
        <v>12</v>
      </c>
      <c r="S3" s="17">
        <f>AVERAGE(S26:S97)</f>
        <v>0</v>
      </c>
      <c r="T3" s="17">
        <f>AVERAGE(T26:T97)</f>
        <v>0</v>
      </c>
      <c r="U3" s="13" t="s">
        <v>12</v>
      </c>
      <c r="V3" s="17">
        <f>AVERAGE(V26:V97)</f>
        <v>0</v>
      </c>
      <c r="W3" s="17">
        <f>AVERAGE(W26:W97)</f>
        <v>0</v>
      </c>
      <c r="X3" s="13" t="s">
        <v>12</v>
      </c>
      <c r="Y3" s="17">
        <f>AVERAGE(Y26:Y97)</f>
        <v>0</v>
      </c>
      <c r="Z3" s="17">
        <f>AVERAGE(Z26:Z97)</f>
        <v>0</v>
      </c>
      <c r="AA3" s="40"/>
      <c r="AB3" s="88" t="s">
        <v>269</v>
      </c>
      <c r="AC3" s="88" t="s">
        <v>288</v>
      </c>
      <c r="AD3" s="88" t="s">
        <v>297</v>
      </c>
      <c r="AE3" s="88"/>
      <c r="AF3" s="88"/>
      <c r="AG3" s="88"/>
      <c r="AH3" s="16"/>
      <c r="AI3" s="13" t="s">
        <v>12</v>
      </c>
      <c r="AJ3" s="17">
        <f>AVERAGE(AJ13:AJ100)</f>
        <v>13.525205876136363</v>
      </c>
      <c r="AK3" s="17">
        <f>AVERAGE(AK13:AK100)</f>
        <v>5.0562842945454527</v>
      </c>
      <c r="AL3" s="13" t="s">
        <v>12</v>
      </c>
      <c r="AM3" s="17">
        <f>AVERAGE(AM13:AM100)</f>
        <v>13.61734126363636</v>
      </c>
      <c r="AN3" s="17">
        <f>AVERAGE(AN13:AN100)</f>
        <v>5.1387700843181809</v>
      </c>
      <c r="AO3" s="13" t="s">
        <v>12</v>
      </c>
      <c r="AP3" s="17">
        <f>AVERAGE(AP13:AP100)</f>
        <v>13.777073770454546</v>
      </c>
      <c r="AQ3" s="17">
        <f>AVERAGE(AQ13:AQ100)</f>
        <v>5.2177007873863639</v>
      </c>
      <c r="AR3" s="13" t="s">
        <v>12</v>
      </c>
      <c r="AS3" s="17">
        <f>AVERAGE(AS26:AS97)</f>
        <v>0</v>
      </c>
      <c r="AT3" s="17">
        <f>AVERAGE(AT26:AT97)</f>
        <v>0</v>
      </c>
      <c r="AU3" s="13" t="s">
        <v>12</v>
      </c>
      <c r="AV3" s="17">
        <f>AVERAGE(AV26:AV97)</f>
        <v>0</v>
      </c>
      <c r="AW3" s="17">
        <f>AVERAGE(AW26:AW97)</f>
        <v>0</v>
      </c>
      <c r="AX3" s="13" t="s">
        <v>12</v>
      </c>
      <c r="AY3" s="17">
        <f>AVERAGE(AY26:AY97)</f>
        <v>0</v>
      </c>
      <c r="AZ3" s="17">
        <f>AVERAGE(AZ26:AZ97)</f>
        <v>0</v>
      </c>
      <c r="BA3" s="16"/>
    </row>
    <row r="4" spans="1:53" x14ac:dyDescent="0.25">
      <c r="B4" s="88" t="s">
        <v>98</v>
      </c>
      <c r="H4" s="8"/>
      <c r="AB4" s="88" t="s">
        <v>98</v>
      </c>
      <c r="AH4" s="8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A4" s="8"/>
    </row>
    <row r="5" spans="1:53" x14ac:dyDescent="0.25">
      <c r="H5" s="8"/>
      <c r="I5" s="6">
        <f t="shared" ref="I5:I36" si="3">B9/1000000000</f>
        <v>6</v>
      </c>
      <c r="J5" s="6">
        <f t="shared" ref="J5:J36" si="4">E9</f>
        <v>16.883607999999999</v>
      </c>
      <c r="K5" s="6">
        <f>D9</f>
        <v>-3.7695753999999999</v>
      </c>
      <c r="L5" s="6">
        <f>B9/1000000000</f>
        <v>6</v>
      </c>
      <c r="M5" s="6">
        <f>C113</f>
        <v>14.843401</v>
      </c>
      <c r="N5" s="6">
        <f>D113</f>
        <v>-6.3454079999999999</v>
      </c>
      <c r="O5" s="6">
        <f>B9/1000000000</f>
        <v>6</v>
      </c>
      <c r="P5" s="6">
        <f>C217</f>
        <v>18.328665000000001</v>
      </c>
      <c r="Q5" s="6">
        <f>D217</f>
        <v>-3.9888902000000002</v>
      </c>
      <c r="R5" s="6">
        <f>B9/1000000000</f>
        <v>6</v>
      </c>
      <c r="S5" s="6">
        <f>C321</f>
        <v>0</v>
      </c>
      <c r="T5" s="6">
        <f>D321</f>
        <v>0</v>
      </c>
      <c r="U5" s="6">
        <f>B9/1000000000</f>
        <v>6</v>
      </c>
      <c r="V5" s="6">
        <f>C425</f>
        <v>0</v>
      </c>
      <c r="W5" s="6">
        <f>D425</f>
        <v>0</v>
      </c>
      <c r="X5" s="43">
        <f>B529/1000000000</f>
        <v>0</v>
      </c>
      <c r="Y5" s="43">
        <f>C529</f>
        <v>0</v>
      </c>
      <c r="Z5" s="43">
        <f>D529</f>
        <v>0</v>
      </c>
      <c r="AH5" s="8"/>
      <c r="AI5" s="6">
        <f t="shared" ref="AI5:AI36" si="5">AB9/1000000000</f>
        <v>6</v>
      </c>
      <c r="AJ5" s="6">
        <f t="shared" ref="AJ5:AJ36" si="6">AE9</f>
        <v>14.448388</v>
      </c>
      <c r="AK5" s="6">
        <f>AD9</f>
        <v>-2.5348655999999998</v>
      </c>
      <c r="AL5" s="6">
        <f>AB9/1000000000</f>
        <v>6</v>
      </c>
      <c r="AM5" s="6">
        <f>AC113</f>
        <v>8.6003884999999993</v>
      </c>
      <c r="AN5" s="6">
        <f>AD113</f>
        <v>-12.804517000000001</v>
      </c>
      <c r="AO5" s="6">
        <f>AB9/1000000000</f>
        <v>6</v>
      </c>
      <c r="AP5" s="43">
        <f>AC217</f>
        <v>3.1681769000000002</v>
      </c>
      <c r="AQ5" s="6">
        <f>AD217</f>
        <v>-24.03689</v>
      </c>
      <c r="AR5" s="6">
        <f>AB9/1000000000</f>
        <v>6</v>
      </c>
      <c r="AS5" s="6">
        <f>AC321</f>
        <v>0</v>
      </c>
      <c r="AT5" s="6">
        <f>AD321</f>
        <v>0</v>
      </c>
      <c r="AU5" s="6">
        <f>AB9/1000000000</f>
        <v>6</v>
      </c>
      <c r="AV5" s="6">
        <f>AC425</f>
        <v>0</v>
      </c>
      <c r="AW5" s="6">
        <f>AD425</f>
        <v>0</v>
      </c>
      <c r="AX5" s="43">
        <f>AB529/1000000000</f>
        <v>0</v>
      </c>
      <c r="AY5" s="43">
        <f>AC529</f>
        <v>0</v>
      </c>
      <c r="AZ5" s="43">
        <f>AD529</f>
        <v>0</v>
      </c>
      <c r="BA5" s="8"/>
    </row>
    <row r="6" spans="1:53" x14ac:dyDescent="0.25">
      <c r="H6" s="8"/>
      <c r="I6" s="6">
        <f t="shared" si="3"/>
        <v>6.3979591836734997</v>
      </c>
      <c r="J6" s="6">
        <f t="shared" si="4"/>
        <v>17.469401999999999</v>
      </c>
      <c r="K6" s="83">
        <f t="shared" ref="K6:K69" si="7">D10</f>
        <v>-1.9983782000000001</v>
      </c>
      <c r="L6" s="6">
        <f t="shared" ref="L6:L69" si="8">B10/1000000000</f>
        <v>6.3979591836734997</v>
      </c>
      <c r="M6" s="79">
        <f t="shared" ref="M6:M69" si="9">C114</f>
        <v>19.990492</v>
      </c>
      <c r="N6" s="83">
        <f t="shared" ref="N6:N69" si="10">D114</f>
        <v>0.35307389</v>
      </c>
      <c r="O6" s="6">
        <f t="shared" ref="O6:O69" si="11">B10/1000000000</f>
        <v>6.3979591836734997</v>
      </c>
      <c r="P6" s="79">
        <f t="shared" ref="P6:P69" si="12">C218</f>
        <v>15.646775999999999</v>
      </c>
      <c r="Q6" s="83">
        <f t="shared" ref="Q6:Q69" si="13">D218</f>
        <v>-4.7961549999999997</v>
      </c>
      <c r="R6" s="6">
        <f t="shared" ref="R6:R69" si="14">B10/1000000000</f>
        <v>6.3979591836734997</v>
      </c>
      <c r="S6" s="79">
        <f t="shared" ref="S6:S69" si="15">C322</f>
        <v>0</v>
      </c>
      <c r="T6" s="83">
        <f t="shared" ref="T6:T69" si="16">D322</f>
        <v>0</v>
      </c>
      <c r="U6" s="6">
        <f t="shared" ref="U6:U69" si="17">B10/1000000000</f>
        <v>6.3979591836734997</v>
      </c>
      <c r="V6" s="79">
        <f t="shared" ref="V6:V69" si="18">C426</f>
        <v>0</v>
      </c>
      <c r="W6" s="83">
        <f t="shared" ref="W6:W69" si="19">D426</f>
        <v>0</v>
      </c>
      <c r="X6" s="43">
        <f t="shared" ref="X6:X69" si="20">B530/1000000000</f>
        <v>0</v>
      </c>
      <c r="Y6" s="43">
        <f t="shared" ref="Y6:Z6" si="21">C530</f>
        <v>0</v>
      </c>
      <c r="Z6" s="43">
        <f t="shared" si="21"/>
        <v>0</v>
      </c>
      <c r="AH6" s="8"/>
      <c r="AI6" s="6">
        <f t="shared" si="5"/>
        <v>6.3979591836734997</v>
      </c>
      <c r="AJ6" s="6">
        <f t="shared" si="6"/>
        <v>13.932893999999999</v>
      </c>
      <c r="AK6" s="83">
        <f t="shared" ref="AK6:AK69" si="22">AD10</f>
        <v>-2.9129890999999999</v>
      </c>
      <c r="AL6" s="6">
        <f t="shared" ref="AL6:AL69" si="23">AB10/1000000000</f>
        <v>6.3979591836734997</v>
      </c>
      <c r="AM6" s="79">
        <f t="shared" ref="AM6:AM69" si="24">AC114</f>
        <v>12.399680999999999</v>
      </c>
      <c r="AN6" s="83">
        <f t="shared" ref="AN6:AN69" si="25">AD114</f>
        <v>-5.2291765000000003</v>
      </c>
      <c r="AO6" s="6">
        <f t="shared" ref="AO6:AO69" si="26">AB10/1000000000</f>
        <v>6.3979591836734997</v>
      </c>
      <c r="AP6" s="43">
        <f t="shared" ref="AP6:AP69" si="27">AC218</f>
        <v>6.8953351999999999</v>
      </c>
      <c r="AQ6" s="83">
        <f t="shared" ref="AQ6:AQ69" si="28">AD218</f>
        <v>-14.692323</v>
      </c>
      <c r="AR6" s="6">
        <f t="shared" ref="AR6:AR69" si="29">AB10/1000000000</f>
        <v>6.3979591836734997</v>
      </c>
      <c r="AS6" s="79">
        <f t="shared" ref="AS6:AS69" si="30">AC322</f>
        <v>0</v>
      </c>
      <c r="AT6" s="83">
        <f t="shared" ref="AT6:AT69" si="31">AD322</f>
        <v>0</v>
      </c>
      <c r="AU6" s="6">
        <f t="shared" ref="AU6:AU69" si="32">AB10/1000000000</f>
        <v>6.3979591836734997</v>
      </c>
      <c r="AV6" s="79">
        <f t="shared" ref="AV6:AV69" si="33">AC426</f>
        <v>0</v>
      </c>
      <c r="AW6" s="83">
        <f t="shared" ref="AW6:AW69" si="34">AD426</f>
        <v>0</v>
      </c>
      <c r="AX6" s="43">
        <f t="shared" ref="AX6:AX69" si="35">AB530/1000000000</f>
        <v>0</v>
      </c>
      <c r="AY6" s="43">
        <f t="shared" ref="AY6:AY69" si="36">AC530</f>
        <v>0</v>
      </c>
      <c r="AZ6" s="43">
        <f t="shared" ref="AZ6:AZ69" si="37">AD530</f>
        <v>0</v>
      </c>
      <c r="BA6" s="8"/>
    </row>
    <row r="7" spans="1:53" x14ac:dyDescent="0.25">
      <c r="B7" s="88" t="s">
        <v>99</v>
      </c>
      <c r="H7" s="8"/>
      <c r="I7" s="6">
        <f t="shared" si="3"/>
        <v>6.7959183673468999</v>
      </c>
      <c r="J7" s="6">
        <f t="shared" si="4"/>
        <v>18.256298000000001</v>
      </c>
      <c r="K7" s="83">
        <f t="shared" si="7"/>
        <v>0.20515544999999999</v>
      </c>
      <c r="L7" s="6">
        <f t="shared" si="8"/>
        <v>6.7959183673468999</v>
      </c>
      <c r="M7" s="79">
        <f t="shared" si="9"/>
        <v>17.747166</v>
      </c>
      <c r="N7" s="83">
        <f t="shared" si="10"/>
        <v>-0.21709471999999999</v>
      </c>
      <c r="O7" s="6">
        <f t="shared" si="11"/>
        <v>6.7959183673468999</v>
      </c>
      <c r="P7" s="79">
        <f t="shared" si="12"/>
        <v>18.555250000000001</v>
      </c>
      <c r="Q7" s="83">
        <f t="shared" si="13"/>
        <v>6.0825638000000001E-2</v>
      </c>
      <c r="R7" s="6">
        <f t="shared" si="14"/>
        <v>6.7959183673468999</v>
      </c>
      <c r="S7" s="79">
        <f t="shared" si="15"/>
        <v>0</v>
      </c>
      <c r="T7" s="83">
        <f t="shared" si="16"/>
        <v>0</v>
      </c>
      <c r="U7" s="6">
        <f t="shared" si="17"/>
        <v>6.7959183673468999</v>
      </c>
      <c r="V7" s="79">
        <f t="shared" si="18"/>
        <v>0</v>
      </c>
      <c r="W7" s="83">
        <f t="shared" si="19"/>
        <v>0</v>
      </c>
      <c r="X7" s="43">
        <f t="shared" si="20"/>
        <v>0</v>
      </c>
      <c r="Y7" s="43">
        <f t="shared" ref="Y7:Z7" si="38">C531</f>
        <v>0</v>
      </c>
      <c r="Z7" s="43">
        <f t="shared" si="38"/>
        <v>0</v>
      </c>
      <c r="AB7" s="88" t="s">
        <v>99</v>
      </c>
      <c r="AH7" s="8"/>
      <c r="AI7" s="6">
        <f t="shared" si="5"/>
        <v>6.7959183673468999</v>
      </c>
      <c r="AJ7" s="6">
        <f t="shared" si="6"/>
        <v>15.140674000000001</v>
      </c>
      <c r="AK7" s="83">
        <f t="shared" si="22"/>
        <v>-0.81530296999999996</v>
      </c>
      <c r="AL7" s="6">
        <f t="shared" si="23"/>
        <v>6.7959183673468999</v>
      </c>
      <c r="AM7" s="79">
        <f t="shared" si="24"/>
        <v>12.144216999999999</v>
      </c>
      <c r="AN7" s="83">
        <f t="shared" si="25"/>
        <v>-5.0155487000000001</v>
      </c>
      <c r="AO7" s="6">
        <f t="shared" si="26"/>
        <v>6.7959183673468999</v>
      </c>
      <c r="AP7" s="43">
        <f t="shared" si="27"/>
        <v>11.21139</v>
      </c>
      <c r="AQ7" s="83">
        <f t="shared" si="28"/>
        <v>-7.2296041999999998</v>
      </c>
      <c r="AR7" s="6">
        <f t="shared" si="29"/>
        <v>6.7959183673468999</v>
      </c>
      <c r="AS7" s="79">
        <f t="shared" si="30"/>
        <v>0</v>
      </c>
      <c r="AT7" s="83">
        <f t="shared" si="31"/>
        <v>0</v>
      </c>
      <c r="AU7" s="6">
        <f t="shared" si="32"/>
        <v>6.7959183673468999</v>
      </c>
      <c r="AV7" s="79">
        <f t="shared" si="33"/>
        <v>0</v>
      </c>
      <c r="AW7" s="83">
        <f t="shared" si="34"/>
        <v>0</v>
      </c>
      <c r="AX7" s="43">
        <f t="shared" si="35"/>
        <v>0</v>
      </c>
      <c r="AY7" s="43">
        <f t="shared" si="36"/>
        <v>0</v>
      </c>
      <c r="AZ7" s="43">
        <f t="shared" si="37"/>
        <v>0</v>
      </c>
      <c r="BA7" s="8"/>
    </row>
    <row r="8" spans="1:53" x14ac:dyDescent="0.25">
      <c r="B8" s="88" t="s">
        <v>19</v>
      </c>
      <c r="C8" s="88" t="s">
        <v>109</v>
      </c>
      <c r="D8" s="88" t="s">
        <v>290</v>
      </c>
      <c r="E8" s="88" t="s">
        <v>291</v>
      </c>
      <c r="F8" s="88" t="s">
        <v>110</v>
      </c>
      <c r="G8" s="88" t="s">
        <v>292</v>
      </c>
      <c r="H8" s="8"/>
      <c r="I8" s="6">
        <f t="shared" si="3"/>
        <v>7.1938775510203996</v>
      </c>
      <c r="J8" s="6">
        <f t="shared" si="4"/>
        <v>19.252407000000002</v>
      </c>
      <c r="K8" s="83">
        <f t="shared" si="7"/>
        <v>2.2791114000000001</v>
      </c>
      <c r="L8" s="6">
        <f t="shared" si="8"/>
        <v>7.1938775510203996</v>
      </c>
      <c r="M8" s="79">
        <f t="shared" si="9"/>
        <v>17.914846000000001</v>
      </c>
      <c r="N8" s="83">
        <f t="shared" si="10"/>
        <v>0.93609350999999996</v>
      </c>
      <c r="O8" s="6">
        <f t="shared" si="11"/>
        <v>7.1938775510203996</v>
      </c>
      <c r="P8" s="79">
        <f t="shared" si="12"/>
        <v>15.581731</v>
      </c>
      <c r="Q8" s="83">
        <f t="shared" si="13"/>
        <v>-1.9674331</v>
      </c>
      <c r="R8" s="6">
        <f t="shared" si="14"/>
        <v>7.1938775510203996</v>
      </c>
      <c r="S8" s="79">
        <f t="shared" si="15"/>
        <v>0</v>
      </c>
      <c r="T8" s="83">
        <f t="shared" si="16"/>
        <v>0</v>
      </c>
      <c r="U8" s="6">
        <f t="shared" si="17"/>
        <v>7.1938775510203996</v>
      </c>
      <c r="V8" s="79">
        <f t="shared" si="18"/>
        <v>0</v>
      </c>
      <c r="W8" s="83">
        <f t="shared" si="19"/>
        <v>0</v>
      </c>
      <c r="X8" s="43">
        <f t="shared" si="20"/>
        <v>0</v>
      </c>
      <c r="Y8" s="43">
        <f t="shared" ref="Y8:Z8" si="39">C532</f>
        <v>0</v>
      </c>
      <c r="Z8" s="43">
        <f t="shared" si="39"/>
        <v>0</v>
      </c>
      <c r="AB8" s="88" t="s">
        <v>19</v>
      </c>
      <c r="AC8" s="88" t="s">
        <v>109</v>
      </c>
      <c r="AD8" s="88" t="s">
        <v>290</v>
      </c>
      <c r="AE8" s="88" t="s">
        <v>291</v>
      </c>
      <c r="AF8" s="88" t="s">
        <v>110</v>
      </c>
      <c r="AG8" s="88" t="s">
        <v>292</v>
      </c>
      <c r="AH8" s="8"/>
      <c r="AI8" s="6">
        <f t="shared" si="5"/>
        <v>7.1938775510203996</v>
      </c>
      <c r="AJ8" s="6">
        <f t="shared" si="6"/>
        <v>13.82536</v>
      </c>
      <c r="AK8" s="83">
        <f t="shared" si="22"/>
        <v>-2.5415325000000002</v>
      </c>
      <c r="AL8" s="6">
        <f t="shared" si="23"/>
        <v>7.1938775510203996</v>
      </c>
      <c r="AM8" s="79">
        <f t="shared" si="24"/>
        <v>14.372971</v>
      </c>
      <c r="AN8" s="83">
        <f t="shared" si="25"/>
        <v>-1.3585252000000001</v>
      </c>
      <c r="AO8" s="6">
        <f t="shared" si="26"/>
        <v>7.1938775510203996</v>
      </c>
      <c r="AP8" s="43">
        <f t="shared" si="27"/>
        <v>10.031426</v>
      </c>
      <c r="AQ8" s="83">
        <f t="shared" si="28"/>
        <v>-7.2389115999999998</v>
      </c>
      <c r="AR8" s="6">
        <f t="shared" si="29"/>
        <v>7.1938775510203996</v>
      </c>
      <c r="AS8" s="79">
        <f t="shared" si="30"/>
        <v>0</v>
      </c>
      <c r="AT8" s="83">
        <f t="shared" si="31"/>
        <v>0</v>
      </c>
      <c r="AU8" s="6">
        <f t="shared" si="32"/>
        <v>7.1938775510203996</v>
      </c>
      <c r="AV8" s="79">
        <f t="shared" si="33"/>
        <v>0</v>
      </c>
      <c r="AW8" s="83">
        <f t="shared" si="34"/>
        <v>0</v>
      </c>
      <c r="AX8" s="43">
        <f t="shared" si="35"/>
        <v>0</v>
      </c>
      <c r="AY8" s="43">
        <f t="shared" si="36"/>
        <v>0</v>
      </c>
      <c r="AZ8" s="43">
        <f t="shared" si="37"/>
        <v>0</v>
      </c>
      <c r="BA8" s="8"/>
    </row>
    <row r="9" spans="1:53" x14ac:dyDescent="0.25">
      <c r="B9" s="88">
        <v>6000000000</v>
      </c>
      <c r="C9" s="88">
        <v>-42.169029000000002</v>
      </c>
      <c r="D9" s="88">
        <v>-3.7695753999999999</v>
      </c>
      <c r="E9" s="88">
        <v>16.883607999999999</v>
      </c>
      <c r="F9" s="88">
        <v>-99.811119000000005</v>
      </c>
      <c r="G9" s="88">
        <v>-20.653182999999999</v>
      </c>
      <c r="H9" s="8"/>
      <c r="I9" s="6">
        <f t="shared" si="3"/>
        <v>7.5918367346939002</v>
      </c>
      <c r="J9" s="6">
        <f t="shared" si="4"/>
        <v>18.775296999999998</v>
      </c>
      <c r="K9" s="83">
        <f t="shared" si="7"/>
        <v>2.7574898999999999</v>
      </c>
      <c r="L9" s="6">
        <f t="shared" si="8"/>
        <v>7.5918367346939002</v>
      </c>
      <c r="M9" s="79">
        <f t="shared" si="9"/>
        <v>18.807472000000001</v>
      </c>
      <c r="N9" s="83">
        <f t="shared" si="10"/>
        <v>2.7570020999999998</v>
      </c>
      <c r="O9" s="6">
        <f t="shared" si="11"/>
        <v>7.5918367346939002</v>
      </c>
      <c r="P9" s="79">
        <f t="shared" si="12"/>
        <v>15.710005000000001</v>
      </c>
      <c r="Q9" s="83">
        <f t="shared" si="13"/>
        <v>-0.94636297000000003</v>
      </c>
      <c r="R9" s="6">
        <f t="shared" si="14"/>
        <v>7.5918367346939002</v>
      </c>
      <c r="S9" s="79">
        <f t="shared" si="15"/>
        <v>0</v>
      </c>
      <c r="T9" s="83">
        <f t="shared" si="16"/>
        <v>0</v>
      </c>
      <c r="U9" s="6">
        <f t="shared" si="17"/>
        <v>7.5918367346939002</v>
      </c>
      <c r="V9" s="79">
        <f t="shared" si="18"/>
        <v>0</v>
      </c>
      <c r="W9" s="83">
        <f t="shared" si="19"/>
        <v>0</v>
      </c>
      <c r="X9" s="43">
        <f t="shared" si="20"/>
        <v>0</v>
      </c>
      <c r="Y9" s="43">
        <f t="shared" ref="Y9:Z9" si="40">C533</f>
        <v>0</v>
      </c>
      <c r="Z9" s="43">
        <f t="shared" si="40"/>
        <v>0</v>
      </c>
      <c r="AB9" s="88">
        <v>6000000000</v>
      </c>
      <c r="AC9" s="88">
        <v>-38.573154000000002</v>
      </c>
      <c r="AD9" s="88">
        <v>-2.5348655999999998</v>
      </c>
      <c r="AE9" s="88">
        <v>14.448388</v>
      </c>
      <c r="AF9" s="88">
        <v>-89.370559999999998</v>
      </c>
      <c r="AG9" s="88">
        <v>-16.983252</v>
      </c>
      <c r="AH9" s="8"/>
      <c r="AI9" s="6">
        <f t="shared" si="5"/>
        <v>7.5918367346939002</v>
      </c>
      <c r="AJ9" s="6">
        <f t="shared" si="6"/>
        <v>15.797485999999999</v>
      </c>
      <c r="AK9" s="83">
        <f t="shared" si="22"/>
        <v>0.84476477000000005</v>
      </c>
      <c r="AL9" s="6">
        <f t="shared" si="23"/>
        <v>7.5918367346939002</v>
      </c>
      <c r="AM9" s="79">
        <f t="shared" si="24"/>
        <v>10.332822999999999</v>
      </c>
      <c r="AN9" s="83">
        <f t="shared" si="25"/>
        <v>-6.5850210000000002</v>
      </c>
      <c r="AO9" s="6">
        <f t="shared" si="26"/>
        <v>7.5918367346939002</v>
      </c>
      <c r="AP9" s="43">
        <f t="shared" si="27"/>
        <v>10.748049999999999</v>
      </c>
      <c r="AQ9" s="83">
        <f t="shared" si="28"/>
        <v>-6.1128736000000004</v>
      </c>
      <c r="AR9" s="6">
        <f t="shared" si="29"/>
        <v>7.5918367346939002</v>
      </c>
      <c r="AS9" s="79">
        <f t="shared" si="30"/>
        <v>0</v>
      </c>
      <c r="AT9" s="83">
        <f t="shared" si="31"/>
        <v>0</v>
      </c>
      <c r="AU9" s="6">
        <f t="shared" si="32"/>
        <v>7.5918367346939002</v>
      </c>
      <c r="AV9" s="79">
        <f t="shared" si="33"/>
        <v>0</v>
      </c>
      <c r="AW9" s="83">
        <f t="shared" si="34"/>
        <v>0</v>
      </c>
      <c r="AX9" s="43">
        <f t="shared" si="35"/>
        <v>0</v>
      </c>
      <c r="AY9" s="43">
        <f t="shared" si="36"/>
        <v>0</v>
      </c>
      <c r="AZ9" s="43">
        <f t="shared" si="37"/>
        <v>0</v>
      </c>
      <c r="BA9" s="8"/>
    </row>
    <row r="10" spans="1:53" x14ac:dyDescent="0.25">
      <c r="B10" s="88">
        <v>6397959183.6735001</v>
      </c>
      <c r="C10" s="88">
        <v>-40.537308000000003</v>
      </c>
      <c r="D10" s="88">
        <v>-1.9983782000000001</v>
      </c>
      <c r="E10" s="88">
        <v>17.469401999999999</v>
      </c>
      <c r="F10" s="88">
        <v>-92.386398</v>
      </c>
      <c r="G10" s="88">
        <v>-19.467780999999999</v>
      </c>
      <c r="H10" s="8"/>
      <c r="I10" s="6">
        <f t="shared" si="3"/>
        <v>7.9897959183673004</v>
      </c>
      <c r="J10" s="6">
        <f t="shared" si="4"/>
        <v>20.656991999999999</v>
      </c>
      <c r="K10" s="83">
        <f t="shared" si="7"/>
        <v>5.8721652000000004</v>
      </c>
      <c r="L10" s="6">
        <f t="shared" si="8"/>
        <v>7.9897959183673004</v>
      </c>
      <c r="M10" s="79">
        <f t="shared" si="9"/>
        <v>17.573996999999999</v>
      </c>
      <c r="N10" s="83">
        <f t="shared" si="10"/>
        <v>2.3269815</v>
      </c>
      <c r="O10" s="6">
        <f t="shared" si="11"/>
        <v>7.9897959183673004</v>
      </c>
      <c r="P10" s="79">
        <f t="shared" si="12"/>
        <v>17.485474</v>
      </c>
      <c r="Q10" s="83">
        <f t="shared" si="13"/>
        <v>1.5468196000000001</v>
      </c>
      <c r="R10" s="6">
        <f t="shared" si="14"/>
        <v>7.9897959183673004</v>
      </c>
      <c r="S10" s="79">
        <f t="shared" si="15"/>
        <v>0</v>
      </c>
      <c r="T10" s="83">
        <f t="shared" si="16"/>
        <v>0</v>
      </c>
      <c r="U10" s="6">
        <f t="shared" si="17"/>
        <v>7.9897959183673004</v>
      </c>
      <c r="V10" s="79">
        <f t="shared" si="18"/>
        <v>0</v>
      </c>
      <c r="W10" s="83">
        <f t="shared" si="19"/>
        <v>0</v>
      </c>
      <c r="X10" s="43">
        <f t="shared" si="20"/>
        <v>0</v>
      </c>
      <c r="Y10" s="43">
        <f t="shared" ref="Y10:Z10" si="41">C534</f>
        <v>0</v>
      </c>
      <c r="Z10" s="43">
        <f t="shared" si="41"/>
        <v>0</v>
      </c>
      <c r="AB10" s="88">
        <v>6397959183.6735001</v>
      </c>
      <c r="AC10" s="88">
        <v>-36.737254999999998</v>
      </c>
      <c r="AD10" s="88">
        <v>-2.9129890999999999</v>
      </c>
      <c r="AE10" s="88">
        <v>13.932893999999999</v>
      </c>
      <c r="AF10" s="88">
        <v>-87.700394000000003</v>
      </c>
      <c r="AG10" s="88">
        <v>-16.845882</v>
      </c>
      <c r="AH10" s="8"/>
      <c r="AI10" s="6">
        <f t="shared" si="5"/>
        <v>7.9897959183673004</v>
      </c>
      <c r="AJ10" s="6">
        <f t="shared" si="6"/>
        <v>16.519646000000002</v>
      </c>
      <c r="AK10" s="83">
        <f t="shared" si="22"/>
        <v>2.6064196000000002</v>
      </c>
      <c r="AL10" s="6">
        <f t="shared" si="23"/>
        <v>7.9897959183673004</v>
      </c>
      <c r="AM10" s="79">
        <f t="shared" si="24"/>
        <v>17.508505</v>
      </c>
      <c r="AN10" s="83">
        <f t="shared" si="25"/>
        <v>3.9744806000000001</v>
      </c>
      <c r="AO10" s="6">
        <f t="shared" si="26"/>
        <v>7.9897959183673004</v>
      </c>
      <c r="AP10" s="43">
        <f t="shared" si="27"/>
        <v>13.240750999999999</v>
      </c>
      <c r="AQ10" s="83">
        <f t="shared" si="28"/>
        <v>-1.1535055999999999</v>
      </c>
      <c r="AR10" s="6">
        <f t="shared" si="29"/>
        <v>7.9897959183673004</v>
      </c>
      <c r="AS10" s="79">
        <f t="shared" si="30"/>
        <v>0</v>
      </c>
      <c r="AT10" s="83">
        <f t="shared" si="31"/>
        <v>0</v>
      </c>
      <c r="AU10" s="6">
        <f t="shared" si="32"/>
        <v>7.9897959183673004</v>
      </c>
      <c r="AV10" s="79">
        <f t="shared" si="33"/>
        <v>0</v>
      </c>
      <c r="AW10" s="83">
        <f t="shared" si="34"/>
        <v>0</v>
      </c>
      <c r="AX10" s="43">
        <f t="shared" si="35"/>
        <v>0</v>
      </c>
      <c r="AY10" s="43">
        <f t="shared" si="36"/>
        <v>0</v>
      </c>
      <c r="AZ10" s="43">
        <f t="shared" si="37"/>
        <v>0</v>
      </c>
      <c r="BA10" s="8"/>
    </row>
    <row r="11" spans="1:53" x14ac:dyDescent="0.25">
      <c r="B11" s="88">
        <v>6795918367.3469</v>
      </c>
      <c r="C11" s="88">
        <v>-38.573746</v>
      </c>
      <c r="D11" s="88">
        <v>0.20515544999999999</v>
      </c>
      <c r="E11" s="88">
        <v>18.256298000000001</v>
      </c>
      <c r="F11" s="88">
        <v>-99.652457999999996</v>
      </c>
      <c r="G11" s="88">
        <v>-18.051144000000001</v>
      </c>
      <c r="H11" s="8"/>
      <c r="I11" s="6">
        <f t="shared" si="3"/>
        <v>8.3877551020407992</v>
      </c>
      <c r="J11" s="6">
        <f t="shared" si="4"/>
        <v>20.458514999999998</v>
      </c>
      <c r="K11" s="83">
        <f t="shared" si="7"/>
        <v>7.3610220000000002</v>
      </c>
      <c r="L11" s="6">
        <f t="shared" si="8"/>
        <v>8.3877551020407992</v>
      </c>
      <c r="M11" s="79">
        <f t="shared" si="9"/>
        <v>17.730654000000001</v>
      </c>
      <c r="N11" s="83">
        <f t="shared" si="10"/>
        <v>4.0406537</v>
      </c>
      <c r="O11" s="6">
        <f t="shared" si="11"/>
        <v>8.3877551020407992</v>
      </c>
      <c r="P11" s="79">
        <f t="shared" si="12"/>
        <v>19.438504999999999</v>
      </c>
      <c r="Q11" s="83">
        <f t="shared" si="13"/>
        <v>5.0997987</v>
      </c>
      <c r="R11" s="6">
        <f t="shared" si="14"/>
        <v>8.3877551020407992</v>
      </c>
      <c r="S11" s="79">
        <f t="shared" si="15"/>
        <v>0</v>
      </c>
      <c r="T11" s="83">
        <f t="shared" si="16"/>
        <v>0</v>
      </c>
      <c r="U11" s="6">
        <f t="shared" si="17"/>
        <v>8.3877551020407992</v>
      </c>
      <c r="V11" s="79">
        <f t="shared" si="18"/>
        <v>0</v>
      </c>
      <c r="W11" s="83">
        <f t="shared" si="19"/>
        <v>0</v>
      </c>
      <c r="X11" s="43">
        <f t="shared" si="20"/>
        <v>0</v>
      </c>
      <c r="Y11" s="43">
        <f t="shared" ref="Y11:Z11" si="42">C535</f>
        <v>0</v>
      </c>
      <c r="Z11" s="43">
        <f t="shared" si="42"/>
        <v>0</v>
      </c>
      <c r="AB11" s="88">
        <v>6795918367.3469</v>
      </c>
      <c r="AC11" s="88">
        <v>-38.276344000000002</v>
      </c>
      <c r="AD11" s="88">
        <v>-0.81530296999999996</v>
      </c>
      <c r="AE11" s="88">
        <v>15.140674000000001</v>
      </c>
      <c r="AF11" s="88">
        <v>-86.211387999999999</v>
      </c>
      <c r="AG11" s="88">
        <v>-15.955976</v>
      </c>
      <c r="AH11" s="8"/>
      <c r="AI11" s="6">
        <f t="shared" si="5"/>
        <v>8.3877551020407992</v>
      </c>
      <c r="AJ11" s="6">
        <f t="shared" si="6"/>
        <v>19.393946</v>
      </c>
      <c r="AK11" s="83">
        <f t="shared" si="22"/>
        <v>7.3723793000000004</v>
      </c>
      <c r="AL11" s="6">
        <f t="shared" si="23"/>
        <v>8.3877551020407992</v>
      </c>
      <c r="AM11" s="79">
        <f t="shared" si="24"/>
        <v>20.982223999999999</v>
      </c>
      <c r="AN11" s="83">
        <f t="shared" si="25"/>
        <v>8.7253141000000003</v>
      </c>
      <c r="AO11" s="6">
        <f t="shared" si="26"/>
        <v>8.3877551020407992</v>
      </c>
      <c r="AP11" s="43">
        <f t="shared" si="27"/>
        <v>20.041512000000001</v>
      </c>
      <c r="AQ11" s="83">
        <f t="shared" si="28"/>
        <v>7.1418147000000003</v>
      </c>
      <c r="AR11" s="6">
        <f t="shared" si="29"/>
        <v>8.3877551020407992</v>
      </c>
      <c r="AS11" s="79">
        <f t="shared" si="30"/>
        <v>0</v>
      </c>
      <c r="AT11" s="83">
        <f t="shared" si="31"/>
        <v>0</v>
      </c>
      <c r="AU11" s="6">
        <f t="shared" si="32"/>
        <v>8.3877551020407992</v>
      </c>
      <c r="AV11" s="79">
        <f t="shared" si="33"/>
        <v>0</v>
      </c>
      <c r="AW11" s="83">
        <f t="shared" si="34"/>
        <v>0</v>
      </c>
      <c r="AX11" s="43">
        <f t="shared" si="35"/>
        <v>0</v>
      </c>
      <c r="AY11" s="43">
        <f t="shared" si="36"/>
        <v>0</v>
      </c>
      <c r="AZ11" s="43">
        <f t="shared" si="37"/>
        <v>0</v>
      </c>
      <c r="BA11" s="8"/>
    </row>
    <row r="12" spans="1:53" x14ac:dyDescent="0.25">
      <c r="B12" s="88">
        <v>7193877551.0204</v>
      </c>
      <c r="C12" s="88">
        <v>-38.262058000000003</v>
      </c>
      <c r="D12" s="88">
        <v>2.2791114000000001</v>
      </c>
      <c r="E12" s="88">
        <v>19.252407000000002</v>
      </c>
      <c r="F12" s="88">
        <v>-101.31141</v>
      </c>
      <c r="G12" s="88">
        <v>-16.973296999999999</v>
      </c>
      <c r="H12" s="8"/>
      <c r="I12" s="6">
        <f t="shared" si="3"/>
        <v>8.7857142857143007</v>
      </c>
      <c r="J12" s="6">
        <f t="shared" si="4"/>
        <v>18.403419</v>
      </c>
      <c r="K12" s="83">
        <f t="shared" si="7"/>
        <v>7.1186236999999997</v>
      </c>
      <c r="L12" s="6">
        <f t="shared" si="8"/>
        <v>8.7857142857143007</v>
      </c>
      <c r="M12" s="79">
        <f t="shared" si="9"/>
        <v>16.140180999999998</v>
      </c>
      <c r="N12" s="83">
        <f t="shared" si="10"/>
        <v>4.5989575</v>
      </c>
      <c r="O12" s="6">
        <f t="shared" si="11"/>
        <v>8.7857142857143007</v>
      </c>
      <c r="P12" s="79">
        <f t="shared" si="12"/>
        <v>15.420952</v>
      </c>
      <c r="Q12" s="83">
        <f t="shared" si="13"/>
        <v>3.3573971</v>
      </c>
      <c r="R12" s="6">
        <f t="shared" si="14"/>
        <v>8.7857142857143007</v>
      </c>
      <c r="S12" s="79">
        <f t="shared" si="15"/>
        <v>0</v>
      </c>
      <c r="T12" s="83">
        <f t="shared" si="16"/>
        <v>0</v>
      </c>
      <c r="U12" s="6">
        <f t="shared" si="17"/>
        <v>8.7857142857143007</v>
      </c>
      <c r="V12" s="79">
        <f t="shared" si="18"/>
        <v>0</v>
      </c>
      <c r="W12" s="83">
        <f t="shared" si="19"/>
        <v>0</v>
      </c>
      <c r="X12" s="43">
        <f t="shared" si="20"/>
        <v>0</v>
      </c>
      <c r="Y12" s="43">
        <f t="shared" ref="Y12:Z12" si="43">C536</f>
        <v>0</v>
      </c>
      <c r="Z12" s="43">
        <f t="shared" si="43"/>
        <v>0</v>
      </c>
      <c r="AB12" s="88">
        <v>7193877551.0204</v>
      </c>
      <c r="AC12" s="88">
        <v>-35.76144</v>
      </c>
      <c r="AD12" s="88">
        <v>-2.5415325000000002</v>
      </c>
      <c r="AE12" s="88">
        <v>13.82536</v>
      </c>
      <c r="AF12" s="88">
        <v>-93.521523000000002</v>
      </c>
      <c r="AG12" s="88">
        <v>-16.366893999999998</v>
      </c>
      <c r="AH12" s="8"/>
      <c r="AI12" s="6">
        <f t="shared" si="5"/>
        <v>8.7857142857143007</v>
      </c>
      <c r="AJ12" s="6">
        <f t="shared" si="6"/>
        <v>18.235071000000001</v>
      </c>
      <c r="AK12" s="83">
        <f t="shared" si="22"/>
        <v>7.0633654999999997</v>
      </c>
      <c r="AL12" s="6">
        <f t="shared" si="23"/>
        <v>8.7857142857143007</v>
      </c>
      <c r="AM12" s="79">
        <f t="shared" si="24"/>
        <v>16.737826999999999</v>
      </c>
      <c r="AN12" s="83">
        <f t="shared" si="25"/>
        <v>5.0990000000000002</v>
      </c>
      <c r="AO12" s="6">
        <f t="shared" si="26"/>
        <v>8.7857142857143007</v>
      </c>
      <c r="AP12" s="43">
        <f t="shared" si="27"/>
        <v>16.089165000000001</v>
      </c>
      <c r="AQ12" s="83">
        <f t="shared" si="28"/>
        <v>3.9048538000000002</v>
      </c>
      <c r="AR12" s="6">
        <f t="shared" si="29"/>
        <v>8.7857142857143007</v>
      </c>
      <c r="AS12" s="79">
        <f t="shared" si="30"/>
        <v>0</v>
      </c>
      <c r="AT12" s="83">
        <f t="shared" si="31"/>
        <v>0</v>
      </c>
      <c r="AU12" s="6">
        <f t="shared" si="32"/>
        <v>8.7857142857143007</v>
      </c>
      <c r="AV12" s="79">
        <f t="shared" si="33"/>
        <v>0</v>
      </c>
      <c r="AW12" s="83">
        <f t="shared" si="34"/>
        <v>0</v>
      </c>
      <c r="AX12" s="43">
        <f t="shared" si="35"/>
        <v>0</v>
      </c>
      <c r="AY12" s="43">
        <f t="shared" si="36"/>
        <v>0</v>
      </c>
      <c r="AZ12" s="43">
        <f t="shared" si="37"/>
        <v>0</v>
      </c>
      <c r="BA12" s="8"/>
    </row>
    <row r="13" spans="1:53" x14ac:dyDescent="0.25">
      <c r="B13" s="88">
        <v>7591836734.6939001</v>
      </c>
      <c r="C13" s="88">
        <v>-37.329205000000002</v>
      </c>
      <c r="D13" s="88">
        <v>2.7574898999999999</v>
      </c>
      <c r="E13" s="88">
        <v>18.775296999999998</v>
      </c>
      <c r="F13" s="88">
        <v>-95.205826000000002</v>
      </c>
      <c r="G13" s="88">
        <v>-16.017807000000001</v>
      </c>
      <c r="H13" s="8"/>
      <c r="I13" s="6">
        <f t="shared" si="3"/>
        <v>9.1836734693878004</v>
      </c>
      <c r="J13" s="6">
        <f t="shared" si="4"/>
        <v>12.507835999999999</v>
      </c>
      <c r="K13" s="83">
        <f t="shared" si="7"/>
        <v>2.9088930999999998</v>
      </c>
      <c r="L13" s="6">
        <f t="shared" si="8"/>
        <v>9.1836734693878004</v>
      </c>
      <c r="M13" s="79">
        <f t="shared" si="9"/>
        <v>11.541843999999999</v>
      </c>
      <c r="N13" s="83">
        <f t="shared" si="10"/>
        <v>1.9420702000000001</v>
      </c>
      <c r="O13" s="6">
        <f t="shared" si="11"/>
        <v>9.1836734693878004</v>
      </c>
      <c r="P13" s="79">
        <f t="shared" si="12"/>
        <v>10.906001</v>
      </c>
      <c r="Q13" s="83">
        <f t="shared" si="13"/>
        <v>0.92531591999999996</v>
      </c>
      <c r="R13" s="6">
        <f t="shared" si="14"/>
        <v>9.1836734693878004</v>
      </c>
      <c r="S13" s="79">
        <f t="shared" si="15"/>
        <v>0</v>
      </c>
      <c r="T13" s="83">
        <f t="shared" si="16"/>
        <v>0</v>
      </c>
      <c r="U13" s="6">
        <f t="shared" si="17"/>
        <v>9.1836734693878004</v>
      </c>
      <c r="V13" s="79">
        <f t="shared" si="18"/>
        <v>0</v>
      </c>
      <c r="W13" s="83">
        <f t="shared" si="19"/>
        <v>0</v>
      </c>
      <c r="X13" s="43">
        <f t="shared" si="20"/>
        <v>0</v>
      </c>
      <c r="Y13" s="43">
        <f t="shared" ref="Y13:Z13" si="44">C537</f>
        <v>0</v>
      </c>
      <c r="Z13" s="43">
        <f t="shared" si="44"/>
        <v>0</v>
      </c>
      <c r="AB13" s="88">
        <v>7591836734.6939001</v>
      </c>
      <c r="AC13" s="88">
        <v>-37.867362999999997</v>
      </c>
      <c r="AD13" s="88">
        <v>0.84476477000000005</v>
      </c>
      <c r="AE13" s="88">
        <v>15.797485999999999</v>
      </c>
      <c r="AF13" s="88">
        <v>-80.733337000000006</v>
      </c>
      <c r="AG13" s="88">
        <v>-14.952723000000001</v>
      </c>
      <c r="AH13" s="8"/>
      <c r="AI13" s="6">
        <f t="shared" si="5"/>
        <v>9.1836734693878004</v>
      </c>
      <c r="AJ13" s="6">
        <f t="shared" si="6"/>
        <v>15.905754</v>
      </c>
      <c r="AK13" s="83">
        <f t="shared" si="22"/>
        <v>5.4527903000000002</v>
      </c>
      <c r="AL13" s="6">
        <f t="shared" si="23"/>
        <v>9.1836734693878004</v>
      </c>
      <c r="AM13" s="79">
        <f t="shared" si="24"/>
        <v>14.65507</v>
      </c>
      <c r="AN13" s="83">
        <f t="shared" si="25"/>
        <v>3.927063</v>
      </c>
      <c r="AO13" s="6">
        <f t="shared" si="26"/>
        <v>9.1836734693878004</v>
      </c>
      <c r="AP13" s="43">
        <f t="shared" si="27"/>
        <v>13.414635000000001</v>
      </c>
      <c r="AQ13" s="83">
        <f t="shared" si="28"/>
        <v>2.2535069000000001</v>
      </c>
      <c r="AR13" s="6">
        <f t="shared" si="29"/>
        <v>9.1836734693878004</v>
      </c>
      <c r="AS13" s="79">
        <f t="shared" si="30"/>
        <v>0</v>
      </c>
      <c r="AT13" s="83">
        <f t="shared" si="31"/>
        <v>0</v>
      </c>
      <c r="AU13" s="6">
        <f t="shared" si="32"/>
        <v>9.1836734693878004</v>
      </c>
      <c r="AV13" s="79">
        <f t="shared" si="33"/>
        <v>0</v>
      </c>
      <c r="AW13" s="83">
        <f t="shared" si="34"/>
        <v>0</v>
      </c>
      <c r="AX13" s="43">
        <f t="shared" si="35"/>
        <v>0</v>
      </c>
      <c r="AY13" s="43">
        <f t="shared" si="36"/>
        <v>0</v>
      </c>
      <c r="AZ13" s="43">
        <f t="shared" si="37"/>
        <v>0</v>
      </c>
      <c r="BA13" s="8"/>
    </row>
    <row r="14" spans="1:53" x14ac:dyDescent="0.25">
      <c r="B14" s="88">
        <v>7989795918.3673</v>
      </c>
      <c r="C14" s="88">
        <v>-35.683593999999999</v>
      </c>
      <c r="D14" s="88">
        <v>5.8721652000000004</v>
      </c>
      <c r="E14" s="88">
        <v>20.656991999999999</v>
      </c>
      <c r="F14" s="88">
        <v>-93.852279999999993</v>
      </c>
      <c r="G14" s="88">
        <v>-14.784827999999999</v>
      </c>
      <c r="H14" s="8"/>
      <c r="I14" s="6">
        <f t="shared" si="3"/>
        <v>9.5816326530611988</v>
      </c>
      <c r="J14" s="6">
        <f t="shared" si="4"/>
        <v>8.7695340999999996</v>
      </c>
      <c r="K14" s="83">
        <f t="shared" si="7"/>
        <v>0.45299977000000002</v>
      </c>
      <c r="L14" s="6">
        <f t="shared" si="8"/>
        <v>9.5816326530611988</v>
      </c>
      <c r="M14" s="79">
        <f t="shared" si="9"/>
        <v>7.5628653000000003</v>
      </c>
      <c r="N14" s="83">
        <f t="shared" si="10"/>
        <v>-0.83621358999999995</v>
      </c>
      <c r="O14" s="6">
        <f t="shared" si="11"/>
        <v>9.5816326530611988</v>
      </c>
      <c r="P14" s="79">
        <f t="shared" si="12"/>
        <v>6.7599210999999997</v>
      </c>
      <c r="Q14" s="83">
        <f t="shared" si="13"/>
        <v>-1.9205521000000001</v>
      </c>
      <c r="R14" s="6">
        <f t="shared" si="14"/>
        <v>9.5816326530611988</v>
      </c>
      <c r="S14" s="79">
        <f t="shared" si="15"/>
        <v>0</v>
      </c>
      <c r="T14" s="83">
        <f t="shared" si="16"/>
        <v>0</v>
      </c>
      <c r="U14" s="6">
        <f t="shared" si="17"/>
        <v>9.5816326530611988</v>
      </c>
      <c r="V14" s="79">
        <f t="shared" si="18"/>
        <v>0</v>
      </c>
      <c r="W14" s="83">
        <f t="shared" si="19"/>
        <v>0</v>
      </c>
      <c r="X14" s="43">
        <f t="shared" si="20"/>
        <v>0</v>
      </c>
      <c r="Y14" s="43">
        <f t="shared" ref="Y14:Z14" si="45">C538</f>
        <v>0</v>
      </c>
      <c r="Z14" s="43">
        <f t="shared" si="45"/>
        <v>0</v>
      </c>
      <c r="AB14" s="88">
        <v>7989795918.3673</v>
      </c>
      <c r="AC14" s="88">
        <v>-33.952216999999997</v>
      </c>
      <c r="AD14" s="88">
        <v>2.6064196000000002</v>
      </c>
      <c r="AE14" s="88">
        <v>16.519646000000002</v>
      </c>
      <c r="AF14" s="88">
        <v>-93.556777999999994</v>
      </c>
      <c r="AG14" s="88">
        <v>-13.913226</v>
      </c>
      <c r="AH14" s="8"/>
      <c r="AI14" s="6">
        <f t="shared" si="5"/>
        <v>9.5816326530611988</v>
      </c>
      <c r="AJ14" s="6">
        <f t="shared" si="6"/>
        <v>13.071789000000001</v>
      </c>
      <c r="AK14" s="83">
        <f t="shared" si="22"/>
        <v>3.4981930000000001</v>
      </c>
      <c r="AL14" s="6">
        <f t="shared" si="23"/>
        <v>9.5816326530611988</v>
      </c>
      <c r="AM14" s="79">
        <f t="shared" si="24"/>
        <v>12.829726000000001</v>
      </c>
      <c r="AN14" s="83">
        <f t="shared" si="25"/>
        <v>2.9441774000000001</v>
      </c>
      <c r="AO14" s="6">
        <f t="shared" si="26"/>
        <v>9.5816326530611988</v>
      </c>
      <c r="AP14" s="43">
        <f t="shared" si="27"/>
        <v>12.611103</v>
      </c>
      <c r="AQ14" s="83">
        <f t="shared" si="28"/>
        <v>2.4388819000000002</v>
      </c>
      <c r="AR14" s="6">
        <f t="shared" si="29"/>
        <v>9.5816326530611988</v>
      </c>
      <c r="AS14" s="79">
        <f t="shared" si="30"/>
        <v>0</v>
      </c>
      <c r="AT14" s="83">
        <f t="shared" si="31"/>
        <v>0</v>
      </c>
      <c r="AU14" s="6">
        <f t="shared" si="32"/>
        <v>9.5816326530611988</v>
      </c>
      <c r="AV14" s="79">
        <f t="shared" si="33"/>
        <v>0</v>
      </c>
      <c r="AW14" s="83">
        <f t="shared" si="34"/>
        <v>0</v>
      </c>
      <c r="AX14" s="43">
        <f t="shared" si="35"/>
        <v>0</v>
      </c>
      <c r="AY14" s="43">
        <f t="shared" si="36"/>
        <v>0</v>
      </c>
      <c r="AZ14" s="43">
        <f t="shared" si="37"/>
        <v>0</v>
      </c>
      <c r="BA14" s="8"/>
    </row>
    <row r="15" spans="1:53" x14ac:dyDescent="0.25">
      <c r="B15" s="88">
        <v>8387755102.0408001</v>
      </c>
      <c r="C15" s="88">
        <v>-34.171512999999997</v>
      </c>
      <c r="D15" s="88">
        <v>7.3610220000000002</v>
      </c>
      <c r="E15" s="88">
        <v>20.458514999999998</v>
      </c>
      <c r="F15" s="88">
        <v>-107.72781999999999</v>
      </c>
      <c r="G15" s="88">
        <v>-13.097493999999999</v>
      </c>
      <c r="H15" s="8"/>
      <c r="I15" s="6">
        <f t="shared" si="3"/>
        <v>9.9795918367346985</v>
      </c>
      <c r="J15" s="6">
        <f t="shared" si="4"/>
        <v>6.4655581</v>
      </c>
      <c r="K15" s="83">
        <f t="shared" si="7"/>
        <v>-0.94605631000000001</v>
      </c>
      <c r="L15" s="6">
        <f t="shared" si="8"/>
        <v>9.9795918367346985</v>
      </c>
      <c r="M15" s="79">
        <f t="shared" si="9"/>
        <v>5.2672834000000002</v>
      </c>
      <c r="N15" s="83">
        <f t="shared" si="10"/>
        <v>-2.225009</v>
      </c>
      <c r="O15" s="6">
        <f t="shared" si="11"/>
        <v>9.9795918367346985</v>
      </c>
      <c r="P15" s="79">
        <f t="shared" si="12"/>
        <v>4.4488577999999999</v>
      </c>
      <c r="Q15" s="83">
        <f t="shared" si="13"/>
        <v>-3.2753722999999999</v>
      </c>
      <c r="R15" s="6">
        <f t="shared" si="14"/>
        <v>9.9795918367346985</v>
      </c>
      <c r="S15" s="79">
        <f t="shared" si="15"/>
        <v>0</v>
      </c>
      <c r="T15" s="83">
        <f t="shared" si="16"/>
        <v>0</v>
      </c>
      <c r="U15" s="6">
        <f t="shared" si="17"/>
        <v>9.9795918367346985</v>
      </c>
      <c r="V15" s="79">
        <f t="shared" si="18"/>
        <v>0</v>
      </c>
      <c r="W15" s="83">
        <f t="shared" si="19"/>
        <v>0</v>
      </c>
      <c r="X15" s="43">
        <f t="shared" si="20"/>
        <v>0</v>
      </c>
      <c r="Y15" s="43">
        <f t="shared" ref="Y15:Z15" si="46">C539</f>
        <v>0</v>
      </c>
      <c r="Z15" s="43">
        <f t="shared" si="46"/>
        <v>0</v>
      </c>
      <c r="AB15" s="88">
        <v>8387755102.0408001</v>
      </c>
      <c r="AC15" s="88">
        <v>-33.005169000000002</v>
      </c>
      <c r="AD15" s="88">
        <v>7.3723793000000004</v>
      </c>
      <c r="AE15" s="88">
        <v>19.393946</v>
      </c>
      <c r="AF15" s="88">
        <v>-95.822647000000003</v>
      </c>
      <c r="AG15" s="88">
        <v>-12.021566999999999</v>
      </c>
      <c r="AH15" s="8"/>
      <c r="AI15" s="6">
        <f t="shared" si="5"/>
        <v>9.9795918367346985</v>
      </c>
      <c r="AJ15" s="6">
        <f t="shared" si="6"/>
        <v>10.811534</v>
      </c>
      <c r="AK15" s="83">
        <f t="shared" si="22"/>
        <v>2.0978881999999999</v>
      </c>
      <c r="AL15" s="6">
        <f t="shared" si="23"/>
        <v>9.9795918367346985</v>
      </c>
      <c r="AM15" s="79">
        <f t="shared" si="24"/>
        <v>10.518751</v>
      </c>
      <c r="AN15" s="83">
        <f t="shared" si="25"/>
        <v>1.7408835</v>
      </c>
      <c r="AO15" s="6">
        <f t="shared" si="26"/>
        <v>9.9795918367346985</v>
      </c>
      <c r="AP15" s="43">
        <f t="shared" si="27"/>
        <v>9.8905077000000006</v>
      </c>
      <c r="AQ15" s="83">
        <f t="shared" si="28"/>
        <v>0.89833187999999997</v>
      </c>
      <c r="AR15" s="6">
        <f t="shared" si="29"/>
        <v>9.9795918367346985</v>
      </c>
      <c r="AS15" s="79">
        <f t="shared" si="30"/>
        <v>0</v>
      </c>
      <c r="AT15" s="83">
        <f t="shared" si="31"/>
        <v>0</v>
      </c>
      <c r="AU15" s="6">
        <f t="shared" si="32"/>
        <v>9.9795918367346985</v>
      </c>
      <c r="AV15" s="79">
        <f t="shared" si="33"/>
        <v>0</v>
      </c>
      <c r="AW15" s="83">
        <f t="shared" si="34"/>
        <v>0</v>
      </c>
      <c r="AX15" s="43">
        <f t="shared" si="35"/>
        <v>0</v>
      </c>
      <c r="AY15" s="43">
        <f t="shared" si="36"/>
        <v>0</v>
      </c>
      <c r="AZ15" s="43">
        <f t="shared" si="37"/>
        <v>0</v>
      </c>
      <c r="BA15" s="8"/>
    </row>
    <row r="16" spans="1:53" x14ac:dyDescent="0.25">
      <c r="B16" s="88">
        <v>8785714285.7143002</v>
      </c>
      <c r="C16" s="88">
        <v>-32.204453000000001</v>
      </c>
      <c r="D16" s="88">
        <v>7.1186236999999997</v>
      </c>
      <c r="E16" s="88">
        <v>18.403419</v>
      </c>
      <c r="F16" s="88">
        <v>-88.764708999999996</v>
      </c>
      <c r="G16" s="88">
        <v>-11.284796</v>
      </c>
      <c r="H16" s="8"/>
      <c r="I16" s="6">
        <f t="shared" si="3"/>
        <v>10.377551020408001</v>
      </c>
      <c r="J16" s="6">
        <f t="shared" si="4"/>
        <v>5.3081035999999999</v>
      </c>
      <c r="K16" s="83">
        <f t="shared" si="7"/>
        <v>-1.4714338</v>
      </c>
      <c r="L16" s="6">
        <f t="shared" si="8"/>
        <v>10.377551020408001</v>
      </c>
      <c r="M16" s="79">
        <f t="shared" si="9"/>
        <v>4.3814874000000001</v>
      </c>
      <c r="N16" s="83">
        <f t="shared" si="10"/>
        <v>-2.4090406999999998</v>
      </c>
      <c r="O16" s="6">
        <f t="shared" si="11"/>
        <v>10.377551020408001</v>
      </c>
      <c r="P16" s="79">
        <f t="shared" si="12"/>
        <v>3.6098968999999999</v>
      </c>
      <c r="Q16" s="83">
        <f t="shared" si="13"/>
        <v>-3.3849268000000001</v>
      </c>
      <c r="R16" s="6">
        <f t="shared" si="14"/>
        <v>10.377551020408001</v>
      </c>
      <c r="S16" s="79">
        <f t="shared" si="15"/>
        <v>0</v>
      </c>
      <c r="T16" s="83">
        <f t="shared" si="16"/>
        <v>0</v>
      </c>
      <c r="U16" s="6">
        <f t="shared" si="17"/>
        <v>10.377551020408001</v>
      </c>
      <c r="V16" s="79">
        <f t="shared" si="18"/>
        <v>0</v>
      </c>
      <c r="W16" s="83">
        <f t="shared" si="19"/>
        <v>0</v>
      </c>
      <c r="X16" s="43">
        <f t="shared" si="20"/>
        <v>0</v>
      </c>
      <c r="Y16" s="43">
        <f t="shared" ref="Y16:Z16" si="47">C540</f>
        <v>0</v>
      </c>
      <c r="Z16" s="43">
        <f t="shared" si="47"/>
        <v>0</v>
      </c>
      <c r="AB16" s="88">
        <v>8785714285.7143002</v>
      </c>
      <c r="AC16" s="88">
        <v>-32.197823</v>
      </c>
      <c r="AD16" s="88">
        <v>7.0633654999999997</v>
      </c>
      <c r="AE16" s="88">
        <v>18.235071000000001</v>
      </c>
      <c r="AF16" s="88">
        <v>-92.320473000000007</v>
      </c>
      <c r="AG16" s="88">
        <v>-11.171706</v>
      </c>
      <c r="AH16" s="8"/>
      <c r="AI16" s="6">
        <f t="shared" si="5"/>
        <v>10.377551020408001</v>
      </c>
      <c r="AJ16" s="6">
        <f t="shared" si="6"/>
        <v>9.2214565000000004</v>
      </c>
      <c r="AK16" s="83">
        <f t="shared" si="22"/>
        <v>1.201274</v>
      </c>
      <c r="AL16" s="6">
        <f t="shared" si="23"/>
        <v>10.377551020408001</v>
      </c>
      <c r="AM16" s="79">
        <f t="shared" si="24"/>
        <v>8.2431888999999998</v>
      </c>
      <c r="AN16" s="83">
        <f t="shared" si="25"/>
        <v>0.27353527999999999</v>
      </c>
      <c r="AO16" s="6">
        <f t="shared" si="26"/>
        <v>10.377551020408001</v>
      </c>
      <c r="AP16" s="43">
        <f t="shared" si="27"/>
        <v>7.7365246000000001</v>
      </c>
      <c r="AQ16" s="83">
        <f t="shared" si="28"/>
        <v>-0.41296408000000001</v>
      </c>
      <c r="AR16" s="6">
        <f t="shared" si="29"/>
        <v>10.377551020408001</v>
      </c>
      <c r="AS16" s="79">
        <f t="shared" si="30"/>
        <v>0</v>
      </c>
      <c r="AT16" s="83">
        <f t="shared" si="31"/>
        <v>0</v>
      </c>
      <c r="AU16" s="6">
        <f t="shared" si="32"/>
        <v>10.377551020408001</v>
      </c>
      <c r="AV16" s="79">
        <f t="shared" si="33"/>
        <v>0</v>
      </c>
      <c r="AW16" s="83">
        <f t="shared" si="34"/>
        <v>0</v>
      </c>
      <c r="AX16" s="43">
        <f t="shared" si="35"/>
        <v>0</v>
      </c>
      <c r="AY16" s="43">
        <f t="shared" si="36"/>
        <v>0</v>
      </c>
      <c r="AZ16" s="43">
        <f t="shared" si="37"/>
        <v>0</v>
      </c>
      <c r="BA16" s="8"/>
    </row>
    <row r="17" spans="2:53" x14ac:dyDescent="0.25">
      <c r="B17" s="88">
        <v>9183673469.3878002</v>
      </c>
      <c r="C17" s="88">
        <v>-30.350263999999999</v>
      </c>
      <c r="D17" s="88">
        <v>2.9088930999999998</v>
      </c>
      <c r="E17" s="88">
        <v>12.507835999999999</v>
      </c>
      <c r="F17" s="88">
        <v>-76.397887999999995</v>
      </c>
      <c r="G17" s="88">
        <v>-9.5989436999999995</v>
      </c>
      <c r="H17" s="8"/>
      <c r="I17" s="6">
        <f t="shared" si="3"/>
        <v>10.775510204082</v>
      </c>
      <c r="J17" s="6">
        <f t="shared" si="4"/>
        <v>5.3369740999999999</v>
      </c>
      <c r="K17" s="83">
        <f t="shared" si="7"/>
        <v>-1.0851184</v>
      </c>
      <c r="L17" s="6">
        <f t="shared" si="8"/>
        <v>10.775510204082</v>
      </c>
      <c r="M17" s="79">
        <f t="shared" si="9"/>
        <v>4.0886750000000003</v>
      </c>
      <c r="N17" s="83">
        <f t="shared" si="10"/>
        <v>-2.3892839000000001</v>
      </c>
      <c r="O17" s="6">
        <f t="shared" si="11"/>
        <v>10.775510204082</v>
      </c>
      <c r="P17" s="79">
        <f t="shared" si="12"/>
        <v>3.5253386</v>
      </c>
      <c r="Q17" s="83">
        <f t="shared" si="13"/>
        <v>-3.1572466000000001</v>
      </c>
      <c r="R17" s="6">
        <f t="shared" si="14"/>
        <v>10.775510204082</v>
      </c>
      <c r="S17" s="79">
        <f t="shared" si="15"/>
        <v>0</v>
      </c>
      <c r="T17" s="83">
        <f t="shared" si="16"/>
        <v>0</v>
      </c>
      <c r="U17" s="6">
        <f t="shared" si="17"/>
        <v>10.775510204082</v>
      </c>
      <c r="V17" s="79">
        <f t="shared" si="18"/>
        <v>0</v>
      </c>
      <c r="W17" s="83">
        <f t="shared" si="19"/>
        <v>0</v>
      </c>
      <c r="X17" s="43">
        <f t="shared" si="20"/>
        <v>0</v>
      </c>
      <c r="Y17" s="43">
        <f t="shared" ref="Y17:Z17" si="48">C541</f>
        <v>0</v>
      </c>
      <c r="Z17" s="43">
        <f t="shared" si="48"/>
        <v>0</v>
      </c>
      <c r="AB17" s="88">
        <v>9183673469.3878002</v>
      </c>
      <c r="AC17" s="88">
        <v>-31.439157000000002</v>
      </c>
      <c r="AD17" s="88">
        <v>5.4527903000000002</v>
      </c>
      <c r="AE17" s="88">
        <v>15.905754</v>
      </c>
      <c r="AF17" s="88">
        <v>-84.163521000000003</v>
      </c>
      <c r="AG17" s="88">
        <v>-10.452964</v>
      </c>
      <c r="AH17" s="8"/>
      <c r="AI17" s="6">
        <f t="shared" si="5"/>
        <v>10.775510204082</v>
      </c>
      <c r="AJ17" s="6">
        <f t="shared" si="6"/>
        <v>8.6164483999999995</v>
      </c>
      <c r="AK17" s="83">
        <f t="shared" si="22"/>
        <v>0.92817116</v>
      </c>
      <c r="AL17" s="6">
        <f t="shared" si="23"/>
        <v>10.775510204082</v>
      </c>
      <c r="AM17" s="79">
        <f t="shared" si="24"/>
        <v>8.1548347000000003</v>
      </c>
      <c r="AN17" s="83">
        <f t="shared" si="25"/>
        <v>0.46543643000000001</v>
      </c>
      <c r="AO17" s="6">
        <f t="shared" si="26"/>
        <v>10.775510204082</v>
      </c>
      <c r="AP17" s="43">
        <f t="shared" si="27"/>
        <v>7.5254145000000001</v>
      </c>
      <c r="AQ17" s="83">
        <f t="shared" si="28"/>
        <v>-0.29812517999999999</v>
      </c>
      <c r="AR17" s="6">
        <f t="shared" si="29"/>
        <v>10.775510204082</v>
      </c>
      <c r="AS17" s="79">
        <f t="shared" si="30"/>
        <v>0</v>
      </c>
      <c r="AT17" s="83">
        <f t="shared" si="31"/>
        <v>0</v>
      </c>
      <c r="AU17" s="6">
        <f t="shared" si="32"/>
        <v>10.775510204082</v>
      </c>
      <c r="AV17" s="79">
        <f t="shared" si="33"/>
        <v>0</v>
      </c>
      <c r="AW17" s="83">
        <f t="shared" si="34"/>
        <v>0</v>
      </c>
      <c r="AX17" s="43">
        <f t="shared" si="35"/>
        <v>0</v>
      </c>
      <c r="AY17" s="43">
        <f t="shared" si="36"/>
        <v>0</v>
      </c>
      <c r="AZ17" s="43">
        <f t="shared" si="37"/>
        <v>0</v>
      </c>
      <c r="BA17" s="8"/>
    </row>
    <row r="18" spans="2:53" x14ac:dyDescent="0.25">
      <c r="B18" s="88">
        <v>9581632653.0611992</v>
      </c>
      <c r="C18" s="88">
        <v>-29.104144999999999</v>
      </c>
      <c r="D18" s="88">
        <v>0.45299977000000002</v>
      </c>
      <c r="E18" s="88">
        <v>8.7695340999999996</v>
      </c>
      <c r="F18" s="88">
        <v>-67.267334000000005</v>
      </c>
      <c r="G18" s="88">
        <v>-8.316535</v>
      </c>
      <c r="H18" s="8"/>
      <c r="I18" s="6">
        <f t="shared" si="3"/>
        <v>11.173469387754999</v>
      </c>
      <c r="J18" s="6">
        <f t="shared" si="4"/>
        <v>6.0807719000000002</v>
      </c>
      <c r="K18" s="83">
        <f t="shared" si="7"/>
        <v>-0.17861567</v>
      </c>
      <c r="L18" s="6">
        <f t="shared" si="8"/>
        <v>11.173469387754999</v>
      </c>
      <c r="M18" s="79">
        <f t="shared" si="9"/>
        <v>5.6849818000000001</v>
      </c>
      <c r="N18" s="83">
        <f t="shared" si="10"/>
        <v>-0.71764766999999996</v>
      </c>
      <c r="O18" s="6">
        <f t="shared" si="11"/>
        <v>11.173469387754999</v>
      </c>
      <c r="P18" s="79">
        <f t="shared" si="12"/>
        <v>5.1021872000000004</v>
      </c>
      <c r="Q18" s="83">
        <f t="shared" si="13"/>
        <v>-1.4716307</v>
      </c>
      <c r="R18" s="6">
        <f t="shared" si="14"/>
        <v>11.173469387754999</v>
      </c>
      <c r="S18" s="79">
        <f t="shared" si="15"/>
        <v>0</v>
      </c>
      <c r="T18" s="83">
        <f t="shared" si="16"/>
        <v>0</v>
      </c>
      <c r="U18" s="6">
        <f t="shared" si="17"/>
        <v>11.173469387754999</v>
      </c>
      <c r="V18" s="79">
        <f t="shared" si="18"/>
        <v>0</v>
      </c>
      <c r="W18" s="83">
        <f t="shared" si="19"/>
        <v>0</v>
      </c>
      <c r="X18" s="43">
        <f t="shared" si="20"/>
        <v>0</v>
      </c>
      <c r="Y18" s="43">
        <f t="shared" ref="Y18:Z18" si="49">C542</f>
        <v>0</v>
      </c>
      <c r="Z18" s="43">
        <f t="shared" si="49"/>
        <v>0</v>
      </c>
      <c r="AB18" s="88">
        <v>9581632653.0611992</v>
      </c>
      <c r="AC18" s="88">
        <v>-30.759284999999998</v>
      </c>
      <c r="AD18" s="88">
        <v>3.4981930000000001</v>
      </c>
      <c r="AE18" s="88">
        <v>13.071789000000001</v>
      </c>
      <c r="AF18" s="88">
        <v>-79.421538999999996</v>
      </c>
      <c r="AG18" s="88">
        <v>-9.5735960000000002</v>
      </c>
      <c r="AH18" s="8"/>
      <c r="AI18" s="6">
        <f t="shared" si="5"/>
        <v>11.173469387754999</v>
      </c>
      <c r="AJ18" s="6">
        <f t="shared" si="6"/>
        <v>8.3994818000000002</v>
      </c>
      <c r="AK18" s="83">
        <f t="shared" si="22"/>
        <v>0.87129294999999995</v>
      </c>
      <c r="AL18" s="6">
        <f t="shared" si="23"/>
        <v>11.173469387754999</v>
      </c>
      <c r="AM18" s="79">
        <f t="shared" si="24"/>
        <v>8.2900620000000007</v>
      </c>
      <c r="AN18" s="83">
        <f t="shared" si="25"/>
        <v>0.58179616999999995</v>
      </c>
      <c r="AO18" s="6">
        <f t="shared" si="26"/>
        <v>11.173469387754999</v>
      </c>
      <c r="AP18" s="43">
        <f t="shared" si="27"/>
        <v>7.6072059000000003</v>
      </c>
      <c r="AQ18" s="83">
        <f t="shared" si="28"/>
        <v>-0.22671164999999999</v>
      </c>
      <c r="AR18" s="6">
        <f t="shared" si="29"/>
        <v>11.173469387754999</v>
      </c>
      <c r="AS18" s="79">
        <f t="shared" si="30"/>
        <v>0</v>
      </c>
      <c r="AT18" s="83">
        <f t="shared" si="31"/>
        <v>0</v>
      </c>
      <c r="AU18" s="6">
        <f t="shared" si="32"/>
        <v>11.173469387754999</v>
      </c>
      <c r="AV18" s="79">
        <f t="shared" si="33"/>
        <v>0</v>
      </c>
      <c r="AW18" s="83">
        <f t="shared" si="34"/>
        <v>0</v>
      </c>
      <c r="AX18" s="43">
        <f t="shared" si="35"/>
        <v>0</v>
      </c>
      <c r="AY18" s="43">
        <f t="shared" si="36"/>
        <v>0</v>
      </c>
      <c r="AZ18" s="43">
        <f t="shared" si="37"/>
        <v>0</v>
      </c>
      <c r="BA18" s="8"/>
    </row>
    <row r="19" spans="2:53" x14ac:dyDescent="0.25">
      <c r="B19" s="88">
        <v>9979591836.7346992</v>
      </c>
      <c r="C19" s="88">
        <v>-28.353867999999999</v>
      </c>
      <c r="D19" s="88">
        <v>-0.94605631000000001</v>
      </c>
      <c r="E19" s="88">
        <v>6.4655581</v>
      </c>
      <c r="F19" s="88">
        <v>-62.477600000000002</v>
      </c>
      <c r="G19" s="88">
        <v>-7.4116149</v>
      </c>
      <c r="H19" s="8"/>
      <c r="I19" s="6">
        <f t="shared" si="3"/>
        <v>11.571428571429001</v>
      </c>
      <c r="J19" s="6">
        <f t="shared" si="4"/>
        <v>7.3069142999999999</v>
      </c>
      <c r="K19" s="83">
        <f t="shared" si="7"/>
        <v>1.1631087</v>
      </c>
      <c r="L19" s="6">
        <f t="shared" si="8"/>
        <v>11.571428571429001</v>
      </c>
      <c r="M19" s="79">
        <f t="shared" si="9"/>
        <v>6.9448733000000002</v>
      </c>
      <c r="N19" s="83">
        <f t="shared" si="10"/>
        <v>0.66735940999999999</v>
      </c>
      <c r="O19" s="6">
        <f t="shared" si="11"/>
        <v>11.571428571429001</v>
      </c>
      <c r="P19" s="79">
        <f t="shared" si="12"/>
        <v>6.4640307000000004</v>
      </c>
      <c r="Q19" s="83">
        <f t="shared" si="13"/>
        <v>2.9937759000000001E-2</v>
      </c>
      <c r="R19" s="6">
        <f t="shared" si="14"/>
        <v>11.571428571429001</v>
      </c>
      <c r="S19" s="79">
        <f t="shared" si="15"/>
        <v>0</v>
      </c>
      <c r="T19" s="83">
        <f t="shared" si="16"/>
        <v>0</v>
      </c>
      <c r="U19" s="6">
        <f t="shared" si="17"/>
        <v>11.571428571429001</v>
      </c>
      <c r="V19" s="79">
        <f t="shared" si="18"/>
        <v>0</v>
      </c>
      <c r="W19" s="83">
        <f t="shared" si="19"/>
        <v>0</v>
      </c>
      <c r="X19" s="43">
        <f t="shared" si="20"/>
        <v>0</v>
      </c>
      <c r="Y19" s="43">
        <f t="shared" ref="Y19:Z19" si="50">C543</f>
        <v>0</v>
      </c>
      <c r="Z19" s="43">
        <f t="shared" si="50"/>
        <v>0</v>
      </c>
      <c r="AB19" s="88">
        <v>9979591836.7346992</v>
      </c>
      <c r="AC19" s="88">
        <v>-29.741610000000001</v>
      </c>
      <c r="AD19" s="88">
        <v>2.0978881999999999</v>
      </c>
      <c r="AE19" s="88">
        <v>10.811534</v>
      </c>
      <c r="AF19" s="88">
        <v>-73.224250999999995</v>
      </c>
      <c r="AG19" s="88">
        <v>-8.7136458999999995</v>
      </c>
      <c r="AH19" s="8"/>
      <c r="AI19" s="6">
        <f t="shared" si="5"/>
        <v>11.571428571429001</v>
      </c>
      <c r="AJ19" s="6">
        <f t="shared" si="6"/>
        <v>8.0186519999999994</v>
      </c>
      <c r="AK19" s="83">
        <f t="shared" si="22"/>
        <v>0.71285092999999999</v>
      </c>
      <c r="AL19" s="6">
        <f t="shared" si="23"/>
        <v>11.571428571429001</v>
      </c>
      <c r="AM19" s="79">
        <f t="shared" si="24"/>
        <v>7.3301268000000004</v>
      </c>
      <c r="AN19" s="83">
        <f t="shared" si="25"/>
        <v>-0.11494488</v>
      </c>
      <c r="AO19" s="6">
        <f t="shared" si="26"/>
        <v>11.571428571429001</v>
      </c>
      <c r="AP19" s="43">
        <f t="shared" si="27"/>
        <v>6.6742792</v>
      </c>
      <c r="AQ19" s="83">
        <f t="shared" si="28"/>
        <v>-0.89537495</v>
      </c>
      <c r="AR19" s="6">
        <f t="shared" si="29"/>
        <v>11.571428571429001</v>
      </c>
      <c r="AS19" s="79">
        <f t="shared" si="30"/>
        <v>0</v>
      </c>
      <c r="AT19" s="83">
        <f t="shared" si="31"/>
        <v>0</v>
      </c>
      <c r="AU19" s="6">
        <f t="shared" si="32"/>
        <v>11.571428571429001</v>
      </c>
      <c r="AV19" s="79">
        <f t="shared" si="33"/>
        <v>0</v>
      </c>
      <c r="AW19" s="83">
        <f t="shared" si="34"/>
        <v>0</v>
      </c>
      <c r="AX19" s="43">
        <f t="shared" si="35"/>
        <v>0</v>
      </c>
      <c r="AY19" s="43">
        <f t="shared" si="36"/>
        <v>0</v>
      </c>
      <c r="AZ19" s="43">
        <f t="shared" si="37"/>
        <v>0</v>
      </c>
      <c r="BA19" s="8"/>
    </row>
    <row r="20" spans="2:53" x14ac:dyDescent="0.25">
      <c r="B20" s="88">
        <v>10377551020.408001</v>
      </c>
      <c r="C20" s="88">
        <v>-27.630337000000001</v>
      </c>
      <c r="D20" s="88">
        <v>-1.4714338</v>
      </c>
      <c r="E20" s="88">
        <v>5.3081035999999999</v>
      </c>
      <c r="F20" s="88">
        <v>-59.843772999999999</v>
      </c>
      <c r="G20" s="88">
        <v>-6.7795372</v>
      </c>
      <c r="H20" s="8"/>
      <c r="I20" s="6">
        <f t="shared" si="3"/>
        <v>11.969387755102</v>
      </c>
      <c r="J20" s="6">
        <f t="shared" si="4"/>
        <v>8.3139877000000002</v>
      </c>
      <c r="K20" s="83">
        <f t="shared" si="7"/>
        <v>2.2536084999999999</v>
      </c>
      <c r="L20" s="6">
        <f t="shared" si="8"/>
        <v>11.969387755102</v>
      </c>
      <c r="M20" s="79">
        <f t="shared" si="9"/>
        <v>7.9744029000000003</v>
      </c>
      <c r="N20" s="83">
        <f t="shared" si="10"/>
        <v>1.8838197999999999</v>
      </c>
      <c r="O20" s="6">
        <f t="shared" si="11"/>
        <v>11.969387755102</v>
      </c>
      <c r="P20" s="79">
        <f t="shared" si="12"/>
        <v>7.5152720999999998</v>
      </c>
      <c r="Q20" s="83">
        <f t="shared" si="13"/>
        <v>1.2762775</v>
      </c>
      <c r="R20" s="6">
        <f t="shared" si="14"/>
        <v>11.969387755102</v>
      </c>
      <c r="S20" s="79">
        <f t="shared" si="15"/>
        <v>0</v>
      </c>
      <c r="T20" s="83">
        <f t="shared" si="16"/>
        <v>0</v>
      </c>
      <c r="U20" s="6">
        <f t="shared" si="17"/>
        <v>11.969387755102</v>
      </c>
      <c r="V20" s="79">
        <f t="shared" si="18"/>
        <v>0</v>
      </c>
      <c r="W20" s="83">
        <f t="shared" si="19"/>
        <v>0</v>
      </c>
      <c r="X20" s="43">
        <f t="shared" si="20"/>
        <v>0</v>
      </c>
      <c r="Y20" s="43">
        <f t="shared" ref="Y20:Z20" si="51">C544</f>
        <v>0</v>
      </c>
      <c r="Z20" s="43">
        <f t="shared" si="51"/>
        <v>0</v>
      </c>
      <c r="AB20" s="88">
        <v>10377551020.408001</v>
      </c>
      <c r="AC20" s="88">
        <v>-28.716911</v>
      </c>
      <c r="AD20" s="88">
        <v>1.201274</v>
      </c>
      <c r="AE20" s="88">
        <v>9.2214565000000004</v>
      </c>
      <c r="AF20" s="88">
        <v>-67.594954999999999</v>
      </c>
      <c r="AG20" s="88">
        <v>-8.0201817000000002</v>
      </c>
      <c r="AH20" s="8"/>
      <c r="AI20" s="6">
        <f t="shared" si="5"/>
        <v>11.969387755102</v>
      </c>
      <c r="AJ20" s="6">
        <f t="shared" si="6"/>
        <v>7.6999034999999996</v>
      </c>
      <c r="AK20" s="83">
        <f t="shared" si="22"/>
        <v>0.64445030999999997</v>
      </c>
      <c r="AL20" s="6">
        <f t="shared" si="23"/>
        <v>11.969387755102</v>
      </c>
      <c r="AM20" s="79">
        <f t="shared" si="24"/>
        <v>6.8816775999999997</v>
      </c>
      <c r="AN20" s="83">
        <f t="shared" si="25"/>
        <v>-0.13874257000000001</v>
      </c>
      <c r="AO20" s="6">
        <f t="shared" si="26"/>
        <v>11.969387755102</v>
      </c>
      <c r="AP20" s="43">
        <f t="shared" si="27"/>
        <v>6.2012925000000001</v>
      </c>
      <c r="AQ20" s="83">
        <f t="shared" si="28"/>
        <v>-0.94527309999999998</v>
      </c>
      <c r="AR20" s="6">
        <f t="shared" si="29"/>
        <v>11.969387755102</v>
      </c>
      <c r="AS20" s="79">
        <f t="shared" si="30"/>
        <v>0</v>
      </c>
      <c r="AT20" s="83">
        <f t="shared" si="31"/>
        <v>0</v>
      </c>
      <c r="AU20" s="6">
        <f t="shared" si="32"/>
        <v>11.969387755102</v>
      </c>
      <c r="AV20" s="79">
        <f t="shared" si="33"/>
        <v>0</v>
      </c>
      <c r="AW20" s="83">
        <f t="shared" si="34"/>
        <v>0</v>
      </c>
      <c r="AX20" s="43">
        <f t="shared" si="35"/>
        <v>0</v>
      </c>
      <c r="AY20" s="43">
        <f t="shared" si="36"/>
        <v>0</v>
      </c>
      <c r="AZ20" s="43">
        <f t="shared" si="37"/>
        <v>0</v>
      </c>
      <c r="BA20" s="8"/>
    </row>
    <row r="21" spans="2:53" x14ac:dyDescent="0.25">
      <c r="B21" s="88">
        <v>10775510204.082001</v>
      </c>
      <c r="C21" s="88">
        <v>-27.303056999999999</v>
      </c>
      <c r="D21" s="88">
        <v>-1.0851184</v>
      </c>
      <c r="E21" s="88">
        <v>5.3369740999999999</v>
      </c>
      <c r="F21" s="88">
        <v>-58.711807</v>
      </c>
      <c r="G21" s="88">
        <v>-6.4220924000000004</v>
      </c>
      <c r="H21" s="8"/>
      <c r="I21" s="6">
        <f t="shared" si="3"/>
        <v>12.367346938775999</v>
      </c>
      <c r="J21" s="6">
        <f t="shared" si="4"/>
        <v>9.2473773999999995</v>
      </c>
      <c r="K21" s="83">
        <f t="shared" si="7"/>
        <v>3.1662257</v>
      </c>
      <c r="L21" s="6">
        <f t="shared" si="8"/>
        <v>12.367346938775999</v>
      </c>
      <c r="M21" s="79">
        <f t="shared" si="9"/>
        <v>8.7719965000000002</v>
      </c>
      <c r="N21" s="83">
        <f t="shared" si="10"/>
        <v>2.6203555999999999</v>
      </c>
      <c r="O21" s="6">
        <f t="shared" si="11"/>
        <v>12.367346938775999</v>
      </c>
      <c r="P21" s="79">
        <f t="shared" si="12"/>
        <v>8.3275967000000009</v>
      </c>
      <c r="Q21" s="83">
        <f t="shared" si="13"/>
        <v>2.0101773999999999</v>
      </c>
      <c r="R21" s="6">
        <f t="shared" si="14"/>
        <v>12.367346938775999</v>
      </c>
      <c r="S21" s="79">
        <f t="shared" si="15"/>
        <v>0</v>
      </c>
      <c r="T21" s="83">
        <f t="shared" si="16"/>
        <v>0</v>
      </c>
      <c r="U21" s="6">
        <f t="shared" si="17"/>
        <v>12.367346938775999</v>
      </c>
      <c r="V21" s="79">
        <f t="shared" si="18"/>
        <v>0</v>
      </c>
      <c r="W21" s="83">
        <f t="shared" si="19"/>
        <v>0</v>
      </c>
      <c r="X21" s="43">
        <f t="shared" si="20"/>
        <v>0</v>
      </c>
      <c r="Y21" s="43">
        <f t="shared" ref="Y21:Z21" si="52">C545</f>
        <v>0</v>
      </c>
      <c r="Z21" s="43">
        <f t="shared" si="52"/>
        <v>0</v>
      </c>
      <c r="AB21" s="88">
        <v>10775510204.082001</v>
      </c>
      <c r="AC21" s="88">
        <v>-28.559875000000002</v>
      </c>
      <c r="AD21" s="88">
        <v>0.92817116</v>
      </c>
      <c r="AE21" s="88">
        <v>8.6164483999999995</v>
      </c>
      <c r="AF21" s="88">
        <v>-67.443625999999995</v>
      </c>
      <c r="AG21" s="88">
        <v>-7.6882771999999999</v>
      </c>
      <c r="AH21" s="8"/>
      <c r="AI21" s="6">
        <f t="shared" si="5"/>
        <v>12.367346938775999</v>
      </c>
      <c r="AJ21" s="6">
        <f t="shared" si="6"/>
        <v>7.8952451000000003</v>
      </c>
      <c r="AK21" s="83">
        <f t="shared" si="22"/>
        <v>0.98076987000000004</v>
      </c>
      <c r="AL21" s="6">
        <f t="shared" si="23"/>
        <v>12.367346938775999</v>
      </c>
      <c r="AM21" s="79">
        <f t="shared" si="24"/>
        <v>7.2894359</v>
      </c>
      <c r="AN21" s="83">
        <f t="shared" si="25"/>
        <v>0.34055099</v>
      </c>
      <c r="AO21" s="6">
        <f t="shared" si="26"/>
        <v>12.367346938775999</v>
      </c>
      <c r="AP21" s="43">
        <f t="shared" si="27"/>
        <v>6.6772365999999996</v>
      </c>
      <c r="AQ21" s="83">
        <f t="shared" si="28"/>
        <v>-0.3820056</v>
      </c>
      <c r="AR21" s="6">
        <f t="shared" si="29"/>
        <v>12.367346938775999</v>
      </c>
      <c r="AS21" s="79">
        <f t="shared" si="30"/>
        <v>0</v>
      </c>
      <c r="AT21" s="83">
        <f t="shared" si="31"/>
        <v>0</v>
      </c>
      <c r="AU21" s="6">
        <f t="shared" si="32"/>
        <v>12.367346938775999</v>
      </c>
      <c r="AV21" s="79">
        <f t="shared" si="33"/>
        <v>0</v>
      </c>
      <c r="AW21" s="83">
        <f t="shared" si="34"/>
        <v>0</v>
      </c>
      <c r="AX21" s="43">
        <f t="shared" si="35"/>
        <v>0</v>
      </c>
      <c r="AY21" s="43">
        <f t="shared" si="36"/>
        <v>0</v>
      </c>
      <c r="AZ21" s="43">
        <f t="shared" si="37"/>
        <v>0</v>
      </c>
      <c r="BA21" s="8"/>
    </row>
    <row r="22" spans="2:53" x14ac:dyDescent="0.25">
      <c r="B22" s="88">
        <v>11173469387.754999</v>
      </c>
      <c r="C22" s="88">
        <v>-27.290818999999999</v>
      </c>
      <c r="D22" s="88">
        <v>-0.17861567</v>
      </c>
      <c r="E22" s="88">
        <v>6.0807719000000002</v>
      </c>
      <c r="F22" s="88">
        <v>-61.606341999999998</v>
      </c>
      <c r="G22" s="88">
        <v>-6.2593874999999999</v>
      </c>
      <c r="H22" s="8"/>
      <c r="I22" s="6">
        <f t="shared" si="3"/>
        <v>12.765306122448999</v>
      </c>
      <c r="J22" s="6">
        <f t="shared" si="4"/>
        <v>9.9483738000000006</v>
      </c>
      <c r="K22" s="83">
        <f t="shared" si="7"/>
        <v>3.7401216000000002</v>
      </c>
      <c r="L22" s="6">
        <f t="shared" si="8"/>
        <v>12.765306122448999</v>
      </c>
      <c r="M22" s="79">
        <f t="shared" si="9"/>
        <v>9.5745734999999996</v>
      </c>
      <c r="N22" s="83">
        <f t="shared" si="10"/>
        <v>3.2269089000000002</v>
      </c>
      <c r="O22" s="6">
        <f t="shared" si="11"/>
        <v>12.765306122448999</v>
      </c>
      <c r="P22" s="79">
        <f t="shared" si="12"/>
        <v>9.0002774999999993</v>
      </c>
      <c r="Q22" s="83">
        <f t="shared" si="13"/>
        <v>2.5017326</v>
      </c>
      <c r="R22" s="6">
        <f t="shared" si="14"/>
        <v>12.765306122448999</v>
      </c>
      <c r="S22" s="79">
        <f t="shared" si="15"/>
        <v>0</v>
      </c>
      <c r="T22" s="83">
        <f t="shared" si="16"/>
        <v>0</v>
      </c>
      <c r="U22" s="6">
        <f t="shared" si="17"/>
        <v>12.765306122448999</v>
      </c>
      <c r="V22" s="79">
        <f t="shared" si="18"/>
        <v>0</v>
      </c>
      <c r="W22" s="83">
        <f t="shared" si="19"/>
        <v>0</v>
      </c>
      <c r="X22" s="43">
        <f t="shared" si="20"/>
        <v>0</v>
      </c>
      <c r="Y22" s="43">
        <f t="shared" ref="Y22:Z22" si="53">C546</f>
        <v>0</v>
      </c>
      <c r="Z22" s="43">
        <f t="shared" si="53"/>
        <v>0</v>
      </c>
      <c r="AB22" s="88">
        <v>11173469387.754999</v>
      </c>
      <c r="AC22" s="88">
        <v>-28.675186</v>
      </c>
      <c r="AD22" s="88">
        <v>0.87129294999999995</v>
      </c>
      <c r="AE22" s="88">
        <v>8.3994818000000002</v>
      </c>
      <c r="AF22" s="88">
        <v>-68.386359999999996</v>
      </c>
      <c r="AG22" s="88">
        <v>-7.5281891999999999</v>
      </c>
      <c r="AH22" s="8"/>
      <c r="AI22" s="6">
        <f t="shared" si="5"/>
        <v>12.765306122448999</v>
      </c>
      <c r="AJ22" s="6">
        <f t="shared" si="6"/>
        <v>8.4389132999999994</v>
      </c>
      <c r="AK22" s="83">
        <f t="shared" si="22"/>
        <v>1.4922194</v>
      </c>
      <c r="AL22" s="6">
        <f t="shared" si="23"/>
        <v>12.765306122448999</v>
      </c>
      <c r="AM22" s="79">
        <f t="shared" si="24"/>
        <v>7.8973956000000003</v>
      </c>
      <c r="AN22" s="83">
        <f t="shared" si="25"/>
        <v>0.89238030000000002</v>
      </c>
      <c r="AO22" s="6">
        <f t="shared" si="26"/>
        <v>12.765306122448999</v>
      </c>
      <c r="AP22" s="43">
        <f t="shared" si="27"/>
        <v>7.4265103000000003</v>
      </c>
      <c r="AQ22" s="83">
        <f t="shared" si="28"/>
        <v>0.31212415999999998</v>
      </c>
      <c r="AR22" s="6">
        <f t="shared" si="29"/>
        <v>12.765306122448999</v>
      </c>
      <c r="AS22" s="79">
        <f t="shared" si="30"/>
        <v>0</v>
      </c>
      <c r="AT22" s="83">
        <f t="shared" si="31"/>
        <v>0</v>
      </c>
      <c r="AU22" s="6">
        <f t="shared" si="32"/>
        <v>12.765306122448999</v>
      </c>
      <c r="AV22" s="79">
        <f t="shared" si="33"/>
        <v>0</v>
      </c>
      <c r="AW22" s="83">
        <f t="shared" si="34"/>
        <v>0</v>
      </c>
      <c r="AX22" s="43">
        <f t="shared" si="35"/>
        <v>0</v>
      </c>
      <c r="AY22" s="43">
        <f t="shared" si="36"/>
        <v>0</v>
      </c>
      <c r="AZ22" s="43">
        <f t="shared" si="37"/>
        <v>0</v>
      </c>
      <c r="BA22" s="8"/>
    </row>
    <row r="23" spans="2:53" x14ac:dyDescent="0.25">
      <c r="B23" s="88">
        <v>11571428571.429001</v>
      </c>
      <c r="C23" s="88">
        <v>-27.169754000000001</v>
      </c>
      <c r="D23" s="88">
        <v>1.1631087</v>
      </c>
      <c r="E23" s="88">
        <v>7.3069142999999999</v>
      </c>
      <c r="F23" s="88">
        <v>-63.901046999999998</v>
      </c>
      <c r="G23" s="88">
        <v>-6.1438055</v>
      </c>
      <c r="H23" s="8"/>
      <c r="I23" s="6">
        <f t="shared" si="3"/>
        <v>13.163265306122</v>
      </c>
      <c r="J23" s="6">
        <f t="shared" si="4"/>
        <v>10.29593</v>
      </c>
      <c r="K23" s="83">
        <f t="shared" si="7"/>
        <v>3.9241788</v>
      </c>
      <c r="L23" s="6">
        <f t="shared" si="8"/>
        <v>13.163265306122</v>
      </c>
      <c r="M23" s="79">
        <f t="shared" si="9"/>
        <v>9.7545242000000005</v>
      </c>
      <c r="N23" s="83">
        <f t="shared" si="10"/>
        <v>3.2782388</v>
      </c>
      <c r="O23" s="6">
        <f t="shared" si="11"/>
        <v>13.163265306122</v>
      </c>
      <c r="P23" s="79">
        <f t="shared" si="12"/>
        <v>8.9657306999999999</v>
      </c>
      <c r="Q23" s="83">
        <f t="shared" si="13"/>
        <v>2.3442778999999998</v>
      </c>
      <c r="R23" s="6">
        <f t="shared" si="14"/>
        <v>13.163265306122</v>
      </c>
      <c r="S23" s="79">
        <f t="shared" si="15"/>
        <v>0</v>
      </c>
      <c r="T23" s="83">
        <f t="shared" si="16"/>
        <v>0</v>
      </c>
      <c r="U23" s="6">
        <f t="shared" si="17"/>
        <v>13.163265306122</v>
      </c>
      <c r="V23" s="79">
        <f t="shared" si="18"/>
        <v>0</v>
      </c>
      <c r="W23" s="83">
        <f t="shared" si="19"/>
        <v>0</v>
      </c>
      <c r="X23" s="43">
        <f t="shared" si="20"/>
        <v>0</v>
      </c>
      <c r="Y23" s="43">
        <f t="shared" ref="Y23:Z23" si="54">C547</f>
        <v>0</v>
      </c>
      <c r="Z23" s="43">
        <f t="shared" si="54"/>
        <v>0</v>
      </c>
      <c r="AB23" s="88">
        <v>11571428571.429001</v>
      </c>
      <c r="AC23" s="88">
        <v>-28.377213000000001</v>
      </c>
      <c r="AD23" s="88">
        <v>0.71285092999999999</v>
      </c>
      <c r="AE23" s="88">
        <v>8.0186519999999994</v>
      </c>
      <c r="AF23" s="88">
        <v>-66.234589</v>
      </c>
      <c r="AG23" s="88">
        <v>-7.3058022999999999</v>
      </c>
      <c r="AH23" s="8"/>
      <c r="AI23" s="6">
        <f t="shared" si="5"/>
        <v>13.163265306122</v>
      </c>
      <c r="AJ23" s="6">
        <f t="shared" si="6"/>
        <v>9.0634136000000005</v>
      </c>
      <c r="AK23" s="83">
        <f t="shared" si="22"/>
        <v>2.0668587999999999</v>
      </c>
      <c r="AL23" s="6">
        <f t="shared" si="23"/>
        <v>13.163265306122</v>
      </c>
      <c r="AM23" s="79">
        <f t="shared" si="24"/>
        <v>8.5406542000000005</v>
      </c>
      <c r="AN23" s="83">
        <f t="shared" si="25"/>
        <v>1.4418156</v>
      </c>
      <c r="AO23" s="6">
        <f t="shared" si="26"/>
        <v>13.163265306122</v>
      </c>
      <c r="AP23" s="43">
        <f t="shared" si="27"/>
        <v>7.8392124000000001</v>
      </c>
      <c r="AQ23" s="83">
        <f t="shared" si="28"/>
        <v>0.63079010999999996</v>
      </c>
      <c r="AR23" s="6">
        <f t="shared" si="29"/>
        <v>13.163265306122</v>
      </c>
      <c r="AS23" s="79">
        <f t="shared" si="30"/>
        <v>0</v>
      </c>
      <c r="AT23" s="83">
        <f t="shared" si="31"/>
        <v>0</v>
      </c>
      <c r="AU23" s="6">
        <f t="shared" si="32"/>
        <v>13.163265306122</v>
      </c>
      <c r="AV23" s="79">
        <f t="shared" si="33"/>
        <v>0</v>
      </c>
      <c r="AW23" s="83">
        <f t="shared" si="34"/>
        <v>0</v>
      </c>
      <c r="AX23" s="43">
        <f t="shared" si="35"/>
        <v>0</v>
      </c>
      <c r="AY23" s="43">
        <f t="shared" si="36"/>
        <v>0</v>
      </c>
      <c r="AZ23" s="43">
        <f t="shared" si="37"/>
        <v>0</v>
      </c>
      <c r="BA23" s="8"/>
    </row>
    <row r="24" spans="2:53" x14ac:dyDescent="0.25">
      <c r="B24" s="88">
        <v>11969387755.101999</v>
      </c>
      <c r="C24" s="88">
        <v>-26.953465999999999</v>
      </c>
      <c r="D24" s="88">
        <v>2.2536084999999999</v>
      </c>
      <c r="E24" s="88">
        <v>8.3139877000000002</v>
      </c>
      <c r="F24" s="88">
        <v>-65.713379000000003</v>
      </c>
      <c r="G24" s="88">
        <v>-6.0603800000000003</v>
      </c>
      <c r="H24" s="8"/>
      <c r="I24" s="6">
        <f t="shared" si="3"/>
        <v>13.561224489796</v>
      </c>
      <c r="J24" s="6">
        <f t="shared" si="4"/>
        <v>10.250577</v>
      </c>
      <c r="K24" s="83">
        <f t="shared" si="7"/>
        <v>3.8642048999999998</v>
      </c>
      <c r="L24" s="6">
        <f t="shared" si="8"/>
        <v>13.561224489796</v>
      </c>
      <c r="M24" s="79">
        <f t="shared" si="9"/>
        <v>9.5566215999999997</v>
      </c>
      <c r="N24" s="83">
        <f t="shared" si="10"/>
        <v>2.9409771</v>
      </c>
      <c r="O24" s="6">
        <f t="shared" si="11"/>
        <v>13.561224489796</v>
      </c>
      <c r="P24" s="79">
        <f t="shared" si="12"/>
        <v>9.1001577000000005</v>
      </c>
      <c r="Q24" s="83">
        <f t="shared" si="13"/>
        <v>2.3577061000000001</v>
      </c>
      <c r="R24" s="6">
        <f t="shared" si="14"/>
        <v>13.561224489796</v>
      </c>
      <c r="S24" s="79">
        <f t="shared" si="15"/>
        <v>0</v>
      </c>
      <c r="T24" s="83">
        <f t="shared" si="16"/>
        <v>0</v>
      </c>
      <c r="U24" s="6">
        <f t="shared" si="17"/>
        <v>13.561224489796</v>
      </c>
      <c r="V24" s="79">
        <f t="shared" si="18"/>
        <v>0</v>
      </c>
      <c r="W24" s="83">
        <f t="shared" si="19"/>
        <v>0</v>
      </c>
      <c r="X24" s="43">
        <f t="shared" si="20"/>
        <v>0</v>
      </c>
      <c r="Y24" s="43">
        <f t="shared" ref="Y24:Z24" si="55">C548</f>
        <v>0</v>
      </c>
      <c r="Z24" s="43">
        <f t="shared" si="55"/>
        <v>0</v>
      </c>
      <c r="AB24" s="88">
        <v>11969387755.101999</v>
      </c>
      <c r="AC24" s="88">
        <v>-27.914176999999999</v>
      </c>
      <c r="AD24" s="88">
        <v>0.64445030999999997</v>
      </c>
      <c r="AE24" s="88">
        <v>7.6999034999999996</v>
      </c>
      <c r="AF24" s="88">
        <v>-64.555878000000007</v>
      </c>
      <c r="AG24" s="88">
        <v>-7.0554538000000004</v>
      </c>
      <c r="AH24" s="8"/>
      <c r="AI24" s="6">
        <f t="shared" si="5"/>
        <v>13.561224489796</v>
      </c>
      <c r="AJ24" s="6">
        <f t="shared" si="6"/>
        <v>9.8315228999999995</v>
      </c>
      <c r="AK24" s="83">
        <f t="shared" si="22"/>
        <v>2.7709516999999999</v>
      </c>
      <c r="AL24" s="6">
        <f t="shared" si="23"/>
        <v>13.561224489796</v>
      </c>
      <c r="AM24" s="79">
        <f t="shared" si="24"/>
        <v>9.3035355000000006</v>
      </c>
      <c r="AN24" s="83">
        <f t="shared" si="25"/>
        <v>2.2093262999999999</v>
      </c>
      <c r="AO24" s="6">
        <f t="shared" si="26"/>
        <v>13.561224489796</v>
      </c>
      <c r="AP24" s="43">
        <f t="shared" si="27"/>
        <v>8.7887410999999993</v>
      </c>
      <c r="AQ24" s="83">
        <f t="shared" si="28"/>
        <v>1.5991721999999999</v>
      </c>
      <c r="AR24" s="6">
        <f t="shared" si="29"/>
        <v>13.561224489796</v>
      </c>
      <c r="AS24" s="79">
        <f t="shared" si="30"/>
        <v>0</v>
      </c>
      <c r="AT24" s="83">
        <f t="shared" si="31"/>
        <v>0</v>
      </c>
      <c r="AU24" s="6">
        <f t="shared" si="32"/>
        <v>13.561224489796</v>
      </c>
      <c r="AV24" s="79">
        <f t="shared" si="33"/>
        <v>0</v>
      </c>
      <c r="AW24" s="83">
        <f t="shared" si="34"/>
        <v>0</v>
      </c>
      <c r="AX24" s="43">
        <f t="shared" si="35"/>
        <v>0</v>
      </c>
      <c r="AY24" s="43">
        <f t="shared" si="36"/>
        <v>0</v>
      </c>
      <c r="AZ24" s="43">
        <f t="shared" si="37"/>
        <v>0</v>
      </c>
      <c r="BA24" s="8"/>
    </row>
    <row r="25" spans="2:53" x14ac:dyDescent="0.25">
      <c r="B25" s="88">
        <v>12367346938.775999</v>
      </c>
      <c r="C25" s="88">
        <v>-27.060675</v>
      </c>
      <c r="D25" s="88">
        <v>3.1662257</v>
      </c>
      <c r="E25" s="88">
        <v>9.2473773999999995</v>
      </c>
      <c r="F25" s="88">
        <v>-67.458907999999994</v>
      </c>
      <c r="G25" s="88">
        <v>-6.0811520000000003</v>
      </c>
      <c r="H25" s="8"/>
      <c r="I25" s="6">
        <f t="shared" si="3"/>
        <v>13.959183673468999</v>
      </c>
      <c r="J25" s="6">
        <f t="shared" si="4"/>
        <v>10.215481</v>
      </c>
      <c r="K25" s="83">
        <f t="shared" si="7"/>
        <v>3.9184933000000002</v>
      </c>
      <c r="L25" s="6">
        <f t="shared" si="8"/>
        <v>13.959183673468999</v>
      </c>
      <c r="M25" s="79">
        <f t="shared" si="9"/>
        <v>9.5673037000000001</v>
      </c>
      <c r="N25" s="83">
        <f t="shared" si="10"/>
        <v>3.2054429</v>
      </c>
      <c r="O25" s="6">
        <f t="shared" si="11"/>
        <v>13.959183673468999</v>
      </c>
      <c r="P25" s="79">
        <f t="shared" si="12"/>
        <v>9.0515766000000006</v>
      </c>
      <c r="Q25" s="83">
        <f t="shared" si="13"/>
        <v>2.5646303000000001</v>
      </c>
      <c r="R25" s="6">
        <f t="shared" si="14"/>
        <v>13.959183673468999</v>
      </c>
      <c r="S25" s="79">
        <f t="shared" si="15"/>
        <v>0</v>
      </c>
      <c r="T25" s="83">
        <f t="shared" si="16"/>
        <v>0</v>
      </c>
      <c r="U25" s="6">
        <f t="shared" si="17"/>
        <v>13.959183673468999</v>
      </c>
      <c r="V25" s="79">
        <f t="shared" si="18"/>
        <v>0</v>
      </c>
      <c r="W25" s="83">
        <f t="shared" si="19"/>
        <v>0</v>
      </c>
      <c r="X25" s="43">
        <f t="shared" si="20"/>
        <v>0</v>
      </c>
      <c r="Y25" s="43">
        <f t="shared" ref="Y25:Z25" si="56">C549</f>
        <v>0</v>
      </c>
      <c r="Z25" s="43">
        <f t="shared" si="56"/>
        <v>0</v>
      </c>
      <c r="AB25" s="88">
        <v>12367346938.775999</v>
      </c>
      <c r="AC25" s="88">
        <v>-27.914558</v>
      </c>
      <c r="AD25" s="88">
        <v>0.98076987000000004</v>
      </c>
      <c r="AE25" s="88">
        <v>7.8952451000000003</v>
      </c>
      <c r="AF25" s="88">
        <v>-65.694076999999993</v>
      </c>
      <c r="AG25" s="88">
        <v>-6.9144750000000004</v>
      </c>
      <c r="AH25" s="8"/>
      <c r="AI25" s="6">
        <f t="shared" si="5"/>
        <v>13.959183673468999</v>
      </c>
      <c r="AJ25" s="6">
        <f t="shared" si="6"/>
        <v>10.710549</v>
      </c>
      <c r="AK25" s="83">
        <f t="shared" si="22"/>
        <v>3.6319710999999999</v>
      </c>
      <c r="AL25" s="6">
        <f t="shared" si="23"/>
        <v>13.959183673468999</v>
      </c>
      <c r="AM25" s="79">
        <f t="shared" si="24"/>
        <v>10.629868999999999</v>
      </c>
      <c r="AN25" s="83">
        <f t="shared" si="25"/>
        <v>3.4536973999999998</v>
      </c>
      <c r="AO25" s="6">
        <f t="shared" si="26"/>
        <v>13.959183673468999</v>
      </c>
      <c r="AP25" s="43">
        <f t="shared" si="27"/>
        <v>10.145818</v>
      </c>
      <c r="AQ25" s="83">
        <f t="shared" si="28"/>
        <v>2.8962420999999998</v>
      </c>
      <c r="AR25" s="6">
        <f t="shared" si="29"/>
        <v>13.959183673468999</v>
      </c>
      <c r="AS25" s="79">
        <f t="shared" si="30"/>
        <v>0</v>
      </c>
      <c r="AT25" s="83">
        <f t="shared" si="31"/>
        <v>0</v>
      </c>
      <c r="AU25" s="6">
        <f t="shared" si="32"/>
        <v>13.959183673468999</v>
      </c>
      <c r="AV25" s="79">
        <f t="shared" si="33"/>
        <v>0</v>
      </c>
      <c r="AW25" s="83">
        <f t="shared" si="34"/>
        <v>0</v>
      </c>
      <c r="AX25" s="43">
        <f t="shared" si="35"/>
        <v>0</v>
      </c>
      <c r="AY25" s="43">
        <f t="shared" si="36"/>
        <v>0</v>
      </c>
      <c r="AZ25" s="43">
        <f t="shared" si="37"/>
        <v>0</v>
      </c>
      <c r="BA25" s="8"/>
    </row>
    <row r="26" spans="2:53" x14ac:dyDescent="0.25">
      <c r="B26" s="88">
        <v>12765306122.448999</v>
      </c>
      <c r="C26" s="88">
        <v>-27.253</v>
      </c>
      <c r="D26" s="88">
        <v>3.7401216000000002</v>
      </c>
      <c r="E26" s="88">
        <v>9.9483738000000006</v>
      </c>
      <c r="F26" s="88">
        <v>-69.626487999999995</v>
      </c>
      <c r="G26" s="88">
        <v>-6.2082528999999997</v>
      </c>
      <c r="H26" s="8"/>
      <c r="I26" s="6">
        <f t="shared" si="3"/>
        <v>14.357142857143</v>
      </c>
      <c r="J26" s="6">
        <f t="shared" si="4"/>
        <v>10.482548</v>
      </c>
      <c r="K26" s="83">
        <f t="shared" si="7"/>
        <v>4.3342805000000002</v>
      </c>
      <c r="L26" s="6">
        <f t="shared" si="8"/>
        <v>14.357142857143</v>
      </c>
      <c r="M26" s="79">
        <f t="shared" si="9"/>
        <v>9.7848330000000008</v>
      </c>
      <c r="N26" s="83">
        <f t="shared" si="10"/>
        <v>3.6151841</v>
      </c>
      <c r="O26" s="6">
        <f t="shared" si="11"/>
        <v>14.357142857143</v>
      </c>
      <c r="P26" s="79">
        <f t="shared" si="12"/>
        <v>9.3673915999999995</v>
      </c>
      <c r="Q26" s="83">
        <f t="shared" si="13"/>
        <v>3.0845126999999999</v>
      </c>
      <c r="R26" s="6">
        <f t="shared" si="14"/>
        <v>14.357142857143</v>
      </c>
      <c r="S26" s="79">
        <f t="shared" si="15"/>
        <v>0</v>
      </c>
      <c r="T26" s="83">
        <f t="shared" si="16"/>
        <v>0</v>
      </c>
      <c r="U26" s="6">
        <f t="shared" si="17"/>
        <v>14.357142857143</v>
      </c>
      <c r="V26" s="79">
        <f t="shared" si="18"/>
        <v>0</v>
      </c>
      <c r="W26" s="83">
        <f t="shared" si="19"/>
        <v>0</v>
      </c>
      <c r="X26" s="43">
        <f t="shared" si="20"/>
        <v>0</v>
      </c>
      <c r="Y26" s="43">
        <f t="shared" ref="Y26:Z26" si="57">C550</f>
        <v>0</v>
      </c>
      <c r="Z26" s="43">
        <f t="shared" si="57"/>
        <v>0</v>
      </c>
      <c r="AB26" s="88">
        <v>12765306122.448999</v>
      </c>
      <c r="AC26" s="88">
        <v>-27.975322999999999</v>
      </c>
      <c r="AD26" s="88">
        <v>1.4922194</v>
      </c>
      <c r="AE26" s="88">
        <v>8.4389132999999994</v>
      </c>
      <c r="AF26" s="88">
        <v>-67.046836999999996</v>
      </c>
      <c r="AG26" s="88">
        <v>-6.9466934</v>
      </c>
      <c r="AH26" s="8"/>
      <c r="AI26" s="6">
        <f t="shared" si="5"/>
        <v>14.357142857143</v>
      </c>
      <c r="AJ26" s="6">
        <f t="shared" si="6"/>
        <v>11.645440000000001</v>
      </c>
      <c r="AK26" s="83">
        <f t="shared" si="22"/>
        <v>4.4600954000000002</v>
      </c>
      <c r="AL26" s="6">
        <f t="shared" si="23"/>
        <v>14.357142857143</v>
      </c>
      <c r="AM26" s="79">
        <f t="shared" si="24"/>
        <v>11.176253000000001</v>
      </c>
      <c r="AN26" s="83">
        <f t="shared" si="25"/>
        <v>4.0469660999999997</v>
      </c>
      <c r="AO26" s="6">
        <f t="shared" si="26"/>
        <v>14.357142857143</v>
      </c>
      <c r="AP26" s="43">
        <f t="shared" si="27"/>
        <v>10.945947</v>
      </c>
      <c r="AQ26" s="83">
        <f t="shared" si="28"/>
        <v>3.7324435999999999</v>
      </c>
      <c r="AR26" s="6">
        <f t="shared" si="29"/>
        <v>14.357142857143</v>
      </c>
      <c r="AS26" s="79">
        <f t="shared" si="30"/>
        <v>0</v>
      </c>
      <c r="AT26" s="83">
        <f t="shared" si="31"/>
        <v>0</v>
      </c>
      <c r="AU26" s="6">
        <f t="shared" si="32"/>
        <v>14.357142857143</v>
      </c>
      <c r="AV26" s="79">
        <f t="shared" si="33"/>
        <v>0</v>
      </c>
      <c r="AW26" s="83">
        <f t="shared" si="34"/>
        <v>0</v>
      </c>
      <c r="AX26" s="43">
        <f t="shared" si="35"/>
        <v>0</v>
      </c>
      <c r="AY26" s="43">
        <f t="shared" si="36"/>
        <v>0</v>
      </c>
      <c r="AZ26" s="43">
        <f t="shared" si="37"/>
        <v>0</v>
      </c>
      <c r="BA26" s="8"/>
    </row>
    <row r="27" spans="2:53" x14ac:dyDescent="0.25">
      <c r="B27" s="88">
        <v>13163265306.122</v>
      </c>
      <c r="C27" s="88">
        <v>-27.307613</v>
      </c>
      <c r="D27" s="88">
        <v>3.9241788</v>
      </c>
      <c r="E27" s="88">
        <v>10.29593</v>
      </c>
      <c r="F27" s="88">
        <v>-70.219200000000001</v>
      </c>
      <c r="G27" s="88">
        <v>-6.3717512999999997</v>
      </c>
      <c r="H27" s="8"/>
      <c r="I27" s="6">
        <f t="shared" si="3"/>
        <v>14.755102040816</v>
      </c>
      <c r="J27" s="6">
        <f t="shared" si="4"/>
        <v>11.08816</v>
      </c>
      <c r="K27" s="83">
        <f t="shared" si="7"/>
        <v>4.9536252000000003</v>
      </c>
      <c r="L27" s="6">
        <f t="shared" si="8"/>
        <v>14.755102040816</v>
      </c>
      <c r="M27" s="79">
        <f t="shared" si="9"/>
        <v>10.538314</v>
      </c>
      <c r="N27" s="83">
        <f t="shared" si="10"/>
        <v>4.3976974000000002</v>
      </c>
      <c r="O27" s="6">
        <f t="shared" si="11"/>
        <v>14.755102040816</v>
      </c>
      <c r="P27" s="79">
        <f t="shared" si="12"/>
        <v>10.268203</v>
      </c>
      <c r="Q27" s="83">
        <f t="shared" si="13"/>
        <v>4.0132871000000003</v>
      </c>
      <c r="R27" s="6">
        <f t="shared" si="14"/>
        <v>14.755102040816</v>
      </c>
      <c r="S27" s="79">
        <f t="shared" si="15"/>
        <v>0</v>
      </c>
      <c r="T27" s="83">
        <f t="shared" si="16"/>
        <v>0</v>
      </c>
      <c r="U27" s="6">
        <f t="shared" si="17"/>
        <v>14.755102040816</v>
      </c>
      <c r="V27" s="79">
        <f t="shared" si="18"/>
        <v>0</v>
      </c>
      <c r="W27" s="83">
        <f t="shared" si="19"/>
        <v>0</v>
      </c>
      <c r="X27" s="43">
        <f t="shared" si="20"/>
        <v>0</v>
      </c>
      <c r="Y27" s="43">
        <f t="shared" ref="Y27:Z27" si="58">C551</f>
        <v>0</v>
      </c>
      <c r="Z27" s="43">
        <f t="shared" si="58"/>
        <v>0</v>
      </c>
      <c r="AB27" s="88">
        <v>13163265306.122</v>
      </c>
      <c r="AC27" s="88">
        <v>-27.983397</v>
      </c>
      <c r="AD27" s="88">
        <v>2.0668587999999999</v>
      </c>
      <c r="AE27" s="88">
        <v>9.0634136000000005</v>
      </c>
      <c r="AF27" s="88">
        <v>-67.832237000000006</v>
      </c>
      <c r="AG27" s="88">
        <v>-6.9965548999999996</v>
      </c>
      <c r="AH27" s="8"/>
      <c r="AI27" s="6">
        <f t="shared" si="5"/>
        <v>14.755102040816</v>
      </c>
      <c r="AJ27" s="6">
        <f t="shared" si="6"/>
        <v>12.567587</v>
      </c>
      <c r="AK27" s="83">
        <f t="shared" si="22"/>
        <v>5.2983022000000002</v>
      </c>
      <c r="AL27" s="6">
        <f t="shared" si="23"/>
        <v>14.755102040816</v>
      </c>
      <c r="AM27" s="79">
        <f t="shared" si="24"/>
        <v>12.483936999999999</v>
      </c>
      <c r="AN27" s="83">
        <f t="shared" si="25"/>
        <v>5.1066498999999999</v>
      </c>
      <c r="AO27" s="6">
        <f t="shared" si="26"/>
        <v>14.755102040816</v>
      </c>
      <c r="AP27" s="43">
        <f t="shared" si="27"/>
        <v>12.241960000000001</v>
      </c>
      <c r="AQ27" s="83">
        <f t="shared" si="28"/>
        <v>4.7994617999999996</v>
      </c>
      <c r="AR27" s="6">
        <f t="shared" si="29"/>
        <v>14.755102040816</v>
      </c>
      <c r="AS27" s="79">
        <f t="shared" si="30"/>
        <v>0</v>
      </c>
      <c r="AT27" s="83">
        <f t="shared" si="31"/>
        <v>0</v>
      </c>
      <c r="AU27" s="6">
        <f t="shared" si="32"/>
        <v>14.755102040816</v>
      </c>
      <c r="AV27" s="79">
        <f t="shared" si="33"/>
        <v>0</v>
      </c>
      <c r="AW27" s="83">
        <f t="shared" si="34"/>
        <v>0</v>
      </c>
      <c r="AX27" s="43">
        <f t="shared" si="35"/>
        <v>0</v>
      </c>
      <c r="AY27" s="43">
        <f t="shared" si="36"/>
        <v>0</v>
      </c>
      <c r="AZ27" s="43">
        <f t="shared" si="37"/>
        <v>0</v>
      </c>
      <c r="BA27" s="8"/>
    </row>
    <row r="28" spans="2:53" x14ac:dyDescent="0.25">
      <c r="B28" s="88">
        <v>13561224489.796</v>
      </c>
      <c r="C28" s="88">
        <v>-27.468921999999999</v>
      </c>
      <c r="D28" s="88">
        <v>3.8642048999999998</v>
      </c>
      <c r="E28" s="88">
        <v>10.250577</v>
      </c>
      <c r="F28" s="88">
        <v>-69.787993999999998</v>
      </c>
      <c r="G28" s="88">
        <v>-6.3863721</v>
      </c>
      <c r="H28" s="8"/>
      <c r="I28" s="6">
        <f t="shared" si="3"/>
        <v>15.153061224489999</v>
      </c>
      <c r="J28" s="6">
        <f t="shared" si="4"/>
        <v>11.8468</v>
      </c>
      <c r="K28" s="83">
        <f t="shared" si="7"/>
        <v>5.6760887999999996</v>
      </c>
      <c r="L28" s="6">
        <f t="shared" si="8"/>
        <v>15.153061224489999</v>
      </c>
      <c r="M28" s="79">
        <f t="shared" si="9"/>
        <v>11.826198</v>
      </c>
      <c r="N28" s="83">
        <f t="shared" si="10"/>
        <v>5.5214119000000004</v>
      </c>
      <c r="O28" s="6">
        <f t="shared" si="11"/>
        <v>15.153061224489999</v>
      </c>
      <c r="P28" s="79">
        <f t="shared" si="12"/>
        <v>11.660228999999999</v>
      </c>
      <c r="Q28" s="83">
        <f t="shared" si="13"/>
        <v>5.2403516999999997</v>
      </c>
      <c r="R28" s="6">
        <f t="shared" si="14"/>
        <v>15.153061224489999</v>
      </c>
      <c r="S28" s="79">
        <f t="shared" si="15"/>
        <v>0</v>
      </c>
      <c r="T28" s="83">
        <f t="shared" si="16"/>
        <v>0</v>
      </c>
      <c r="U28" s="6">
        <f t="shared" si="17"/>
        <v>15.153061224489999</v>
      </c>
      <c r="V28" s="79">
        <f t="shared" si="18"/>
        <v>0</v>
      </c>
      <c r="W28" s="83">
        <f t="shared" si="19"/>
        <v>0</v>
      </c>
      <c r="X28" s="43">
        <f t="shared" si="20"/>
        <v>0</v>
      </c>
      <c r="Y28" s="43">
        <f t="shared" ref="Y28:Z28" si="59">C552</f>
        <v>0</v>
      </c>
      <c r="Z28" s="43">
        <f t="shared" si="59"/>
        <v>0</v>
      </c>
      <c r="AB28" s="88">
        <v>13561224489.796</v>
      </c>
      <c r="AC28" s="88">
        <v>-28.034783999999998</v>
      </c>
      <c r="AD28" s="88">
        <v>2.7709516999999999</v>
      </c>
      <c r="AE28" s="88">
        <v>9.8315228999999995</v>
      </c>
      <c r="AF28" s="88">
        <v>-69.502585999999994</v>
      </c>
      <c r="AG28" s="88">
        <v>-7.0605716999999997</v>
      </c>
      <c r="AH28" s="8"/>
      <c r="AI28" s="6">
        <f t="shared" si="5"/>
        <v>15.153061224489999</v>
      </c>
      <c r="AJ28" s="6">
        <f t="shared" si="6"/>
        <v>13.403180000000001</v>
      </c>
      <c r="AK28" s="83">
        <f t="shared" si="22"/>
        <v>6.0382433000000004</v>
      </c>
      <c r="AL28" s="6">
        <f t="shared" si="23"/>
        <v>15.153061224489999</v>
      </c>
      <c r="AM28" s="79">
        <f t="shared" si="24"/>
        <v>13.404301999999999</v>
      </c>
      <c r="AN28" s="83">
        <f t="shared" si="25"/>
        <v>5.9976602000000003</v>
      </c>
      <c r="AO28" s="6">
        <f t="shared" si="26"/>
        <v>15.153061224489999</v>
      </c>
      <c r="AP28" s="43">
        <f t="shared" si="27"/>
        <v>12.78579</v>
      </c>
      <c r="AQ28" s="83">
        <f t="shared" si="28"/>
        <v>5.3265957999999998</v>
      </c>
      <c r="AR28" s="6">
        <f t="shared" si="29"/>
        <v>15.153061224489999</v>
      </c>
      <c r="AS28" s="79">
        <f t="shared" si="30"/>
        <v>0</v>
      </c>
      <c r="AT28" s="83">
        <f t="shared" si="31"/>
        <v>0</v>
      </c>
      <c r="AU28" s="6">
        <f t="shared" si="32"/>
        <v>15.153061224489999</v>
      </c>
      <c r="AV28" s="79">
        <f t="shared" si="33"/>
        <v>0</v>
      </c>
      <c r="AW28" s="83">
        <f t="shared" si="34"/>
        <v>0</v>
      </c>
      <c r="AX28" s="43">
        <f t="shared" si="35"/>
        <v>0</v>
      </c>
      <c r="AY28" s="43">
        <f t="shared" si="36"/>
        <v>0</v>
      </c>
      <c r="AZ28" s="43">
        <f t="shared" si="37"/>
        <v>0</v>
      </c>
      <c r="BA28" s="8"/>
    </row>
    <row r="29" spans="2:53" x14ac:dyDescent="0.25">
      <c r="B29" s="88">
        <v>13959183673.469</v>
      </c>
      <c r="C29" s="88">
        <v>-27.291084000000001</v>
      </c>
      <c r="D29" s="88">
        <v>3.9184933000000002</v>
      </c>
      <c r="E29" s="88">
        <v>10.215481</v>
      </c>
      <c r="F29" s="88">
        <v>-69.380889999999994</v>
      </c>
      <c r="G29" s="88">
        <v>-6.2969866000000003</v>
      </c>
      <c r="H29" s="8"/>
      <c r="I29" s="6">
        <f t="shared" si="3"/>
        <v>15.551020408163</v>
      </c>
      <c r="J29" s="6">
        <f t="shared" si="4"/>
        <v>12.544530999999999</v>
      </c>
      <c r="K29" s="83">
        <f t="shared" si="7"/>
        <v>6.3531355999999999</v>
      </c>
      <c r="L29" s="6">
        <f t="shared" si="8"/>
        <v>15.551020408163</v>
      </c>
      <c r="M29" s="79">
        <f t="shared" si="9"/>
        <v>12.889502</v>
      </c>
      <c r="N29" s="83">
        <f t="shared" si="10"/>
        <v>6.6346097000000004</v>
      </c>
      <c r="O29" s="6">
        <f t="shared" si="11"/>
        <v>15.551020408163</v>
      </c>
      <c r="P29" s="79">
        <f t="shared" si="12"/>
        <v>12.845757000000001</v>
      </c>
      <c r="Q29" s="83">
        <f t="shared" si="13"/>
        <v>6.4982933999999997</v>
      </c>
      <c r="R29" s="6">
        <f t="shared" si="14"/>
        <v>15.551020408163</v>
      </c>
      <c r="S29" s="79">
        <f t="shared" si="15"/>
        <v>0</v>
      </c>
      <c r="T29" s="83">
        <f t="shared" si="16"/>
        <v>0</v>
      </c>
      <c r="U29" s="6">
        <f t="shared" si="17"/>
        <v>15.551020408163</v>
      </c>
      <c r="V29" s="79">
        <f t="shared" si="18"/>
        <v>0</v>
      </c>
      <c r="W29" s="83">
        <f t="shared" si="19"/>
        <v>0</v>
      </c>
      <c r="X29" s="43">
        <f t="shared" si="20"/>
        <v>0</v>
      </c>
      <c r="Y29" s="43">
        <f t="shared" ref="Y29:Z29" si="60">C553</f>
        <v>0</v>
      </c>
      <c r="Z29" s="43">
        <f t="shared" si="60"/>
        <v>0</v>
      </c>
      <c r="AB29" s="88">
        <v>13959183673.469</v>
      </c>
      <c r="AC29" s="88">
        <v>-28.117978999999998</v>
      </c>
      <c r="AD29" s="88">
        <v>3.6319710999999999</v>
      </c>
      <c r="AE29" s="88">
        <v>10.710549</v>
      </c>
      <c r="AF29" s="88">
        <v>-71.699370999999999</v>
      </c>
      <c r="AG29" s="88">
        <v>-7.0785789000000001</v>
      </c>
      <c r="AH29" s="8"/>
      <c r="AI29" s="6">
        <f t="shared" si="5"/>
        <v>15.551020408163</v>
      </c>
      <c r="AJ29" s="6">
        <f t="shared" si="6"/>
        <v>14.108907</v>
      </c>
      <c r="AK29" s="83">
        <f t="shared" si="22"/>
        <v>6.7030792000000003</v>
      </c>
      <c r="AL29" s="6">
        <f t="shared" si="23"/>
        <v>15.551020408163</v>
      </c>
      <c r="AM29" s="79">
        <f t="shared" si="24"/>
        <v>14.108606</v>
      </c>
      <c r="AN29" s="83">
        <f t="shared" si="25"/>
        <v>6.7287454999999996</v>
      </c>
      <c r="AO29" s="6">
        <f t="shared" si="26"/>
        <v>15.551020408163</v>
      </c>
      <c r="AP29" s="43">
        <f t="shared" si="27"/>
        <v>13.734776</v>
      </c>
      <c r="AQ29" s="83">
        <f t="shared" si="28"/>
        <v>6.3118252999999997</v>
      </c>
      <c r="AR29" s="6">
        <f t="shared" si="29"/>
        <v>15.551020408163</v>
      </c>
      <c r="AS29" s="79">
        <f t="shared" si="30"/>
        <v>0</v>
      </c>
      <c r="AT29" s="83">
        <f t="shared" si="31"/>
        <v>0</v>
      </c>
      <c r="AU29" s="6">
        <f t="shared" si="32"/>
        <v>15.551020408163</v>
      </c>
      <c r="AV29" s="79">
        <f t="shared" si="33"/>
        <v>0</v>
      </c>
      <c r="AW29" s="83">
        <f t="shared" si="34"/>
        <v>0</v>
      </c>
      <c r="AX29" s="43">
        <f t="shared" si="35"/>
        <v>0</v>
      </c>
      <c r="AY29" s="43">
        <f t="shared" si="36"/>
        <v>0</v>
      </c>
      <c r="AZ29" s="43">
        <f t="shared" si="37"/>
        <v>0</v>
      </c>
      <c r="BA29" s="8"/>
    </row>
    <row r="30" spans="2:53" x14ac:dyDescent="0.25">
      <c r="B30" s="88">
        <v>14357142857.143</v>
      </c>
      <c r="C30" s="88">
        <v>-27.036715999999998</v>
      </c>
      <c r="D30" s="88">
        <v>4.3342805000000002</v>
      </c>
      <c r="E30" s="88">
        <v>10.482548</v>
      </c>
      <c r="F30" s="88">
        <v>-69.732239000000007</v>
      </c>
      <c r="G30" s="88">
        <v>-6.1482672999999997</v>
      </c>
      <c r="H30" s="8"/>
      <c r="I30" s="6">
        <f t="shared" si="3"/>
        <v>15.948979591837</v>
      </c>
      <c r="J30" s="6">
        <f t="shared" si="4"/>
        <v>12.904363999999999</v>
      </c>
      <c r="K30" s="83">
        <f t="shared" si="7"/>
        <v>6.7568764999999997</v>
      </c>
      <c r="L30" s="6">
        <f t="shared" si="8"/>
        <v>15.948979591837</v>
      </c>
      <c r="M30" s="79">
        <f t="shared" si="9"/>
        <v>13.004085999999999</v>
      </c>
      <c r="N30" s="83">
        <f t="shared" si="10"/>
        <v>6.8251695999999997</v>
      </c>
      <c r="O30" s="6">
        <f t="shared" si="11"/>
        <v>15.948979591837</v>
      </c>
      <c r="P30" s="79">
        <f t="shared" si="12"/>
        <v>13.409976</v>
      </c>
      <c r="Q30" s="83">
        <f t="shared" si="13"/>
        <v>7.1461806000000001</v>
      </c>
      <c r="R30" s="6">
        <f t="shared" si="14"/>
        <v>15.948979591837</v>
      </c>
      <c r="S30" s="79">
        <f t="shared" si="15"/>
        <v>0</v>
      </c>
      <c r="T30" s="83">
        <f t="shared" si="16"/>
        <v>0</v>
      </c>
      <c r="U30" s="6">
        <f t="shared" si="17"/>
        <v>15.948979591837</v>
      </c>
      <c r="V30" s="79">
        <f t="shared" si="18"/>
        <v>0</v>
      </c>
      <c r="W30" s="83">
        <f t="shared" si="19"/>
        <v>0</v>
      </c>
      <c r="X30" s="43">
        <f t="shared" si="20"/>
        <v>0</v>
      </c>
      <c r="Y30" s="43">
        <f t="shared" ref="Y30:Z30" si="61">C554</f>
        <v>0</v>
      </c>
      <c r="Z30" s="43">
        <f t="shared" si="61"/>
        <v>0</v>
      </c>
      <c r="AB30" s="88">
        <v>14357142857.143</v>
      </c>
      <c r="AC30" s="88">
        <v>-27.950806</v>
      </c>
      <c r="AD30" s="88">
        <v>4.4600954000000002</v>
      </c>
      <c r="AE30" s="88">
        <v>11.645440000000001</v>
      </c>
      <c r="AF30" s="88">
        <v>-72.900581000000003</v>
      </c>
      <c r="AG30" s="88">
        <v>-7.1853446999999999</v>
      </c>
      <c r="AH30" s="8"/>
      <c r="AI30" s="6">
        <f t="shared" si="5"/>
        <v>15.948979591837</v>
      </c>
      <c r="AJ30" s="6">
        <f t="shared" si="6"/>
        <v>14.594606000000001</v>
      </c>
      <c r="AK30" s="83">
        <f t="shared" si="22"/>
        <v>7.1037407000000004</v>
      </c>
      <c r="AL30" s="6">
        <f t="shared" si="23"/>
        <v>15.948979591837</v>
      </c>
      <c r="AM30" s="79">
        <f t="shared" si="24"/>
        <v>14.640513</v>
      </c>
      <c r="AN30" s="83">
        <f t="shared" si="25"/>
        <v>7.1725950000000003</v>
      </c>
      <c r="AO30" s="6">
        <f t="shared" si="26"/>
        <v>15.948979591837</v>
      </c>
      <c r="AP30" s="43">
        <f t="shared" si="27"/>
        <v>13.838571999999999</v>
      </c>
      <c r="AQ30" s="83">
        <f t="shared" si="28"/>
        <v>6.3351202000000004</v>
      </c>
      <c r="AR30" s="6">
        <f t="shared" si="29"/>
        <v>15.948979591837</v>
      </c>
      <c r="AS30" s="79">
        <f t="shared" si="30"/>
        <v>0</v>
      </c>
      <c r="AT30" s="83">
        <f t="shared" si="31"/>
        <v>0</v>
      </c>
      <c r="AU30" s="6">
        <f t="shared" si="32"/>
        <v>15.948979591837</v>
      </c>
      <c r="AV30" s="79">
        <f t="shared" si="33"/>
        <v>0</v>
      </c>
      <c r="AW30" s="83">
        <f t="shared" si="34"/>
        <v>0</v>
      </c>
      <c r="AX30" s="43">
        <f t="shared" si="35"/>
        <v>0</v>
      </c>
      <c r="AY30" s="43">
        <f t="shared" si="36"/>
        <v>0</v>
      </c>
      <c r="AZ30" s="43">
        <f t="shared" si="37"/>
        <v>0</v>
      </c>
      <c r="BA30" s="8"/>
    </row>
    <row r="31" spans="2:53" x14ac:dyDescent="0.25">
      <c r="B31" s="88">
        <v>14755102040.816</v>
      </c>
      <c r="C31" s="88">
        <v>-27.096533000000001</v>
      </c>
      <c r="D31" s="88">
        <v>4.9536252000000003</v>
      </c>
      <c r="E31" s="88">
        <v>11.08816</v>
      </c>
      <c r="F31" s="88">
        <v>-71.165549999999996</v>
      </c>
      <c r="G31" s="88">
        <v>-6.1345339000000001</v>
      </c>
      <c r="H31" s="8"/>
      <c r="I31" s="6">
        <f t="shared" si="3"/>
        <v>16.346938775510001</v>
      </c>
      <c r="J31" s="6">
        <f t="shared" si="4"/>
        <v>13.040315</v>
      </c>
      <c r="K31" s="83">
        <f t="shared" si="7"/>
        <v>6.9241818999999998</v>
      </c>
      <c r="L31" s="6">
        <f t="shared" si="8"/>
        <v>16.346938775510001</v>
      </c>
      <c r="M31" s="79">
        <f t="shared" si="9"/>
        <v>13.539818</v>
      </c>
      <c r="N31" s="83">
        <f t="shared" si="10"/>
        <v>7.3944387000000003</v>
      </c>
      <c r="O31" s="6">
        <f t="shared" si="11"/>
        <v>16.346938775510001</v>
      </c>
      <c r="P31" s="79">
        <f t="shared" si="12"/>
        <v>13.667566000000001</v>
      </c>
      <c r="Q31" s="83">
        <f t="shared" si="13"/>
        <v>7.4327946000000003</v>
      </c>
      <c r="R31" s="6">
        <f t="shared" si="14"/>
        <v>16.346938775510001</v>
      </c>
      <c r="S31" s="79">
        <f t="shared" si="15"/>
        <v>0</v>
      </c>
      <c r="T31" s="83">
        <f t="shared" si="16"/>
        <v>0</v>
      </c>
      <c r="U31" s="6">
        <f t="shared" si="17"/>
        <v>16.346938775510001</v>
      </c>
      <c r="V31" s="79">
        <f t="shared" si="18"/>
        <v>0</v>
      </c>
      <c r="W31" s="83">
        <f t="shared" si="19"/>
        <v>0</v>
      </c>
      <c r="X31" s="43">
        <f t="shared" si="20"/>
        <v>0</v>
      </c>
      <c r="Y31" s="43">
        <f t="shared" ref="Y31:Z31" si="62">C555</f>
        <v>0</v>
      </c>
      <c r="Z31" s="43">
        <f t="shared" si="62"/>
        <v>0</v>
      </c>
      <c r="AB31" s="88">
        <v>14755102040.816</v>
      </c>
      <c r="AC31" s="88">
        <v>-28.358516999999999</v>
      </c>
      <c r="AD31" s="88">
        <v>5.2983022000000002</v>
      </c>
      <c r="AE31" s="88">
        <v>12.567587</v>
      </c>
      <c r="AF31" s="88">
        <v>-75.442535000000007</v>
      </c>
      <c r="AG31" s="88">
        <v>-7.2692847</v>
      </c>
      <c r="AH31" s="8"/>
      <c r="AI31" s="6">
        <f t="shared" si="5"/>
        <v>16.346938775510001</v>
      </c>
      <c r="AJ31" s="6">
        <f t="shared" si="6"/>
        <v>14.897686</v>
      </c>
      <c r="AK31" s="83">
        <f t="shared" si="22"/>
        <v>7.2874146</v>
      </c>
      <c r="AL31" s="6">
        <f t="shared" si="23"/>
        <v>16.346938775510001</v>
      </c>
      <c r="AM31" s="79">
        <f t="shared" si="24"/>
        <v>15.248214000000001</v>
      </c>
      <c r="AN31" s="83">
        <f t="shared" si="25"/>
        <v>7.6051035000000002</v>
      </c>
      <c r="AO31" s="6">
        <f t="shared" si="26"/>
        <v>16.346938775510001</v>
      </c>
      <c r="AP31" s="43">
        <f t="shared" si="27"/>
        <v>14.340039000000001</v>
      </c>
      <c r="AQ31" s="83">
        <f t="shared" si="28"/>
        <v>6.6548065999999997</v>
      </c>
      <c r="AR31" s="6">
        <f t="shared" si="29"/>
        <v>16.346938775510001</v>
      </c>
      <c r="AS31" s="79">
        <f t="shared" si="30"/>
        <v>0</v>
      </c>
      <c r="AT31" s="83">
        <f t="shared" si="31"/>
        <v>0</v>
      </c>
      <c r="AU31" s="6">
        <f t="shared" si="32"/>
        <v>16.346938775510001</v>
      </c>
      <c r="AV31" s="79">
        <f t="shared" si="33"/>
        <v>0</v>
      </c>
      <c r="AW31" s="83">
        <f t="shared" si="34"/>
        <v>0</v>
      </c>
      <c r="AX31" s="43">
        <f t="shared" si="35"/>
        <v>0</v>
      </c>
      <c r="AY31" s="43">
        <f t="shared" si="36"/>
        <v>0</v>
      </c>
      <c r="AZ31" s="43">
        <f t="shared" si="37"/>
        <v>0</v>
      </c>
      <c r="BA31" s="8"/>
    </row>
    <row r="32" spans="2:53" x14ac:dyDescent="0.25">
      <c r="B32" s="88">
        <v>15153061224.49</v>
      </c>
      <c r="C32" s="88">
        <v>-27.267332</v>
      </c>
      <c r="D32" s="88">
        <v>5.6760887999999996</v>
      </c>
      <c r="E32" s="88">
        <v>11.8468</v>
      </c>
      <c r="F32" s="88">
        <v>-73.025702999999993</v>
      </c>
      <c r="G32" s="88">
        <v>-6.1707109999999998</v>
      </c>
      <c r="H32" s="8"/>
      <c r="I32" s="6">
        <f t="shared" si="3"/>
        <v>16.744897959184001</v>
      </c>
      <c r="J32" s="6">
        <f t="shared" si="4"/>
        <v>13.157845999999999</v>
      </c>
      <c r="K32" s="83">
        <f t="shared" si="7"/>
        <v>7.0355005000000004</v>
      </c>
      <c r="L32" s="6">
        <f t="shared" si="8"/>
        <v>16.744897959184001</v>
      </c>
      <c r="M32" s="79">
        <f t="shared" si="9"/>
        <v>13.622975</v>
      </c>
      <c r="N32" s="83">
        <f t="shared" si="10"/>
        <v>7.4802369999999998</v>
      </c>
      <c r="O32" s="6">
        <f t="shared" si="11"/>
        <v>16.744897959184001</v>
      </c>
      <c r="P32" s="79">
        <f t="shared" si="12"/>
        <v>13.699415</v>
      </c>
      <c r="Q32" s="83">
        <f t="shared" si="13"/>
        <v>7.4717330999999998</v>
      </c>
      <c r="R32" s="6">
        <f t="shared" si="14"/>
        <v>16.744897959184001</v>
      </c>
      <c r="S32" s="79">
        <f t="shared" si="15"/>
        <v>0</v>
      </c>
      <c r="T32" s="83">
        <f t="shared" si="16"/>
        <v>0</v>
      </c>
      <c r="U32" s="6">
        <f t="shared" si="17"/>
        <v>16.744897959184001</v>
      </c>
      <c r="V32" s="79">
        <f t="shared" si="18"/>
        <v>0</v>
      </c>
      <c r="W32" s="83">
        <f t="shared" si="19"/>
        <v>0</v>
      </c>
      <c r="X32" s="43">
        <f t="shared" si="20"/>
        <v>0</v>
      </c>
      <c r="Y32" s="43">
        <f t="shared" ref="Y32:Z32" si="63">C556</f>
        <v>0</v>
      </c>
      <c r="Z32" s="43">
        <f t="shared" si="63"/>
        <v>0</v>
      </c>
      <c r="AB32" s="88">
        <v>15153061224.49</v>
      </c>
      <c r="AC32" s="88">
        <v>-28.458372000000001</v>
      </c>
      <c r="AD32" s="88">
        <v>6.0382433000000004</v>
      </c>
      <c r="AE32" s="88">
        <v>13.403180000000001</v>
      </c>
      <c r="AF32" s="88">
        <v>-77.749786</v>
      </c>
      <c r="AG32" s="88">
        <v>-7.3649364000000004</v>
      </c>
      <c r="AH32" s="8"/>
      <c r="AI32" s="6">
        <f t="shared" si="5"/>
        <v>16.744897959184001</v>
      </c>
      <c r="AJ32" s="6">
        <f t="shared" si="6"/>
        <v>15.290915999999999</v>
      </c>
      <c r="AK32" s="83">
        <f t="shared" si="22"/>
        <v>7.6415296000000001</v>
      </c>
      <c r="AL32" s="6">
        <f t="shared" si="23"/>
        <v>16.744897959184001</v>
      </c>
      <c r="AM32" s="79">
        <f t="shared" si="24"/>
        <v>14.473466</v>
      </c>
      <c r="AN32" s="83">
        <f t="shared" si="25"/>
        <v>6.7375354999999999</v>
      </c>
      <c r="AO32" s="6">
        <f t="shared" si="26"/>
        <v>16.744897959184001</v>
      </c>
      <c r="AP32" s="43">
        <f t="shared" si="27"/>
        <v>13.564007</v>
      </c>
      <c r="AQ32" s="83">
        <f t="shared" si="28"/>
        <v>5.7791962999999997</v>
      </c>
      <c r="AR32" s="6">
        <f t="shared" si="29"/>
        <v>16.744897959184001</v>
      </c>
      <c r="AS32" s="79">
        <f t="shared" si="30"/>
        <v>0</v>
      </c>
      <c r="AT32" s="83">
        <f t="shared" si="31"/>
        <v>0</v>
      </c>
      <c r="AU32" s="6">
        <f t="shared" si="32"/>
        <v>16.744897959184001</v>
      </c>
      <c r="AV32" s="79">
        <f t="shared" si="33"/>
        <v>0</v>
      </c>
      <c r="AW32" s="83">
        <f t="shared" si="34"/>
        <v>0</v>
      </c>
      <c r="AX32" s="43">
        <f t="shared" si="35"/>
        <v>0</v>
      </c>
      <c r="AY32" s="43">
        <f t="shared" si="36"/>
        <v>0</v>
      </c>
      <c r="AZ32" s="43">
        <f t="shared" si="37"/>
        <v>0</v>
      </c>
      <c r="BA32" s="8"/>
    </row>
    <row r="33" spans="2:53" x14ac:dyDescent="0.25">
      <c r="B33" s="88">
        <v>15551020408.163</v>
      </c>
      <c r="C33" s="88">
        <v>-27.176195</v>
      </c>
      <c r="D33" s="88">
        <v>6.3531355999999999</v>
      </c>
      <c r="E33" s="88">
        <v>12.544530999999999</v>
      </c>
      <c r="F33" s="88">
        <v>-74.485457999999994</v>
      </c>
      <c r="G33" s="88">
        <v>-6.1913952999999999</v>
      </c>
      <c r="H33" s="8"/>
      <c r="I33" s="6">
        <f t="shared" si="3"/>
        <v>17.142857142857</v>
      </c>
      <c r="J33" s="6">
        <f t="shared" si="4"/>
        <v>13.652257000000001</v>
      </c>
      <c r="K33" s="83">
        <f t="shared" si="7"/>
        <v>7.4850459000000003</v>
      </c>
      <c r="L33" s="6">
        <f t="shared" si="8"/>
        <v>17.142857142857</v>
      </c>
      <c r="M33" s="79">
        <f t="shared" si="9"/>
        <v>13.512293</v>
      </c>
      <c r="N33" s="83">
        <f t="shared" si="10"/>
        <v>7.3086900999999997</v>
      </c>
      <c r="O33" s="6">
        <f t="shared" si="11"/>
        <v>17.142857142857</v>
      </c>
      <c r="P33" s="79">
        <f t="shared" si="12"/>
        <v>14.260009999999999</v>
      </c>
      <c r="Q33" s="83">
        <f t="shared" si="13"/>
        <v>7.9605288999999999</v>
      </c>
      <c r="R33" s="6">
        <f t="shared" si="14"/>
        <v>17.142857142857</v>
      </c>
      <c r="S33" s="79">
        <f t="shared" si="15"/>
        <v>0</v>
      </c>
      <c r="T33" s="83">
        <f t="shared" si="16"/>
        <v>0</v>
      </c>
      <c r="U33" s="6">
        <f t="shared" si="17"/>
        <v>17.142857142857</v>
      </c>
      <c r="V33" s="79">
        <f t="shared" si="18"/>
        <v>0</v>
      </c>
      <c r="W33" s="83">
        <f t="shared" si="19"/>
        <v>0</v>
      </c>
      <c r="X33" s="43">
        <f t="shared" si="20"/>
        <v>0</v>
      </c>
      <c r="Y33" s="43">
        <f t="shared" ref="Y33:Z33" si="64">C557</f>
        <v>0</v>
      </c>
      <c r="Z33" s="43">
        <f t="shared" si="64"/>
        <v>0</v>
      </c>
      <c r="AB33" s="88">
        <v>15551020408.163</v>
      </c>
      <c r="AC33" s="88">
        <v>-28.363358999999999</v>
      </c>
      <c r="AD33" s="88">
        <v>6.7030792000000003</v>
      </c>
      <c r="AE33" s="88">
        <v>14.108907</v>
      </c>
      <c r="AF33" s="88">
        <v>-78.577888000000002</v>
      </c>
      <c r="AG33" s="88">
        <v>-7.4058270000000004</v>
      </c>
      <c r="AH33" s="8"/>
      <c r="AI33" s="6">
        <f t="shared" si="5"/>
        <v>17.142857142857</v>
      </c>
      <c r="AJ33" s="6">
        <f t="shared" si="6"/>
        <v>15.692572</v>
      </c>
      <c r="AK33" s="83">
        <f t="shared" si="22"/>
        <v>8.1444550000000007</v>
      </c>
      <c r="AL33" s="6">
        <f t="shared" si="23"/>
        <v>17.142857142857</v>
      </c>
      <c r="AM33" s="79">
        <f t="shared" si="24"/>
        <v>14.489689</v>
      </c>
      <c r="AN33" s="83">
        <f t="shared" si="25"/>
        <v>6.9062923999999999</v>
      </c>
      <c r="AO33" s="6">
        <f t="shared" si="26"/>
        <v>17.142857142857</v>
      </c>
      <c r="AP33" s="43">
        <f t="shared" si="27"/>
        <v>12.716355999999999</v>
      </c>
      <c r="AQ33" s="83">
        <f t="shared" si="28"/>
        <v>5.0860590999999999</v>
      </c>
      <c r="AR33" s="6">
        <f t="shared" si="29"/>
        <v>17.142857142857</v>
      </c>
      <c r="AS33" s="79">
        <f t="shared" si="30"/>
        <v>0</v>
      </c>
      <c r="AT33" s="83">
        <f t="shared" si="31"/>
        <v>0</v>
      </c>
      <c r="AU33" s="6">
        <f t="shared" si="32"/>
        <v>17.142857142857</v>
      </c>
      <c r="AV33" s="79">
        <f t="shared" si="33"/>
        <v>0</v>
      </c>
      <c r="AW33" s="83">
        <f t="shared" si="34"/>
        <v>0</v>
      </c>
      <c r="AX33" s="43">
        <f t="shared" si="35"/>
        <v>0</v>
      </c>
      <c r="AY33" s="43">
        <f t="shared" si="36"/>
        <v>0</v>
      </c>
      <c r="AZ33" s="43">
        <f t="shared" si="37"/>
        <v>0</v>
      </c>
      <c r="BA33" s="8"/>
    </row>
    <row r="34" spans="2:53" x14ac:dyDescent="0.25">
      <c r="B34" s="88">
        <v>15948979591.837</v>
      </c>
      <c r="C34" s="88">
        <v>-27.149035000000001</v>
      </c>
      <c r="D34" s="88">
        <v>6.7568764999999997</v>
      </c>
      <c r="E34" s="88">
        <v>12.904363999999999</v>
      </c>
      <c r="F34" s="88">
        <v>-75.385338000000004</v>
      </c>
      <c r="G34" s="88">
        <v>-6.1474875999999998</v>
      </c>
      <c r="H34" s="8"/>
      <c r="I34" s="6">
        <f t="shared" si="3"/>
        <v>17.540816326530997</v>
      </c>
      <c r="J34" s="6">
        <f t="shared" si="4"/>
        <v>14.140040000000001</v>
      </c>
      <c r="K34" s="83">
        <f t="shared" si="7"/>
        <v>7.9303131000000002</v>
      </c>
      <c r="L34" s="6">
        <f t="shared" si="8"/>
        <v>17.540816326530997</v>
      </c>
      <c r="M34" s="79">
        <f t="shared" si="9"/>
        <v>14.514333000000001</v>
      </c>
      <c r="N34" s="83">
        <f t="shared" si="10"/>
        <v>8.2194853000000005</v>
      </c>
      <c r="O34" s="6">
        <f t="shared" si="11"/>
        <v>17.540816326530997</v>
      </c>
      <c r="P34" s="79">
        <f t="shared" si="12"/>
        <v>13.6455</v>
      </c>
      <c r="Q34" s="83">
        <f t="shared" si="13"/>
        <v>7.5052414000000001</v>
      </c>
      <c r="R34" s="6">
        <f t="shared" si="14"/>
        <v>17.540816326530997</v>
      </c>
      <c r="S34" s="79">
        <f t="shared" si="15"/>
        <v>0</v>
      </c>
      <c r="T34" s="83">
        <f t="shared" si="16"/>
        <v>0</v>
      </c>
      <c r="U34" s="6">
        <f t="shared" si="17"/>
        <v>17.540816326530997</v>
      </c>
      <c r="V34" s="79">
        <f t="shared" si="18"/>
        <v>0</v>
      </c>
      <c r="W34" s="83">
        <f t="shared" si="19"/>
        <v>0</v>
      </c>
      <c r="X34" s="43">
        <f t="shared" si="20"/>
        <v>0</v>
      </c>
      <c r="Y34" s="43">
        <f t="shared" ref="Y34:Z34" si="65">C558</f>
        <v>0</v>
      </c>
      <c r="Z34" s="43">
        <f t="shared" si="65"/>
        <v>0</v>
      </c>
      <c r="AB34" s="88">
        <v>15948979591.837</v>
      </c>
      <c r="AC34" s="88">
        <v>-28.482519</v>
      </c>
      <c r="AD34" s="88">
        <v>7.1037407000000004</v>
      </c>
      <c r="AE34" s="88">
        <v>14.594606000000001</v>
      </c>
      <c r="AF34" s="88">
        <v>-79.803550999999999</v>
      </c>
      <c r="AG34" s="88">
        <v>-7.4908662000000001</v>
      </c>
      <c r="AH34" s="8"/>
      <c r="AI34" s="6">
        <f t="shared" si="5"/>
        <v>17.540816326530997</v>
      </c>
      <c r="AJ34" s="6">
        <f t="shared" si="6"/>
        <v>15.492941999999999</v>
      </c>
      <c r="AK34" s="83">
        <f t="shared" si="22"/>
        <v>7.9655646999999998</v>
      </c>
      <c r="AL34" s="6">
        <f t="shared" si="23"/>
        <v>17.540816326530997</v>
      </c>
      <c r="AM34" s="79">
        <f t="shared" si="24"/>
        <v>14.210343999999999</v>
      </c>
      <c r="AN34" s="83">
        <f t="shared" si="25"/>
        <v>6.8628817</v>
      </c>
      <c r="AO34" s="6">
        <f t="shared" si="26"/>
        <v>17.540816326530997</v>
      </c>
      <c r="AP34" s="43">
        <f t="shared" si="27"/>
        <v>12.822585</v>
      </c>
      <c r="AQ34" s="83">
        <f t="shared" si="28"/>
        <v>5.4028406000000002</v>
      </c>
      <c r="AR34" s="6">
        <f t="shared" si="29"/>
        <v>17.540816326530997</v>
      </c>
      <c r="AS34" s="79">
        <f t="shared" si="30"/>
        <v>0</v>
      </c>
      <c r="AT34" s="83">
        <f t="shared" si="31"/>
        <v>0</v>
      </c>
      <c r="AU34" s="6">
        <f t="shared" si="32"/>
        <v>17.540816326530997</v>
      </c>
      <c r="AV34" s="79">
        <f t="shared" si="33"/>
        <v>0</v>
      </c>
      <c r="AW34" s="83">
        <f t="shared" si="34"/>
        <v>0</v>
      </c>
      <c r="AX34" s="43">
        <f t="shared" si="35"/>
        <v>0</v>
      </c>
      <c r="AY34" s="43">
        <f t="shared" si="36"/>
        <v>0</v>
      </c>
      <c r="AZ34" s="43">
        <f t="shared" si="37"/>
        <v>0</v>
      </c>
      <c r="BA34" s="8"/>
    </row>
    <row r="35" spans="2:53" x14ac:dyDescent="0.25">
      <c r="B35" s="88">
        <v>16346938775.51</v>
      </c>
      <c r="C35" s="88">
        <v>-27.122845000000002</v>
      </c>
      <c r="D35" s="88">
        <v>6.9241818999999998</v>
      </c>
      <c r="E35" s="88">
        <v>13.040315</v>
      </c>
      <c r="F35" s="88">
        <v>-75.014686999999995</v>
      </c>
      <c r="G35" s="88">
        <v>-6.1161326999999996</v>
      </c>
      <c r="H35" s="8"/>
      <c r="I35" s="6">
        <f t="shared" si="3"/>
        <v>17.938775510204</v>
      </c>
      <c r="J35" s="6">
        <f t="shared" si="4"/>
        <v>14.392702999999999</v>
      </c>
      <c r="K35" s="83">
        <f t="shared" si="7"/>
        <v>8.1185112000000004</v>
      </c>
      <c r="L35" s="6">
        <f t="shared" si="8"/>
        <v>17.938775510204</v>
      </c>
      <c r="M35" s="79">
        <f t="shared" si="9"/>
        <v>14.082231</v>
      </c>
      <c r="N35" s="83">
        <f t="shared" si="10"/>
        <v>7.7898617000000003</v>
      </c>
      <c r="O35" s="6">
        <f t="shared" si="11"/>
        <v>17.938775510204</v>
      </c>
      <c r="P35" s="79">
        <f t="shared" si="12"/>
        <v>13.268966000000001</v>
      </c>
      <c r="Q35" s="83">
        <f t="shared" si="13"/>
        <v>7.4241085</v>
      </c>
      <c r="R35" s="6">
        <f t="shared" si="14"/>
        <v>17.938775510204</v>
      </c>
      <c r="S35" s="79">
        <f t="shared" si="15"/>
        <v>0</v>
      </c>
      <c r="T35" s="83">
        <f t="shared" si="16"/>
        <v>0</v>
      </c>
      <c r="U35" s="6">
        <f t="shared" si="17"/>
        <v>17.938775510204</v>
      </c>
      <c r="V35" s="79">
        <f t="shared" si="18"/>
        <v>0</v>
      </c>
      <c r="W35" s="83">
        <f t="shared" si="19"/>
        <v>0</v>
      </c>
      <c r="X35" s="43">
        <f t="shared" si="20"/>
        <v>0</v>
      </c>
      <c r="Y35" s="43">
        <f t="shared" ref="Y35:Z35" si="66">C559</f>
        <v>0</v>
      </c>
      <c r="Z35" s="43">
        <f t="shared" si="66"/>
        <v>0</v>
      </c>
      <c r="AB35" s="88">
        <v>16346938775.51</v>
      </c>
      <c r="AC35" s="88">
        <v>-28.611521</v>
      </c>
      <c r="AD35" s="88">
        <v>7.2874146</v>
      </c>
      <c r="AE35" s="88">
        <v>14.897686</v>
      </c>
      <c r="AF35" s="88">
        <v>-80.613197</v>
      </c>
      <c r="AG35" s="88">
        <v>-7.6102718999999999</v>
      </c>
      <c r="AH35" s="8"/>
      <c r="AI35" s="6">
        <f t="shared" si="5"/>
        <v>17.938775510204</v>
      </c>
      <c r="AJ35" s="6">
        <f t="shared" si="6"/>
        <v>15.229887</v>
      </c>
      <c r="AK35" s="83">
        <f t="shared" si="22"/>
        <v>7.6831689000000001</v>
      </c>
      <c r="AL35" s="6">
        <f t="shared" si="23"/>
        <v>17.938775510204</v>
      </c>
      <c r="AM35" s="79">
        <f t="shared" si="24"/>
        <v>13.948114</v>
      </c>
      <c r="AN35" s="83">
        <f t="shared" si="25"/>
        <v>6.2376636999999997</v>
      </c>
      <c r="AO35" s="6">
        <f t="shared" si="26"/>
        <v>17.938775510204</v>
      </c>
      <c r="AP35" s="43">
        <f t="shared" si="27"/>
        <v>14.433821999999999</v>
      </c>
      <c r="AQ35" s="83">
        <f t="shared" si="28"/>
        <v>6.6105437</v>
      </c>
      <c r="AR35" s="6">
        <f t="shared" si="29"/>
        <v>17.938775510204</v>
      </c>
      <c r="AS35" s="79">
        <f t="shared" si="30"/>
        <v>0</v>
      </c>
      <c r="AT35" s="83">
        <f t="shared" si="31"/>
        <v>0</v>
      </c>
      <c r="AU35" s="6">
        <f t="shared" si="32"/>
        <v>17.938775510204</v>
      </c>
      <c r="AV35" s="79">
        <f t="shared" si="33"/>
        <v>0</v>
      </c>
      <c r="AW35" s="83">
        <f t="shared" si="34"/>
        <v>0</v>
      </c>
      <c r="AX35" s="43">
        <f t="shared" si="35"/>
        <v>0</v>
      </c>
      <c r="AY35" s="43">
        <f t="shared" si="36"/>
        <v>0</v>
      </c>
      <c r="AZ35" s="43">
        <f t="shared" si="37"/>
        <v>0</v>
      </c>
      <c r="BA35" s="8"/>
    </row>
    <row r="36" spans="2:53" x14ac:dyDescent="0.25">
      <c r="B36" s="88">
        <v>16744897959.184</v>
      </c>
      <c r="C36" s="88">
        <v>-27.118500000000001</v>
      </c>
      <c r="D36" s="88">
        <v>7.0355005000000004</v>
      </c>
      <c r="E36" s="88">
        <v>13.157845999999999</v>
      </c>
      <c r="F36" s="88">
        <v>-75.316208000000003</v>
      </c>
      <c r="G36" s="88">
        <v>-6.1223459</v>
      </c>
      <c r="H36" s="8"/>
      <c r="I36" s="6">
        <f t="shared" si="3"/>
        <v>18.336734693877997</v>
      </c>
      <c r="J36" s="6">
        <f t="shared" si="4"/>
        <v>14.290825999999999</v>
      </c>
      <c r="K36" s="83">
        <f t="shared" si="7"/>
        <v>7.9937592000000004</v>
      </c>
      <c r="L36" s="6">
        <f t="shared" si="8"/>
        <v>18.336734693877997</v>
      </c>
      <c r="M36" s="79">
        <f t="shared" si="9"/>
        <v>13.708220000000001</v>
      </c>
      <c r="N36" s="83">
        <f t="shared" si="10"/>
        <v>7.3106226999999997</v>
      </c>
      <c r="O36" s="6">
        <f t="shared" si="11"/>
        <v>18.336734693877997</v>
      </c>
      <c r="P36" s="79">
        <f t="shared" si="12"/>
        <v>13.059697999999999</v>
      </c>
      <c r="Q36" s="83">
        <f t="shared" si="13"/>
        <v>6.3036117999999997</v>
      </c>
      <c r="R36" s="6">
        <f t="shared" si="14"/>
        <v>18.336734693877997</v>
      </c>
      <c r="S36" s="79">
        <f t="shared" si="15"/>
        <v>0</v>
      </c>
      <c r="T36" s="83">
        <f t="shared" si="16"/>
        <v>0</v>
      </c>
      <c r="U36" s="6">
        <f t="shared" si="17"/>
        <v>18.336734693877997</v>
      </c>
      <c r="V36" s="79">
        <f t="shared" si="18"/>
        <v>0</v>
      </c>
      <c r="W36" s="83">
        <f t="shared" si="19"/>
        <v>0</v>
      </c>
      <c r="X36" s="43">
        <f t="shared" si="20"/>
        <v>0</v>
      </c>
      <c r="Y36" s="43">
        <f t="shared" ref="Y36:Z36" si="67">C560</f>
        <v>0</v>
      </c>
      <c r="Z36" s="43">
        <f t="shared" si="67"/>
        <v>0</v>
      </c>
      <c r="AB36" s="88">
        <v>16744897959.184</v>
      </c>
      <c r="AC36" s="88">
        <v>-28.732605</v>
      </c>
      <c r="AD36" s="88">
        <v>7.6415296000000001</v>
      </c>
      <c r="AE36" s="88">
        <v>15.290915999999999</v>
      </c>
      <c r="AF36" s="88">
        <v>-80.787666000000002</v>
      </c>
      <c r="AG36" s="88">
        <v>-7.6493874000000002</v>
      </c>
      <c r="AH36" s="8"/>
      <c r="AI36" s="6">
        <f t="shared" si="5"/>
        <v>18.336734693877997</v>
      </c>
      <c r="AJ36" s="6">
        <f t="shared" si="6"/>
        <v>15.225239</v>
      </c>
      <c r="AK36" s="83">
        <f t="shared" si="22"/>
        <v>7.5290188999999996</v>
      </c>
      <c r="AL36" s="6">
        <f t="shared" si="23"/>
        <v>18.336734693877997</v>
      </c>
      <c r="AM36" s="79">
        <f t="shared" si="24"/>
        <v>14.726112000000001</v>
      </c>
      <c r="AN36" s="83">
        <f t="shared" si="25"/>
        <v>7.0270333000000003</v>
      </c>
      <c r="AO36" s="6">
        <f t="shared" si="26"/>
        <v>18.336734693877997</v>
      </c>
      <c r="AP36" s="43">
        <f t="shared" si="27"/>
        <v>15.770626999999999</v>
      </c>
      <c r="AQ36" s="83">
        <f t="shared" si="28"/>
        <v>7.9612932000000001</v>
      </c>
      <c r="AR36" s="6">
        <f t="shared" si="29"/>
        <v>18.336734693877997</v>
      </c>
      <c r="AS36" s="79">
        <f t="shared" si="30"/>
        <v>0</v>
      </c>
      <c r="AT36" s="83">
        <f t="shared" si="31"/>
        <v>0</v>
      </c>
      <c r="AU36" s="6">
        <f t="shared" si="32"/>
        <v>18.336734693877997</v>
      </c>
      <c r="AV36" s="79">
        <f t="shared" si="33"/>
        <v>0</v>
      </c>
      <c r="AW36" s="83">
        <f t="shared" si="34"/>
        <v>0</v>
      </c>
      <c r="AX36" s="43">
        <f t="shared" si="35"/>
        <v>0</v>
      </c>
      <c r="AY36" s="43">
        <f t="shared" si="36"/>
        <v>0</v>
      </c>
      <c r="AZ36" s="43">
        <f t="shared" si="37"/>
        <v>0</v>
      </c>
      <c r="BA36" s="8"/>
    </row>
    <row r="37" spans="2:53" x14ac:dyDescent="0.25">
      <c r="B37" s="88">
        <v>17142857142.857</v>
      </c>
      <c r="C37" s="88">
        <v>-27.153452000000001</v>
      </c>
      <c r="D37" s="88">
        <v>7.4850459000000003</v>
      </c>
      <c r="E37" s="88">
        <v>13.652257000000001</v>
      </c>
      <c r="F37" s="88">
        <v>-76.066497999999996</v>
      </c>
      <c r="G37" s="88">
        <v>-6.1672111000000003</v>
      </c>
      <c r="H37" s="8"/>
      <c r="I37" s="6">
        <f t="shared" ref="I37:I68" si="68">B41/1000000000</f>
        <v>18.734693877550999</v>
      </c>
      <c r="J37" s="6">
        <f t="shared" ref="J37:J68" si="69">E41</f>
        <v>14.453877</v>
      </c>
      <c r="K37" s="83">
        <f t="shared" si="7"/>
        <v>8.0853833999999996</v>
      </c>
      <c r="L37" s="6">
        <f t="shared" si="8"/>
        <v>18.734693877550999</v>
      </c>
      <c r="M37" s="79">
        <f t="shared" si="9"/>
        <v>14.011456000000001</v>
      </c>
      <c r="N37" s="83">
        <f t="shared" si="10"/>
        <v>7.6399559999999997</v>
      </c>
      <c r="O37" s="6">
        <f t="shared" si="11"/>
        <v>18.734693877550999</v>
      </c>
      <c r="P37" s="79">
        <f t="shared" si="12"/>
        <v>13.21209</v>
      </c>
      <c r="Q37" s="83">
        <f t="shared" si="13"/>
        <v>6.8545059999999998</v>
      </c>
      <c r="R37" s="6">
        <f t="shared" si="14"/>
        <v>18.734693877550999</v>
      </c>
      <c r="S37" s="79">
        <f t="shared" si="15"/>
        <v>0</v>
      </c>
      <c r="T37" s="83">
        <f t="shared" si="16"/>
        <v>0</v>
      </c>
      <c r="U37" s="6">
        <f t="shared" si="17"/>
        <v>18.734693877550999</v>
      </c>
      <c r="V37" s="79">
        <f t="shared" si="18"/>
        <v>0</v>
      </c>
      <c r="W37" s="83">
        <f t="shared" si="19"/>
        <v>0</v>
      </c>
      <c r="X37" s="43">
        <f t="shared" si="20"/>
        <v>0</v>
      </c>
      <c r="Y37" s="43">
        <f t="shared" ref="Y37:Z37" si="70">C561</f>
        <v>0</v>
      </c>
      <c r="Z37" s="43">
        <f t="shared" si="70"/>
        <v>0</v>
      </c>
      <c r="AB37" s="88">
        <v>17142857142.857</v>
      </c>
      <c r="AC37" s="88">
        <v>-28.585913000000001</v>
      </c>
      <c r="AD37" s="88">
        <v>8.1444550000000007</v>
      </c>
      <c r="AE37" s="88">
        <v>15.692572</v>
      </c>
      <c r="AF37" s="88">
        <v>-82.238426000000004</v>
      </c>
      <c r="AG37" s="88">
        <v>-7.5481172000000001</v>
      </c>
      <c r="AH37" s="8"/>
      <c r="AI37" s="6">
        <f t="shared" ref="AI37:AI68" si="71">AB41/1000000000</f>
        <v>18.734693877550999</v>
      </c>
      <c r="AJ37" s="6">
        <f t="shared" ref="AJ37:AJ68" si="72">AE41</f>
        <v>15.869718000000001</v>
      </c>
      <c r="AK37" s="83">
        <f t="shared" si="22"/>
        <v>8.2155380000000005</v>
      </c>
      <c r="AL37" s="6">
        <f t="shared" si="23"/>
        <v>18.734693877550999</v>
      </c>
      <c r="AM37" s="79">
        <f t="shared" si="24"/>
        <v>16.211369000000001</v>
      </c>
      <c r="AN37" s="83">
        <f t="shared" si="25"/>
        <v>8.3881416000000009</v>
      </c>
      <c r="AO37" s="6">
        <f t="shared" si="26"/>
        <v>18.734693877550999</v>
      </c>
      <c r="AP37" s="43">
        <f t="shared" si="27"/>
        <v>17.689629</v>
      </c>
      <c r="AQ37" s="83">
        <f t="shared" si="28"/>
        <v>9.7600879999999997</v>
      </c>
      <c r="AR37" s="6">
        <f t="shared" si="29"/>
        <v>18.734693877550999</v>
      </c>
      <c r="AS37" s="79">
        <f t="shared" si="30"/>
        <v>0</v>
      </c>
      <c r="AT37" s="83">
        <f t="shared" si="31"/>
        <v>0</v>
      </c>
      <c r="AU37" s="6">
        <f t="shared" si="32"/>
        <v>18.734693877550999</v>
      </c>
      <c r="AV37" s="79">
        <f t="shared" si="33"/>
        <v>0</v>
      </c>
      <c r="AW37" s="83">
        <f t="shared" si="34"/>
        <v>0</v>
      </c>
      <c r="AX37" s="43">
        <f t="shared" si="35"/>
        <v>0</v>
      </c>
      <c r="AY37" s="43">
        <f t="shared" si="36"/>
        <v>0</v>
      </c>
      <c r="AZ37" s="43">
        <f t="shared" si="37"/>
        <v>0</v>
      </c>
      <c r="BA37" s="8"/>
    </row>
    <row r="38" spans="2:53" x14ac:dyDescent="0.25">
      <c r="B38" s="88">
        <v>17540816326.530998</v>
      </c>
      <c r="C38" s="88">
        <v>-27.228558</v>
      </c>
      <c r="D38" s="88">
        <v>7.9303131000000002</v>
      </c>
      <c r="E38" s="88">
        <v>14.140040000000001</v>
      </c>
      <c r="F38" s="88">
        <v>-78.029099000000002</v>
      </c>
      <c r="G38" s="88">
        <v>-6.2097272999999999</v>
      </c>
      <c r="H38" s="8"/>
      <c r="I38" s="6">
        <f t="shared" si="68"/>
        <v>19.132653061223998</v>
      </c>
      <c r="J38" s="6">
        <f t="shared" si="69"/>
        <v>14.794168000000001</v>
      </c>
      <c r="K38" s="83">
        <f t="shared" si="7"/>
        <v>8.3388843999999995</v>
      </c>
      <c r="L38" s="6">
        <f t="shared" si="8"/>
        <v>19.132653061223998</v>
      </c>
      <c r="M38" s="79">
        <f t="shared" si="9"/>
        <v>14.812607</v>
      </c>
      <c r="N38" s="83">
        <f t="shared" si="10"/>
        <v>8.2832393999999994</v>
      </c>
      <c r="O38" s="6">
        <f t="shared" si="11"/>
        <v>19.132653061223998</v>
      </c>
      <c r="P38" s="79">
        <f t="shared" si="12"/>
        <v>14.102201000000001</v>
      </c>
      <c r="Q38" s="83">
        <f t="shared" si="13"/>
        <v>7.8043598999999997</v>
      </c>
      <c r="R38" s="6">
        <f t="shared" si="14"/>
        <v>19.132653061223998</v>
      </c>
      <c r="S38" s="79">
        <f t="shared" si="15"/>
        <v>0</v>
      </c>
      <c r="T38" s="83">
        <f t="shared" si="16"/>
        <v>0</v>
      </c>
      <c r="U38" s="6">
        <f t="shared" si="17"/>
        <v>19.132653061223998</v>
      </c>
      <c r="V38" s="79">
        <f t="shared" si="18"/>
        <v>0</v>
      </c>
      <c r="W38" s="83">
        <f t="shared" si="19"/>
        <v>0</v>
      </c>
      <c r="X38" s="43">
        <f t="shared" si="20"/>
        <v>0</v>
      </c>
      <c r="Y38" s="43">
        <f t="shared" ref="Y38:Z38" si="73">C562</f>
        <v>0</v>
      </c>
      <c r="Z38" s="43">
        <f t="shared" si="73"/>
        <v>0</v>
      </c>
      <c r="AB38" s="88">
        <v>17540816326.530998</v>
      </c>
      <c r="AC38" s="88">
        <v>-28.358239999999999</v>
      </c>
      <c r="AD38" s="88">
        <v>7.9655646999999998</v>
      </c>
      <c r="AE38" s="88">
        <v>15.492941999999999</v>
      </c>
      <c r="AF38" s="88">
        <v>-82.870911000000007</v>
      </c>
      <c r="AG38" s="88">
        <v>-7.5273776000000003</v>
      </c>
      <c r="AH38" s="8"/>
      <c r="AI38" s="6">
        <f t="shared" si="71"/>
        <v>19.132653061223998</v>
      </c>
      <c r="AJ38" s="6">
        <f t="shared" si="72"/>
        <v>16.097538</v>
      </c>
      <c r="AK38" s="83">
        <f t="shared" si="22"/>
        <v>8.5245838000000003</v>
      </c>
      <c r="AL38" s="6">
        <f t="shared" si="23"/>
        <v>19.132653061223998</v>
      </c>
      <c r="AM38" s="79">
        <f t="shared" si="24"/>
        <v>16.613440000000001</v>
      </c>
      <c r="AN38" s="83">
        <f t="shared" si="25"/>
        <v>9.0221195000000005</v>
      </c>
      <c r="AO38" s="6">
        <f t="shared" si="26"/>
        <v>19.132653061223998</v>
      </c>
      <c r="AP38" s="43">
        <f t="shared" si="27"/>
        <v>16.531773000000001</v>
      </c>
      <c r="AQ38" s="83">
        <f t="shared" si="28"/>
        <v>8.8335056000000005</v>
      </c>
      <c r="AR38" s="6">
        <f t="shared" si="29"/>
        <v>19.132653061223998</v>
      </c>
      <c r="AS38" s="79">
        <f t="shared" si="30"/>
        <v>0</v>
      </c>
      <c r="AT38" s="83">
        <f t="shared" si="31"/>
        <v>0</v>
      </c>
      <c r="AU38" s="6">
        <f t="shared" si="32"/>
        <v>19.132653061223998</v>
      </c>
      <c r="AV38" s="79">
        <f t="shared" si="33"/>
        <v>0</v>
      </c>
      <c r="AW38" s="83">
        <f t="shared" si="34"/>
        <v>0</v>
      </c>
      <c r="AX38" s="43">
        <f t="shared" si="35"/>
        <v>0</v>
      </c>
      <c r="AY38" s="43">
        <f t="shared" si="36"/>
        <v>0</v>
      </c>
      <c r="AZ38" s="43">
        <f t="shared" si="37"/>
        <v>0</v>
      </c>
      <c r="BA38" s="8"/>
    </row>
    <row r="39" spans="2:53" x14ac:dyDescent="0.25">
      <c r="B39" s="88">
        <v>17938775510.203999</v>
      </c>
      <c r="C39" s="88">
        <v>-27.236635</v>
      </c>
      <c r="D39" s="88">
        <v>8.1185112000000004</v>
      </c>
      <c r="E39" s="88">
        <v>14.392702999999999</v>
      </c>
      <c r="F39" s="88">
        <v>-78.342215999999993</v>
      </c>
      <c r="G39" s="88">
        <v>-6.2741914000000003</v>
      </c>
      <c r="H39" s="8"/>
      <c r="I39" s="6">
        <f t="shared" si="68"/>
        <v>19.530612244897998</v>
      </c>
      <c r="J39" s="6">
        <f t="shared" si="69"/>
        <v>14.618220000000001</v>
      </c>
      <c r="K39" s="83">
        <f t="shared" si="7"/>
        <v>8.0764455999999996</v>
      </c>
      <c r="L39" s="6">
        <f t="shared" si="8"/>
        <v>19.530612244897998</v>
      </c>
      <c r="M39" s="79">
        <f t="shared" si="9"/>
        <v>15.047402</v>
      </c>
      <c r="N39" s="83">
        <f t="shared" si="10"/>
        <v>8.3692951000000004</v>
      </c>
      <c r="O39" s="6">
        <f t="shared" si="11"/>
        <v>19.530612244897998</v>
      </c>
      <c r="P39" s="79">
        <f t="shared" si="12"/>
        <v>14.199183</v>
      </c>
      <c r="Q39" s="83">
        <f t="shared" si="13"/>
        <v>7.9990230000000002</v>
      </c>
      <c r="R39" s="6">
        <f t="shared" si="14"/>
        <v>19.530612244897998</v>
      </c>
      <c r="S39" s="79">
        <f t="shared" si="15"/>
        <v>0</v>
      </c>
      <c r="T39" s="83">
        <f t="shared" si="16"/>
        <v>0</v>
      </c>
      <c r="U39" s="6">
        <f t="shared" si="17"/>
        <v>19.530612244897998</v>
      </c>
      <c r="V39" s="79">
        <f t="shared" si="18"/>
        <v>0</v>
      </c>
      <c r="W39" s="83">
        <f t="shared" si="19"/>
        <v>0</v>
      </c>
      <c r="X39" s="43">
        <f t="shared" si="20"/>
        <v>0</v>
      </c>
      <c r="Y39" s="43">
        <f t="shared" ref="Y39:Z39" si="74">C563</f>
        <v>0</v>
      </c>
      <c r="Z39" s="43">
        <f t="shared" si="74"/>
        <v>0</v>
      </c>
      <c r="AB39" s="88">
        <v>17938775510.203999</v>
      </c>
      <c r="AC39" s="88">
        <v>-28.682285</v>
      </c>
      <c r="AD39" s="88">
        <v>7.6831689000000001</v>
      </c>
      <c r="AE39" s="88">
        <v>15.229887</v>
      </c>
      <c r="AF39" s="88">
        <v>-79.563361999999998</v>
      </c>
      <c r="AG39" s="88">
        <v>-7.5467190999999998</v>
      </c>
      <c r="AH39" s="8"/>
      <c r="AI39" s="6">
        <f t="shared" si="71"/>
        <v>19.530612244897998</v>
      </c>
      <c r="AJ39" s="6">
        <f t="shared" si="72"/>
        <v>15.957226</v>
      </c>
      <c r="AK39" s="83">
        <f t="shared" si="22"/>
        <v>8.4640818000000007</v>
      </c>
      <c r="AL39" s="6">
        <f t="shared" si="23"/>
        <v>19.530612244897998</v>
      </c>
      <c r="AM39" s="79">
        <f t="shared" si="24"/>
        <v>15.892201999999999</v>
      </c>
      <c r="AN39" s="83">
        <f t="shared" si="25"/>
        <v>8.4171572000000001</v>
      </c>
      <c r="AO39" s="6">
        <f t="shared" si="26"/>
        <v>19.530612244897998</v>
      </c>
      <c r="AP39" s="43">
        <f t="shared" si="27"/>
        <v>17.239208000000001</v>
      </c>
      <c r="AQ39" s="83">
        <f t="shared" si="28"/>
        <v>9.6285609999999995</v>
      </c>
      <c r="AR39" s="6">
        <f t="shared" si="29"/>
        <v>19.530612244897998</v>
      </c>
      <c r="AS39" s="79">
        <f t="shared" si="30"/>
        <v>0</v>
      </c>
      <c r="AT39" s="83">
        <f t="shared" si="31"/>
        <v>0</v>
      </c>
      <c r="AU39" s="6">
        <f t="shared" si="32"/>
        <v>19.530612244897998</v>
      </c>
      <c r="AV39" s="79">
        <f t="shared" si="33"/>
        <v>0</v>
      </c>
      <c r="AW39" s="83">
        <f t="shared" si="34"/>
        <v>0</v>
      </c>
      <c r="AX39" s="43">
        <f t="shared" si="35"/>
        <v>0</v>
      </c>
      <c r="AY39" s="43">
        <f t="shared" si="36"/>
        <v>0</v>
      </c>
      <c r="AZ39" s="43">
        <f t="shared" si="37"/>
        <v>0</v>
      </c>
      <c r="BA39" s="8"/>
    </row>
    <row r="40" spans="2:53" x14ac:dyDescent="0.25">
      <c r="B40" s="88">
        <v>18336734693.877998</v>
      </c>
      <c r="C40" s="88">
        <v>-27.362371</v>
      </c>
      <c r="D40" s="88">
        <v>7.9937592000000004</v>
      </c>
      <c r="E40" s="88">
        <v>14.290825999999999</v>
      </c>
      <c r="F40" s="88">
        <v>-77.822440999999998</v>
      </c>
      <c r="G40" s="88">
        <v>-6.2970671999999999</v>
      </c>
      <c r="H40" s="8"/>
      <c r="I40" s="6">
        <f t="shared" si="68"/>
        <v>19.928571428571001</v>
      </c>
      <c r="J40" s="6">
        <f t="shared" si="69"/>
        <v>13.768395999999999</v>
      </c>
      <c r="K40" s="83">
        <f t="shared" si="7"/>
        <v>7.1816434999999998</v>
      </c>
      <c r="L40" s="6">
        <f t="shared" si="8"/>
        <v>19.928571428571001</v>
      </c>
      <c r="M40" s="79">
        <f t="shared" si="9"/>
        <v>13.777066</v>
      </c>
      <c r="N40" s="83">
        <f t="shared" si="10"/>
        <v>7.1494374000000001</v>
      </c>
      <c r="O40" s="6">
        <f t="shared" si="11"/>
        <v>19.928571428571001</v>
      </c>
      <c r="P40" s="79">
        <f t="shared" si="12"/>
        <v>13.010999</v>
      </c>
      <c r="Q40" s="83">
        <f t="shared" si="13"/>
        <v>6.3110508999999997</v>
      </c>
      <c r="R40" s="6">
        <f t="shared" si="14"/>
        <v>19.928571428571001</v>
      </c>
      <c r="S40" s="79">
        <f t="shared" si="15"/>
        <v>0</v>
      </c>
      <c r="T40" s="83">
        <f t="shared" si="16"/>
        <v>0</v>
      </c>
      <c r="U40" s="6">
        <f t="shared" si="17"/>
        <v>19.928571428571001</v>
      </c>
      <c r="V40" s="79">
        <f t="shared" si="18"/>
        <v>0</v>
      </c>
      <c r="W40" s="83">
        <f t="shared" si="19"/>
        <v>0</v>
      </c>
      <c r="X40" s="43">
        <f t="shared" si="20"/>
        <v>0</v>
      </c>
      <c r="Y40" s="43">
        <f t="shared" ref="Y40:Z40" si="75">C564</f>
        <v>0</v>
      </c>
      <c r="Z40" s="43">
        <f t="shared" si="75"/>
        <v>0</v>
      </c>
      <c r="AB40" s="88">
        <v>18336734693.877998</v>
      </c>
      <c r="AC40" s="88">
        <v>-28.588747000000001</v>
      </c>
      <c r="AD40" s="88">
        <v>7.5290188999999996</v>
      </c>
      <c r="AE40" s="88">
        <v>15.225239</v>
      </c>
      <c r="AF40" s="88">
        <v>-80.552550999999994</v>
      </c>
      <c r="AG40" s="88">
        <v>-7.6962199</v>
      </c>
      <c r="AH40" s="8"/>
      <c r="AI40" s="6">
        <f t="shared" si="71"/>
        <v>19.928571428571001</v>
      </c>
      <c r="AJ40" s="6">
        <f t="shared" si="72"/>
        <v>15.3269</v>
      </c>
      <c r="AK40" s="83">
        <f t="shared" si="22"/>
        <v>7.7868079999999997</v>
      </c>
      <c r="AL40" s="6">
        <f t="shared" si="23"/>
        <v>19.928571428571001</v>
      </c>
      <c r="AM40" s="79">
        <f t="shared" si="24"/>
        <v>16.372919</v>
      </c>
      <c r="AN40" s="83">
        <f t="shared" si="25"/>
        <v>8.7244568000000005</v>
      </c>
      <c r="AO40" s="6">
        <f t="shared" si="26"/>
        <v>19.928571428571001</v>
      </c>
      <c r="AP40" s="43">
        <f t="shared" si="27"/>
        <v>16.482588</v>
      </c>
      <c r="AQ40" s="83">
        <f t="shared" si="28"/>
        <v>8.6601858000000007</v>
      </c>
      <c r="AR40" s="6">
        <f t="shared" si="29"/>
        <v>19.928571428571001</v>
      </c>
      <c r="AS40" s="79">
        <f t="shared" si="30"/>
        <v>0</v>
      </c>
      <c r="AT40" s="83">
        <f t="shared" si="31"/>
        <v>0</v>
      </c>
      <c r="AU40" s="6">
        <f t="shared" si="32"/>
        <v>19.928571428571001</v>
      </c>
      <c r="AV40" s="79">
        <f t="shared" si="33"/>
        <v>0</v>
      </c>
      <c r="AW40" s="83">
        <f t="shared" si="34"/>
        <v>0</v>
      </c>
      <c r="AX40" s="43">
        <f t="shared" si="35"/>
        <v>0</v>
      </c>
      <c r="AY40" s="43">
        <f t="shared" si="36"/>
        <v>0</v>
      </c>
      <c r="AZ40" s="43">
        <f t="shared" si="37"/>
        <v>0</v>
      </c>
      <c r="BA40" s="8"/>
    </row>
    <row r="41" spans="2:53" x14ac:dyDescent="0.25">
      <c r="B41" s="88">
        <v>18734693877.550999</v>
      </c>
      <c r="C41" s="88">
        <v>-27.297398000000001</v>
      </c>
      <c r="D41" s="88">
        <v>8.0853833999999996</v>
      </c>
      <c r="E41" s="88">
        <v>14.453877</v>
      </c>
      <c r="F41" s="88">
        <v>-77.487105999999997</v>
      </c>
      <c r="G41" s="88">
        <v>-6.3684940000000001</v>
      </c>
      <c r="H41" s="8"/>
      <c r="I41" s="6">
        <f t="shared" si="68"/>
        <v>20.326530612244998</v>
      </c>
      <c r="J41" s="6">
        <f t="shared" si="69"/>
        <v>12.571191000000001</v>
      </c>
      <c r="K41" s="83">
        <f t="shared" si="7"/>
        <v>5.9544039</v>
      </c>
      <c r="L41" s="6">
        <f t="shared" si="8"/>
        <v>20.326530612244998</v>
      </c>
      <c r="M41" s="79">
        <f t="shared" si="9"/>
        <v>12.608756</v>
      </c>
      <c r="N41" s="83">
        <f t="shared" si="10"/>
        <v>5.9481411</v>
      </c>
      <c r="O41" s="6">
        <f t="shared" si="11"/>
        <v>20.326530612244998</v>
      </c>
      <c r="P41" s="79">
        <f t="shared" si="12"/>
        <v>12.300508000000001</v>
      </c>
      <c r="Q41" s="83">
        <f t="shared" si="13"/>
        <v>5.4483857000000002</v>
      </c>
      <c r="R41" s="6">
        <f t="shared" si="14"/>
        <v>20.326530612244998</v>
      </c>
      <c r="S41" s="79">
        <f t="shared" si="15"/>
        <v>0</v>
      </c>
      <c r="T41" s="83">
        <f t="shared" si="16"/>
        <v>0</v>
      </c>
      <c r="U41" s="6">
        <f t="shared" si="17"/>
        <v>20.326530612244998</v>
      </c>
      <c r="V41" s="79">
        <f t="shared" si="18"/>
        <v>0</v>
      </c>
      <c r="W41" s="83">
        <f t="shared" si="19"/>
        <v>0</v>
      </c>
      <c r="X41" s="43">
        <f t="shared" si="20"/>
        <v>0</v>
      </c>
      <c r="Y41" s="43">
        <f t="shared" ref="Y41:Z41" si="76">C565</f>
        <v>0</v>
      </c>
      <c r="Z41" s="43">
        <f t="shared" si="76"/>
        <v>0</v>
      </c>
      <c r="AB41" s="88">
        <v>18734693877.550999</v>
      </c>
      <c r="AC41" s="88">
        <v>-28.840778</v>
      </c>
      <c r="AD41" s="88">
        <v>8.2155380000000005</v>
      </c>
      <c r="AE41" s="88">
        <v>15.869718000000001</v>
      </c>
      <c r="AF41" s="88">
        <v>-83.393623000000005</v>
      </c>
      <c r="AG41" s="88">
        <v>-7.6541796</v>
      </c>
      <c r="AH41" s="8"/>
      <c r="AI41" s="6">
        <f t="shared" si="71"/>
        <v>20.326530612244998</v>
      </c>
      <c r="AJ41" s="6">
        <f t="shared" si="72"/>
        <v>14.645123999999999</v>
      </c>
      <c r="AK41" s="83">
        <f t="shared" si="22"/>
        <v>6.9583839999999997</v>
      </c>
      <c r="AL41" s="6">
        <f t="shared" si="23"/>
        <v>20.326530612244998</v>
      </c>
      <c r="AM41" s="79">
        <f t="shared" si="24"/>
        <v>14.904496999999999</v>
      </c>
      <c r="AN41" s="83">
        <f t="shared" si="25"/>
        <v>7.0923375999999996</v>
      </c>
      <c r="AO41" s="6">
        <f t="shared" si="26"/>
        <v>20.326530612244998</v>
      </c>
      <c r="AP41" s="43">
        <f t="shared" si="27"/>
        <v>13.810219</v>
      </c>
      <c r="AQ41" s="83">
        <f t="shared" si="28"/>
        <v>5.7975073000000004</v>
      </c>
      <c r="AR41" s="6">
        <f t="shared" si="29"/>
        <v>20.326530612244998</v>
      </c>
      <c r="AS41" s="79">
        <f t="shared" si="30"/>
        <v>0</v>
      </c>
      <c r="AT41" s="83">
        <f t="shared" si="31"/>
        <v>0</v>
      </c>
      <c r="AU41" s="6">
        <f t="shared" si="32"/>
        <v>20.326530612244998</v>
      </c>
      <c r="AV41" s="79">
        <f t="shared" si="33"/>
        <v>0</v>
      </c>
      <c r="AW41" s="83">
        <f t="shared" si="34"/>
        <v>0</v>
      </c>
      <c r="AX41" s="43">
        <f t="shared" si="35"/>
        <v>0</v>
      </c>
      <c r="AY41" s="43">
        <f t="shared" si="36"/>
        <v>0</v>
      </c>
      <c r="AZ41" s="43">
        <f t="shared" si="37"/>
        <v>0</v>
      </c>
      <c r="BA41" s="8"/>
    </row>
    <row r="42" spans="2:53" x14ac:dyDescent="0.25">
      <c r="B42" s="88">
        <v>19132653061.223999</v>
      </c>
      <c r="C42" s="88">
        <v>-27.444123999999999</v>
      </c>
      <c r="D42" s="88">
        <v>8.3388843999999995</v>
      </c>
      <c r="E42" s="88">
        <v>14.794168000000001</v>
      </c>
      <c r="F42" s="88">
        <v>-79.514426999999998</v>
      </c>
      <c r="G42" s="88">
        <v>-6.4552832000000002</v>
      </c>
      <c r="H42" s="8"/>
      <c r="I42" s="6">
        <f t="shared" si="68"/>
        <v>20.724489795918</v>
      </c>
      <c r="J42" s="6">
        <f t="shared" si="69"/>
        <v>11.934369999999999</v>
      </c>
      <c r="K42" s="83">
        <f t="shared" si="7"/>
        <v>5.1750913000000001</v>
      </c>
      <c r="L42" s="6">
        <f t="shared" si="8"/>
        <v>20.724489795918</v>
      </c>
      <c r="M42" s="79">
        <f t="shared" si="9"/>
        <v>11.892476</v>
      </c>
      <c r="N42" s="83">
        <f t="shared" si="10"/>
        <v>5.1018138000000004</v>
      </c>
      <c r="O42" s="6">
        <f t="shared" si="11"/>
        <v>20.724489795918</v>
      </c>
      <c r="P42" s="79">
        <f t="shared" si="12"/>
        <v>11.440409000000001</v>
      </c>
      <c r="Q42" s="83">
        <f t="shared" si="13"/>
        <v>4.5219250000000004</v>
      </c>
      <c r="R42" s="6">
        <f t="shared" si="14"/>
        <v>20.724489795918</v>
      </c>
      <c r="S42" s="79">
        <f t="shared" si="15"/>
        <v>0</v>
      </c>
      <c r="T42" s="83">
        <f t="shared" si="16"/>
        <v>0</v>
      </c>
      <c r="U42" s="6">
        <f t="shared" si="17"/>
        <v>20.724489795918</v>
      </c>
      <c r="V42" s="79">
        <f t="shared" si="18"/>
        <v>0</v>
      </c>
      <c r="W42" s="83">
        <f t="shared" si="19"/>
        <v>0</v>
      </c>
      <c r="X42" s="43">
        <f t="shared" si="20"/>
        <v>0</v>
      </c>
      <c r="Y42" s="43">
        <f t="shared" ref="Y42:Z42" si="77">C566</f>
        <v>0</v>
      </c>
      <c r="Z42" s="43">
        <f t="shared" si="77"/>
        <v>0</v>
      </c>
      <c r="AB42" s="88">
        <v>19132653061.223999</v>
      </c>
      <c r="AC42" s="88">
        <v>-28.568936999999998</v>
      </c>
      <c r="AD42" s="88">
        <v>8.5245838000000003</v>
      </c>
      <c r="AE42" s="88">
        <v>16.097538</v>
      </c>
      <c r="AF42" s="88">
        <v>-83.342438000000001</v>
      </c>
      <c r="AG42" s="88">
        <v>-7.5729531999999997</v>
      </c>
      <c r="AH42" s="8"/>
      <c r="AI42" s="6">
        <f t="shared" si="71"/>
        <v>20.724489795918</v>
      </c>
      <c r="AJ42" s="6">
        <f t="shared" si="72"/>
        <v>13.683731999999999</v>
      </c>
      <c r="AK42" s="83">
        <f t="shared" si="22"/>
        <v>5.9228654000000001</v>
      </c>
      <c r="AL42" s="6">
        <f t="shared" si="23"/>
        <v>20.724489795918</v>
      </c>
      <c r="AM42" s="79">
        <f t="shared" si="24"/>
        <v>13.608434000000001</v>
      </c>
      <c r="AN42" s="83">
        <f t="shared" si="25"/>
        <v>5.6444935999999997</v>
      </c>
      <c r="AO42" s="6">
        <f t="shared" si="26"/>
        <v>20.724489795918</v>
      </c>
      <c r="AP42" s="43">
        <f t="shared" si="27"/>
        <v>12.954950999999999</v>
      </c>
      <c r="AQ42" s="83">
        <f t="shared" si="28"/>
        <v>4.8124576000000001</v>
      </c>
      <c r="AR42" s="6">
        <f t="shared" si="29"/>
        <v>20.724489795918</v>
      </c>
      <c r="AS42" s="79">
        <f t="shared" si="30"/>
        <v>0</v>
      </c>
      <c r="AT42" s="83">
        <f t="shared" si="31"/>
        <v>0</v>
      </c>
      <c r="AU42" s="6">
        <f t="shared" si="32"/>
        <v>20.724489795918</v>
      </c>
      <c r="AV42" s="79">
        <f t="shared" si="33"/>
        <v>0</v>
      </c>
      <c r="AW42" s="83">
        <f t="shared" si="34"/>
        <v>0</v>
      </c>
      <c r="AX42" s="43">
        <f t="shared" si="35"/>
        <v>0</v>
      </c>
      <c r="AY42" s="43">
        <f t="shared" si="36"/>
        <v>0</v>
      </c>
      <c r="AZ42" s="43">
        <f t="shared" si="37"/>
        <v>0</v>
      </c>
      <c r="BA42" s="8"/>
    </row>
    <row r="43" spans="2:53" x14ac:dyDescent="0.25">
      <c r="B43" s="88">
        <v>19530612244.897999</v>
      </c>
      <c r="C43" s="88">
        <v>-27.616035</v>
      </c>
      <c r="D43" s="88">
        <v>8.0764455999999996</v>
      </c>
      <c r="E43" s="88">
        <v>14.618220000000001</v>
      </c>
      <c r="F43" s="88">
        <v>-80.104445999999996</v>
      </c>
      <c r="G43" s="88">
        <v>-6.5417752</v>
      </c>
      <c r="H43" s="8"/>
      <c r="I43" s="6">
        <f t="shared" si="68"/>
        <v>21.122448979592001</v>
      </c>
      <c r="J43" s="6">
        <f t="shared" si="69"/>
        <v>11.564386000000001</v>
      </c>
      <c r="K43" s="83">
        <f t="shared" si="7"/>
        <v>4.7013888000000001</v>
      </c>
      <c r="L43" s="6">
        <f t="shared" si="8"/>
        <v>21.122448979592001</v>
      </c>
      <c r="M43" s="79">
        <f t="shared" si="9"/>
        <v>11.630608000000001</v>
      </c>
      <c r="N43" s="83">
        <f t="shared" si="10"/>
        <v>4.5452108000000004</v>
      </c>
      <c r="O43" s="6">
        <f t="shared" si="11"/>
        <v>21.122448979592001</v>
      </c>
      <c r="P43" s="79">
        <f t="shared" si="12"/>
        <v>11.149881000000001</v>
      </c>
      <c r="Q43" s="83">
        <f t="shared" si="13"/>
        <v>4.0104451000000001</v>
      </c>
      <c r="R43" s="6">
        <f t="shared" si="14"/>
        <v>21.122448979592001</v>
      </c>
      <c r="S43" s="79">
        <f t="shared" si="15"/>
        <v>0</v>
      </c>
      <c r="T43" s="83">
        <f t="shared" si="16"/>
        <v>0</v>
      </c>
      <c r="U43" s="6">
        <f t="shared" si="17"/>
        <v>21.122448979592001</v>
      </c>
      <c r="V43" s="79">
        <f t="shared" si="18"/>
        <v>0</v>
      </c>
      <c r="W43" s="83">
        <f t="shared" si="19"/>
        <v>0</v>
      </c>
      <c r="X43" s="43">
        <f t="shared" si="20"/>
        <v>0</v>
      </c>
      <c r="Y43" s="43">
        <f t="shared" ref="Y43:Z43" si="78">C567</f>
        <v>0</v>
      </c>
      <c r="Z43" s="43">
        <f t="shared" si="78"/>
        <v>0</v>
      </c>
      <c r="AB43" s="88">
        <v>19530612244.897999</v>
      </c>
      <c r="AC43" s="88">
        <v>-28.366240000000001</v>
      </c>
      <c r="AD43" s="88">
        <v>8.4640818000000007</v>
      </c>
      <c r="AE43" s="88">
        <v>15.957226</v>
      </c>
      <c r="AF43" s="88">
        <v>-81.739311000000001</v>
      </c>
      <c r="AG43" s="88">
        <v>-7.493144</v>
      </c>
      <c r="AH43" s="8"/>
      <c r="AI43" s="6">
        <f t="shared" si="71"/>
        <v>21.122448979592001</v>
      </c>
      <c r="AJ43" s="6">
        <f t="shared" si="72"/>
        <v>12.765124</v>
      </c>
      <c r="AK43" s="83">
        <f t="shared" si="22"/>
        <v>5.0729055000000001</v>
      </c>
      <c r="AL43" s="6">
        <f t="shared" si="23"/>
        <v>21.122448979592001</v>
      </c>
      <c r="AM43" s="79">
        <f t="shared" si="24"/>
        <v>12.314868000000001</v>
      </c>
      <c r="AN43" s="83">
        <f t="shared" si="25"/>
        <v>4.4529532999999999</v>
      </c>
      <c r="AO43" s="6">
        <f t="shared" si="26"/>
        <v>21.122448979592001</v>
      </c>
      <c r="AP43" s="43">
        <f t="shared" si="27"/>
        <v>12.331898000000001</v>
      </c>
      <c r="AQ43" s="83">
        <f t="shared" si="28"/>
        <v>4.3008223000000001</v>
      </c>
      <c r="AR43" s="6">
        <f t="shared" si="29"/>
        <v>21.122448979592001</v>
      </c>
      <c r="AS43" s="79">
        <f t="shared" si="30"/>
        <v>0</v>
      </c>
      <c r="AT43" s="83">
        <f t="shared" si="31"/>
        <v>0</v>
      </c>
      <c r="AU43" s="6">
        <f t="shared" si="32"/>
        <v>21.122448979592001</v>
      </c>
      <c r="AV43" s="79">
        <f t="shared" si="33"/>
        <v>0</v>
      </c>
      <c r="AW43" s="83">
        <f t="shared" si="34"/>
        <v>0</v>
      </c>
      <c r="AX43" s="43">
        <f t="shared" si="35"/>
        <v>0</v>
      </c>
      <c r="AY43" s="43">
        <f t="shared" si="36"/>
        <v>0</v>
      </c>
      <c r="AZ43" s="43">
        <f t="shared" si="37"/>
        <v>0</v>
      </c>
      <c r="BA43" s="8"/>
    </row>
    <row r="44" spans="2:53" x14ac:dyDescent="0.25">
      <c r="B44" s="88">
        <v>19928571428.570999</v>
      </c>
      <c r="C44" s="88">
        <v>-27.579536000000001</v>
      </c>
      <c r="D44" s="88">
        <v>7.1816434999999998</v>
      </c>
      <c r="E44" s="88">
        <v>13.768395999999999</v>
      </c>
      <c r="F44" s="88">
        <v>-76.758887999999999</v>
      </c>
      <c r="G44" s="88">
        <v>-6.5867538000000003</v>
      </c>
      <c r="H44" s="8"/>
      <c r="I44" s="6">
        <f t="shared" si="68"/>
        <v>21.520408163265</v>
      </c>
      <c r="J44" s="6">
        <f t="shared" si="69"/>
        <v>11.502186999999999</v>
      </c>
      <c r="K44" s="83">
        <f t="shared" si="7"/>
        <v>4.6058840999999999</v>
      </c>
      <c r="L44" s="6">
        <f t="shared" si="8"/>
        <v>21.520408163265</v>
      </c>
      <c r="M44" s="79">
        <f t="shared" si="9"/>
        <v>11.469666</v>
      </c>
      <c r="N44" s="83">
        <f t="shared" si="10"/>
        <v>4.4932512999999998</v>
      </c>
      <c r="O44" s="6">
        <f t="shared" si="11"/>
        <v>21.520408163265</v>
      </c>
      <c r="P44" s="79">
        <f t="shared" si="12"/>
        <v>10.966021</v>
      </c>
      <c r="Q44" s="83">
        <f t="shared" si="13"/>
        <v>3.9316925999999999</v>
      </c>
      <c r="R44" s="6">
        <f t="shared" si="14"/>
        <v>21.520408163265</v>
      </c>
      <c r="S44" s="79">
        <f t="shared" si="15"/>
        <v>0</v>
      </c>
      <c r="T44" s="83">
        <f t="shared" si="16"/>
        <v>0</v>
      </c>
      <c r="U44" s="6">
        <f t="shared" si="17"/>
        <v>21.520408163265</v>
      </c>
      <c r="V44" s="79">
        <f t="shared" si="18"/>
        <v>0</v>
      </c>
      <c r="W44" s="83">
        <f t="shared" si="19"/>
        <v>0</v>
      </c>
      <c r="X44" s="43">
        <f t="shared" si="20"/>
        <v>0</v>
      </c>
      <c r="Y44" s="43">
        <f t="shared" ref="Y44:Z44" si="79">C568</f>
        <v>0</v>
      </c>
      <c r="Z44" s="43">
        <f t="shared" si="79"/>
        <v>0</v>
      </c>
      <c r="AB44" s="88">
        <v>19928571428.570999</v>
      </c>
      <c r="AC44" s="88">
        <v>-28.528752999999998</v>
      </c>
      <c r="AD44" s="88">
        <v>7.7868079999999997</v>
      </c>
      <c r="AE44" s="88">
        <v>15.3269</v>
      </c>
      <c r="AF44" s="88">
        <v>-82.094536000000005</v>
      </c>
      <c r="AG44" s="88">
        <v>-7.5400919999999996</v>
      </c>
      <c r="AH44" s="8"/>
      <c r="AI44" s="6">
        <f t="shared" si="71"/>
        <v>21.520408163265</v>
      </c>
      <c r="AJ44" s="6">
        <f t="shared" si="72"/>
        <v>12.087849</v>
      </c>
      <c r="AK44" s="83">
        <f t="shared" si="22"/>
        <v>4.4566026000000001</v>
      </c>
      <c r="AL44" s="6">
        <f t="shared" si="23"/>
        <v>21.520408163265</v>
      </c>
      <c r="AM44" s="79">
        <f t="shared" si="24"/>
        <v>11.73044</v>
      </c>
      <c r="AN44" s="83">
        <f t="shared" si="25"/>
        <v>4.1722484</v>
      </c>
      <c r="AO44" s="6">
        <f t="shared" si="26"/>
        <v>21.520408163265</v>
      </c>
      <c r="AP44" s="43">
        <f t="shared" si="27"/>
        <v>11.585694</v>
      </c>
      <c r="AQ44" s="83">
        <f t="shared" si="28"/>
        <v>3.8903487000000001</v>
      </c>
      <c r="AR44" s="6">
        <f t="shared" si="29"/>
        <v>21.520408163265</v>
      </c>
      <c r="AS44" s="79">
        <f t="shared" si="30"/>
        <v>0</v>
      </c>
      <c r="AT44" s="83">
        <f t="shared" si="31"/>
        <v>0</v>
      </c>
      <c r="AU44" s="6">
        <f t="shared" si="32"/>
        <v>21.520408163265</v>
      </c>
      <c r="AV44" s="79">
        <f t="shared" si="33"/>
        <v>0</v>
      </c>
      <c r="AW44" s="83">
        <f t="shared" si="34"/>
        <v>0</v>
      </c>
      <c r="AX44" s="43">
        <f t="shared" si="35"/>
        <v>0</v>
      </c>
      <c r="AY44" s="43">
        <f t="shared" si="36"/>
        <v>0</v>
      </c>
      <c r="AZ44" s="43">
        <f t="shared" si="37"/>
        <v>0</v>
      </c>
      <c r="BA44" s="8"/>
    </row>
    <row r="45" spans="2:53" x14ac:dyDescent="0.25">
      <c r="B45" s="88">
        <v>20326530612.244999</v>
      </c>
      <c r="C45" s="88">
        <v>-27.586137999999998</v>
      </c>
      <c r="D45" s="88">
        <v>5.9544039</v>
      </c>
      <c r="E45" s="88">
        <v>12.571191000000001</v>
      </c>
      <c r="F45" s="88">
        <v>-74.571655000000007</v>
      </c>
      <c r="G45" s="88">
        <v>-6.6167879000000003</v>
      </c>
      <c r="H45" s="8"/>
      <c r="I45" s="6">
        <f t="shared" si="68"/>
        <v>21.918367346939</v>
      </c>
      <c r="J45" s="6">
        <f t="shared" si="69"/>
        <v>11.529157</v>
      </c>
      <c r="K45" s="83">
        <f t="shared" si="7"/>
        <v>4.7019501000000004</v>
      </c>
      <c r="L45" s="6">
        <f t="shared" si="8"/>
        <v>21.918367346939</v>
      </c>
      <c r="M45" s="79">
        <f t="shared" si="9"/>
        <v>11.586237000000001</v>
      </c>
      <c r="N45" s="83">
        <f t="shared" si="10"/>
        <v>4.7325648999999999</v>
      </c>
      <c r="O45" s="6">
        <f t="shared" si="11"/>
        <v>21.918367346939</v>
      </c>
      <c r="P45" s="79">
        <f t="shared" si="12"/>
        <v>10.894985999999999</v>
      </c>
      <c r="Q45" s="83">
        <f t="shared" si="13"/>
        <v>4.0608282000000004</v>
      </c>
      <c r="R45" s="6">
        <f t="shared" si="14"/>
        <v>21.918367346939</v>
      </c>
      <c r="S45" s="79">
        <f t="shared" si="15"/>
        <v>0</v>
      </c>
      <c r="T45" s="83">
        <f t="shared" si="16"/>
        <v>0</v>
      </c>
      <c r="U45" s="6">
        <f t="shared" si="17"/>
        <v>21.918367346939</v>
      </c>
      <c r="V45" s="79">
        <f t="shared" si="18"/>
        <v>0</v>
      </c>
      <c r="W45" s="83">
        <f t="shared" si="19"/>
        <v>0</v>
      </c>
      <c r="X45" s="43">
        <f t="shared" si="20"/>
        <v>0</v>
      </c>
      <c r="Y45" s="43">
        <f t="shared" ref="Y45:Z45" si="80">C569</f>
        <v>0</v>
      </c>
      <c r="Z45" s="43">
        <f t="shared" si="80"/>
        <v>0</v>
      </c>
      <c r="AB45" s="88">
        <v>20326530612.244999</v>
      </c>
      <c r="AC45" s="88">
        <v>-28.675757999999998</v>
      </c>
      <c r="AD45" s="88">
        <v>6.9583839999999997</v>
      </c>
      <c r="AE45" s="88">
        <v>14.645123999999999</v>
      </c>
      <c r="AF45" s="88">
        <v>-79.599258000000006</v>
      </c>
      <c r="AG45" s="88">
        <v>-7.6867409000000002</v>
      </c>
      <c r="AH45" s="8"/>
      <c r="AI45" s="6">
        <f t="shared" si="71"/>
        <v>21.918367346939</v>
      </c>
      <c r="AJ45" s="6">
        <f t="shared" si="72"/>
        <v>11.390909000000001</v>
      </c>
      <c r="AK45" s="83">
        <f t="shared" si="22"/>
        <v>3.7658787</v>
      </c>
      <c r="AL45" s="6">
        <f t="shared" si="23"/>
        <v>21.918367346939</v>
      </c>
      <c r="AM45" s="79">
        <f t="shared" si="24"/>
        <v>11.842883</v>
      </c>
      <c r="AN45" s="83">
        <f t="shared" si="25"/>
        <v>4.1109533000000003</v>
      </c>
      <c r="AO45" s="6">
        <f t="shared" si="26"/>
        <v>21.918367346939</v>
      </c>
      <c r="AP45" s="43">
        <f t="shared" si="27"/>
        <v>11.565735</v>
      </c>
      <c r="AQ45" s="83">
        <f t="shared" si="28"/>
        <v>3.6941172999999998</v>
      </c>
      <c r="AR45" s="6">
        <f t="shared" si="29"/>
        <v>21.918367346939</v>
      </c>
      <c r="AS45" s="79">
        <f t="shared" si="30"/>
        <v>0</v>
      </c>
      <c r="AT45" s="83">
        <f t="shared" si="31"/>
        <v>0</v>
      </c>
      <c r="AU45" s="6">
        <f t="shared" si="32"/>
        <v>21.918367346939</v>
      </c>
      <c r="AV45" s="79">
        <f t="shared" si="33"/>
        <v>0</v>
      </c>
      <c r="AW45" s="83">
        <f t="shared" si="34"/>
        <v>0</v>
      </c>
      <c r="AX45" s="43">
        <f t="shared" si="35"/>
        <v>0</v>
      </c>
      <c r="AY45" s="43">
        <f t="shared" si="36"/>
        <v>0</v>
      </c>
      <c r="AZ45" s="43">
        <f t="shared" si="37"/>
        <v>0</v>
      </c>
      <c r="BA45" s="8"/>
    </row>
    <row r="46" spans="2:53" x14ac:dyDescent="0.25">
      <c r="B46" s="88">
        <v>20724489795.917999</v>
      </c>
      <c r="C46" s="88">
        <v>-27.702143</v>
      </c>
      <c r="D46" s="88">
        <v>5.1750913000000001</v>
      </c>
      <c r="E46" s="88">
        <v>11.934369999999999</v>
      </c>
      <c r="F46" s="88">
        <v>-72.999329000000003</v>
      </c>
      <c r="G46" s="88">
        <v>-6.7592783000000001</v>
      </c>
      <c r="H46" s="8"/>
      <c r="I46" s="6">
        <f t="shared" si="68"/>
        <v>22.316326530611999</v>
      </c>
      <c r="J46" s="6">
        <f t="shared" si="69"/>
        <v>11.619507</v>
      </c>
      <c r="K46" s="83">
        <f t="shared" si="7"/>
        <v>4.8060802999999996</v>
      </c>
      <c r="L46" s="6">
        <f t="shared" si="8"/>
        <v>22.316326530611999</v>
      </c>
      <c r="M46" s="79">
        <f t="shared" si="9"/>
        <v>11.598734</v>
      </c>
      <c r="N46" s="83">
        <f t="shared" si="10"/>
        <v>4.7468534</v>
      </c>
      <c r="O46" s="6">
        <f t="shared" si="11"/>
        <v>22.316326530611999</v>
      </c>
      <c r="P46" s="79">
        <f t="shared" si="12"/>
        <v>11.176296000000001</v>
      </c>
      <c r="Q46" s="83">
        <f t="shared" si="13"/>
        <v>4.3600078</v>
      </c>
      <c r="R46" s="6">
        <f t="shared" si="14"/>
        <v>22.316326530611999</v>
      </c>
      <c r="S46" s="79">
        <f t="shared" si="15"/>
        <v>0</v>
      </c>
      <c r="T46" s="83">
        <f t="shared" si="16"/>
        <v>0</v>
      </c>
      <c r="U46" s="6">
        <f t="shared" si="17"/>
        <v>22.316326530611999</v>
      </c>
      <c r="V46" s="79">
        <f t="shared" si="18"/>
        <v>0</v>
      </c>
      <c r="W46" s="83">
        <f t="shared" si="19"/>
        <v>0</v>
      </c>
      <c r="X46" s="43">
        <f t="shared" si="20"/>
        <v>0</v>
      </c>
      <c r="Y46" s="43">
        <f t="shared" ref="Y46:Z46" si="81">C570</f>
        <v>0</v>
      </c>
      <c r="Z46" s="43">
        <f t="shared" si="81"/>
        <v>0</v>
      </c>
      <c r="AB46" s="88">
        <v>20724489795.917999</v>
      </c>
      <c r="AC46" s="88">
        <v>-28.836652999999998</v>
      </c>
      <c r="AD46" s="88">
        <v>5.9228654000000001</v>
      </c>
      <c r="AE46" s="88">
        <v>13.683731999999999</v>
      </c>
      <c r="AF46" s="88">
        <v>-78.180008000000001</v>
      </c>
      <c r="AG46" s="88">
        <v>-7.7608665999999999</v>
      </c>
      <c r="AH46" s="8"/>
      <c r="AI46" s="6">
        <f t="shared" si="71"/>
        <v>22.316326530611999</v>
      </c>
      <c r="AJ46" s="6">
        <f t="shared" si="72"/>
        <v>11.095736</v>
      </c>
      <c r="AK46" s="83">
        <f t="shared" si="22"/>
        <v>3.3492310000000001</v>
      </c>
      <c r="AL46" s="6">
        <f t="shared" si="23"/>
        <v>22.316326530611999</v>
      </c>
      <c r="AM46" s="79">
        <f t="shared" si="24"/>
        <v>11.112977000000001</v>
      </c>
      <c r="AN46" s="83">
        <f t="shared" si="25"/>
        <v>3.3029709</v>
      </c>
      <c r="AO46" s="6">
        <f t="shared" si="26"/>
        <v>22.316326530611999</v>
      </c>
      <c r="AP46" s="43">
        <f t="shared" si="27"/>
        <v>11.307641</v>
      </c>
      <c r="AQ46" s="83">
        <f t="shared" si="28"/>
        <v>3.3744295000000002</v>
      </c>
      <c r="AR46" s="6">
        <f t="shared" si="29"/>
        <v>22.316326530611999</v>
      </c>
      <c r="AS46" s="79">
        <f t="shared" si="30"/>
        <v>0</v>
      </c>
      <c r="AT46" s="83">
        <f t="shared" si="31"/>
        <v>0</v>
      </c>
      <c r="AU46" s="6">
        <f t="shared" si="32"/>
        <v>22.316326530611999</v>
      </c>
      <c r="AV46" s="79">
        <f t="shared" si="33"/>
        <v>0</v>
      </c>
      <c r="AW46" s="83">
        <f t="shared" si="34"/>
        <v>0</v>
      </c>
      <c r="AX46" s="43">
        <f t="shared" si="35"/>
        <v>0</v>
      </c>
      <c r="AY46" s="43">
        <f t="shared" si="36"/>
        <v>0</v>
      </c>
      <c r="AZ46" s="43">
        <f t="shared" si="37"/>
        <v>0</v>
      </c>
      <c r="BA46" s="8"/>
    </row>
    <row r="47" spans="2:53" x14ac:dyDescent="0.25">
      <c r="B47" s="88">
        <v>21122448979.591999</v>
      </c>
      <c r="C47" s="88">
        <v>-27.959693999999999</v>
      </c>
      <c r="D47" s="88">
        <v>4.7013888000000001</v>
      </c>
      <c r="E47" s="88">
        <v>11.564386000000001</v>
      </c>
      <c r="F47" s="88">
        <v>-73.223488000000003</v>
      </c>
      <c r="G47" s="88">
        <v>-6.8629974999999996</v>
      </c>
      <c r="H47" s="8"/>
      <c r="I47" s="6">
        <f t="shared" si="68"/>
        <v>22.714285714286</v>
      </c>
      <c r="J47" s="6">
        <f t="shared" si="69"/>
        <v>11.772019</v>
      </c>
      <c r="K47" s="83">
        <f t="shared" si="7"/>
        <v>4.8794240999999996</v>
      </c>
      <c r="L47" s="6">
        <f t="shared" si="8"/>
        <v>22.714285714286</v>
      </c>
      <c r="M47" s="79">
        <f t="shared" si="9"/>
        <v>11.944331</v>
      </c>
      <c r="N47" s="83">
        <f t="shared" si="10"/>
        <v>5.0133796000000004</v>
      </c>
      <c r="O47" s="6">
        <f t="shared" si="11"/>
        <v>22.714285714286</v>
      </c>
      <c r="P47" s="79">
        <f t="shared" si="12"/>
        <v>11.400748</v>
      </c>
      <c r="Q47" s="83">
        <f t="shared" si="13"/>
        <v>4.3386889000000002</v>
      </c>
      <c r="R47" s="6">
        <f t="shared" si="14"/>
        <v>22.714285714286</v>
      </c>
      <c r="S47" s="79">
        <f t="shared" si="15"/>
        <v>0</v>
      </c>
      <c r="T47" s="83">
        <f t="shared" si="16"/>
        <v>0</v>
      </c>
      <c r="U47" s="6">
        <f t="shared" si="17"/>
        <v>22.714285714286</v>
      </c>
      <c r="V47" s="79">
        <f t="shared" si="18"/>
        <v>0</v>
      </c>
      <c r="W47" s="83">
        <f t="shared" si="19"/>
        <v>0</v>
      </c>
      <c r="X47" s="43">
        <f t="shared" si="20"/>
        <v>0</v>
      </c>
      <c r="Y47" s="43">
        <f t="shared" ref="Y47:Z47" si="82">C571</f>
        <v>0</v>
      </c>
      <c r="Z47" s="43">
        <f t="shared" si="82"/>
        <v>0</v>
      </c>
      <c r="AB47" s="88">
        <v>21122448979.591999</v>
      </c>
      <c r="AC47" s="88">
        <v>-28.804983</v>
      </c>
      <c r="AD47" s="88">
        <v>5.0729055000000001</v>
      </c>
      <c r="AE47" s="88">
        <v>12.765124</v>
      </c>
      <c r="AF47" s="88">
        <v>-76.710114000000004</v>
      </c>
      <c r="AG47" s="88">
        <v>-7.6922183000000004</v>
      </c>
      <c r="AH47" s="8"/>
      <c r="AI47" s="6">
        <f t="shared" si="71"/>
        <v>22.714285714286</v>
      </c>
      <c r="AJ47" s="6">
        <f t="shared" si="72"/>
        <v>10.689579999999999</v>
      </c>
      <c r="AK47" s="83">
        <f t="shared" si="22"/>
        <v>2.9067264000000002</v>
      </c>
      <c r="AL47" s="6">
        <f t="shared" si="23"/>
        <v>22.714285714286</v>
      </c>
      <c r="AM47" s="79">
        <f t="shared" si="24"/>
        <v>10.960922999999999</v>
      </c>
      <c r="AN47" s="83">
        <f t="shared" si="25"/>
        <v>3.0623121000000002</v>
      </c>
      <c r="AO47" s="6">
        <f t="shared" si="26"/>
        <v>22.714285714286</v>
      </c>
      <c r="AP47" s="43">
        <f t="shared" si="27"/>
        <v>11.282451999999999</v>
      </c>
      <c r="AQ47" s="83">
        <f t="shared" si="28"/>
        <v>3.2695528999999999</v>
      </c>
      <c r="AR47" s="6">
        <f t="shared" si="29"/>
        <v>22.714285714286</v>
      </c>
      <c r="AS47" s="79">
        <f t="shared" si="30"/>
        <v>0</v>
      </c>
      <c r="AT47" s="83">
        <f t="shared" si="31"/>
        <v>0</v>
      </c>
      <c r="AU47" s="6">
        <f t="shared" si="32"/>
        <v>22.714285714286</v>
      </c>
      <c r="AV47" s="79">
        <f t="shared" si="33"/>
        <v>0</v>
      </c>
      <c r="AW47" s="83">
        <f t="shared" si="34"/>
        <v>0</v>
      </c>
      <c r="AX47" s="43">
        <f t="shared" si="35"/>
        <v>0</v>
      </c>
      <c r="AY47" s="43">
        <f t="shared" si="36"/>
        <v>0</v>
      </c>
      <c r="AZ47" s="43">
        <f t="shared" si="37"/>
        <v>0</v>
      </c>
      <c r="BA47" s="8"/>
    </row>
    <row r="48" spans="2:53" x14ac:dyDescent="0.25">
      <c r="B48" s="88">
        <v>21520408163.264999</v>
      </c>
      <c r="C48" s="88">
        <v>-27.914384999999999</v>
      </c>
      <c r="D48" s="88">
        <v>4.6058840999999999</v>
      </c>
      <c r="E48" s="88">
        <v>11.502186999999999</v>
      </c>
      <c r="F48" s="88">
        <v>-72.714179999999999</v>
      </c>
      <c r="G48" s="88">
        <v>-6.8963022</v>
      </c>
      <c r="H48" s="8"/>
      <c r="I48" s="6">
        <f t="shared" si="68"/>
        <v>23.112244897958998</v>
      </c>
      <c r="J48" s="6">
        <f t="shared" si="69"/>
        <v>11.777828</v>
      </c>
      <c r="K48" s="83">
        <f t="shared" si="7"/>
        <v>4.7626286000000002</v>
      </c>
      <c r="L48" s="6">
        <f t="shared" si="8"/>
        <v>23.112244897958998</v>
      </c>
      <c r="M48" s="79">
        <f t="shared" si="9"/>
        <v>12.016209</v>
      </c>
      <c r="N48" s="83">
        <f t="shared" si="10"/>
        <v>4.9092808000000003</v>
      </c>
      <c r="O48" s="6">
        <f t="shared" si="11"/>
        <v>23.112244897958998</v>
      </c>
      <c r="P48" s="79">
        <f t="shared" si="12"/>
        <v>11.931449000000001</v>
      </c>
      <c r="Q48" s="83">
        <f t="shared" si="13"/>
        <v>5.0782156000000001</v>
      </c>
      <c r="R48" s="6">
        <f t="shared" si="14"/>
        <v>23.112244897958998</v>
      </c>
      <c r="S48" s="79">
        <f t="shared" si="15"/>
        <v>0</v>
      </c>
      <c r="T48" s="83">
        <f t="shared" si="16"/>
        <v>0</v>
      </c>
      <c r="U48" s="6">
        <f t="shared" si="17"/>
        <v>23.112244897958998</v>
      </c>
      <c r="V48" s="79">
        <f t="shared" si="18"/>
        <v>0</v>
      </c>
      <c r="W48" s="83">
        <f t="shared" si="19"/>
        <v>0</v>
      </c>
      <c r="X48" s="43">
        <f t="shared" si="20"/>
        <v>0</v>
      </c>
      <c r="Y48" s="43">
        <f t="shared" ref="Y48:Z48" si="83">C572</f>
        <v>0</v>
      </c>
      <c r="Z48" s="43">
        <f t="shared" si="83"/>
        <v>0</v>
      </c>
      <c r="AB48" s="88">
        <v>21520408163.264999</v>
      </c>
      <c r="AC48" s="88">
        <v>-28.459873000000002</v>
      </c>
      <c r="AD48" s="88">
        <v>4.4566026000000001</v>
      </c>
      <c r="AE48" s="88">
        <v>12.087849</v>
      </c>
      <c r="AF48" s="88">
        <v>-73.851844999999997</v>
      </c>
      <c r="AG48" s="88">
        <v>-7.6312455999999997</v>
      </c>
      <c r="AH48" s="8"/>
      <c r="AI48" s="6">
        <f t="shared" si="71"/>
        <v>23.112244897958998</v>
      </c>
      <c r="AJ48" s="6">
        <f t="shared" si="72"/>
        <v>10.722013</v>
      </c>
      <c r="AK48" s="83">
        <f t="shared" si="22"/>
        <v>2.9916027000000001</v>
      </c>
      <c r="AL48" s="6">
        <f t="shared" si="23"/>
        <v>23.112244897958998</v>
      </c>
      <c r="AM48" s="79">
        <f t="shared" si="24"/>
        <v>10.869337</v>
      </c>
      <c r="AN48" s="83">
        <f t="shared" si="25"/>
        <v>3.0857872999999998</v>
      </c>
      <c r="AO48" s="6">
        <f t="shared" si="26"/>
        <v>23.112244897958998</v>
      </c>
      <c r="AP48" s="43">
        <f t="shared" si="27"/>
        <v>11.096995</v>
      </c>
      <c r="AQ48" s="83">
        <f t="shared" si="28"/>
        <v>3.2265925000000002</v>
      </c>
      <c r="AR48" s="6">
        <f t="shared" si="29"/>
        <v>23.112244897958998</v>
      </c>
      <c r="AS48" s="79">
        <f t="shared" si="30"/>
        <v>0</v>
      </c>
      <c r="AT48" s="83">
        <f t="shared" si="31"/>
        <v>0</v>
      </c>
      <c r="AU48" s="6">
        <f t="shared" si="32"/>
        <v>23.112244897958998</v>
      </c>
      <c r="AV48" s="79">
        <f t="shared" si="33"/>
        <v>0</v>
      </c>
      <c r="AW48" s="83">
        <f t="shared" si="34"/>
        <v>0</v>
      </c>
      <c r="AX48" s="43">
        <f t="shared" si="35"/>
        <v>0</v>
      </c>
      <c r="AY48" s="43">
        <f t="shared" si="36"/>
        <v>0</v>
      </c>
      <c r="AZ48" s="43">
        <f t="shared" si="37"/>
        <v>0</v>
      </c>
      <c r="BA48" s="8"/>
    </row>
    <row r="49" spans="2:53" x14ac:dyDescent="0.25">
      <c r="B49" s="88">
        <v>21918367346.938999</v>
      </c>
      <c r="C49" s="88">
        <v>-27.869513000000001</v>
      </c>
      <c r="D49" s="88">
        <v>4.7019501000000004</v>
      </c>
      <c r="E49" s="88">
        <v>11.529157</v>
      </c>
      <c r="F49" s="88">
        <v>-72.928405999999995</v>
      </c>
      <c r="G49" s="88">
        <v>-6.8272066000000002</v>
      </c>
      <c r="H49" s="8"/>
      <c r="I49" s="6">
        <f t="shared" si="68"/>
        <v>23.510204081632999</v>
      </c>
      <c r="J49" s="6">
        <f t="shared" si="69"/>
        <v>11.768516</v>
      </c>
      <c r="K49" s="83">
        <f t="shared" si="7"/>
        <v>4.6393018000000001</v>
      </c>
      <c r="L49" s="6">
        <f t="shared" si="8"/>
        <v>23.510204081632999</v>
      </c>
      <c r="M49" s="79">
        <f t="shared" si="9"/>
        <v>12.177562999999999</v>
      </c>
      <c r="N49" s="83">
        <f t="shared" si="10"/>
        <v>4.9860191</v>
      </c>
      <c r="O49" s="6">
        <f t="shared" si="11"/>
        <v>23.510204081632999</v>
      </c>
      <c r="P49" s="79">
        <f t="shared" si="12"/>
        <v>12.107863999999999</v>
      </c>
      <c r="Q49" s="83">
        <f t="shared" si="13"/>
        <v>5.0454998</v>
      </c>
      <c r="R49" s="6">
        <f t="shared" si="14"/>
        <v>23.510204081632999</v>
      </c>
      <c r="S49" s="79">
        <f t="shared" si="15"/>
        <v>0</v>
      </c>
      <c r="T49" s="83">
        <f t="shared" si="16"/>
        <v>0</v>
      </c>
      <c r="U49" s="6">
        <f t="shared" si="17"/>
        <v>23.510204081632999</v>
      </c>
      <c r="V49" s="79">
        <f t="shared" si="18"/>
        <v>0</v>
      </c>
      <c r="W49" s="83">
        <f t="shared" si="19"/>
        <v>0</v>
      </c>
      <c r="X49" s="43">
        <f t="shared" si="20"/>
        <v>0</v>
      </c>
      <c r="Y49" s="43">
        <f t="shared" ref="Y49:Z49" si="84">C573</f>
        <v>0</v>
      </c>
      <c r="Z49" s="43">
        <f t="shared" si="84"/>
        <v>0</v>
      </c>
      <c r="AB49" s="88">
        <v>21918367346.938999</v>
      </c>
      <c r="AC49" s="88">
        <v>-28.627678</v>
      </c>
      <c r="AD49" s="88">
        <v>3.7658787</v>
      </c>
      <c r="AE49" s="88">
        <v>11.390909000000001</v>
      </c>
      <c r="AF49" s="88">
        <v>-73.855262999999994</v>
      </c>
      <c r="AG49" s="88">
        <v>-7.6250299999999998</v>
      </c>
      <c r="AH49" s="8"/>
      <c r="AI49" s="6">
        <f t="shared" si="71"/>
        <v>23.510204081632999</v>
      </c>
      <c r="AJ49" s="6">
        <f t="shared" si="72"/>
        <v>10.879531</v>
      </c>
      <c r="AK49" s="83">
        <f t="shared" si="22"/>
        <v>3.2302186000000002</v>
      </c>
      <c r="AL49" s="6">
        <f t="shared" si="23"/>
        <v>23.510204081632999</v>
      </c>
      <c r="AM49" s="79">
        <f t="shared" si="24"/>
        <v>11.258711</v>
      </c>
      <c r="AN49" s="83">
        <f t="shared" si="25"/>
        <v>3.6441753000000001</v>
      </c>
      <c r="AO49" s="6">
        <f t="shared" si="26"/>
        <v>23.510204081632999</v>
      </c>
      <c r="AP49" s="43">
        <f t="shared" si="27"/>
        <v>11.492874</v>
      </c>
      <c r="AQ49" s="83">
        <f t="shared" si="28"/>
        <v>3.7845976000000001</v>
      </c>
      <c r="AR49" s="6">
        <f t="shared" si="29"/>
        <v>23.510204081632999</v>
      </c>
      <c r="AS49" s="79">
        <f t="shared" si="30"/>
        <v>0</v>
      </c>
      <c r="AT49" s="83">
        <f t="shared" si="31"/>
        <v>0</v>
      </c>
      <c r="AU49" s="6">
        <f t="shared" si="32"/>
        <v>23.510204081632999</v>
      </c>
      <c r="AV49" s="79">
        <f t="shared" si="33"/>
        <v>0</v>
      </c>
      <c r="AW49" s="83">
        <f t="shared" si="34"/>
        <v>0</v>
      </c>
      <c r="AX49" s="43">
        <f t="shared" si="35"/>
        <v>0</v>
      </c>
      <c r="AY49" s="43">
        <f t="shared" si="36"/>
        <v>0</v>
      </c>
      <c r="AZ49" s="43">
        <f t="shared" si="37"/>
        <v>0</v>
      </c>
      <c r="BA49" s="8"/>
    </row>
    <row r="50" spans="2:53" x14ac:dyDescent="0.25">
      <c r="B50" s="88">
        <v>22316326530.612</v>
      </c>
      <c r="C50" s="88">
        <v>-27.725876</v>
      </c>
      <c r="D50" s="88">
        <v>4.8060802999999996</v>
      </c>
      <c r="E50" s="88">
        <v>11.619507</v>
      </c>
      <c r="F50" s="88">
        <v>-73.098427000000001</v>
      </c>
      <c r="G50" s="88">
        <v>-6.8134269999999999</v>
      </c>
      <c r="H50" s="8"/>
      <c r="I50" s="6">
        <f t="shared" si="68"/>
        <v>23.908163265306001</v>
      </c>
      <c r="J50" s="6">
        <f t="shared" si="69"/>
        <v>11.403622</v>
      </c>
      <c r="K50" s="83">
        <f t="shared" si="7"/>
        <v>4.2909550999999997</v>
      </c>
      <c r="L50" s="6">
        <f t="shared" si="8"/>
        <v>23.908163265306001</v>
      </c>
      <c r="M50" s="79">
        <f t="shared" si="9"/>
        <v>11.989126000000001</v>
      </c>
      <c r="N50" s="83">
        <f t="shared" si="10"/>
        <v>4.7691759999999999</v>
      </c>
      <c r="O50" s="6">
        <f t="shared" si="11"/>
        <v>23.908163265306001</v>
      </c>
      <c r="P50" s="79">
        <f t="shared" si="12"/>
        <v>11.862594</v>
      </c>
      <c r="Q50" s="83">
        <f t="shared" si="13"/>
        <v>4.8816880999999999</v>
      </c>
      <c r="R50" s="6">
        <f t="shared" si="14"/>
        <v>23.908163265306001</v>
      </c>
      <c r="S50" s="79">
        <f t="shared" si="15"/>
        <v>0</v>
      </c>
      <c r="T50" s="83">
        <f t="shared" si="16"/>
        <v>0</v>
      </c>
      <c r="U50" s="6">
        <f t="shared" si="17"/>
        <v>23.908163265306001</v>
      </c>
      <c r="V50" s="79">
        <f t="shared" si="18"/>
        <v>0</v>
      </c>
      <c r="W50" s="83">
        <f t="shared" si="19"/>
        <v>0</v>
      </c>
      <c r="X50" s="43">
        <f t="shared" si="20"/>
        <v>0</v>
      </c>
      <c r="Y50" s="43">
        <f t="shared" ref="Y50:Z50" si="85">C574</f>
        <v>0</v>
      </c>
      <c r="Z50" s="43">
        <f t="shared" si="85"/>
        <v>0</v>
      </c>
      <c r="AB50" s="88">
        <v>22316326530.612</v>
      </c>
      <c r="AC50" s="88">
        <v>-28.791729</v>
      </c>
      <c r="AD50" s="88">
        <v>3.3492310000000001</v>
      </c>
      <c r="AE50" s="88">
        <v>11.095736</v>
      </c>
      <c r="AF50" s="88">
        <v>-72.526009000000002</v>
      </c>
      <c r="AG50" s="88">
        <v>-7.7465048000000003</v>
      </c>
      <c r="AH50" s="8"/>
      <c r="AI50" s="6">
        <f t="shared" si="71"/>
        <v>23.908163265306001</v>
      </c>
      <c r="AJ50" s="6">
        <f t="shared" si="72"/>
        <v>11.597054</v>
      </c>
      <c r="AK50" s="83">
        <f t="shared" si="22"/>
        <v>3.8896283999999999</v>
      </c>
      <c r="AL50" s="6">
        <f t="shared" si="23"/>
        <v>23.908163265306001</v>
      </c>
      <c r="AM50" s="79">
        <f t="shared" si="24"/>
        <v>11.79912</v>
      </c>
      <c r="AN50" s="83">
        <f t="shared" si="25"/>
        <v>4.1830039000000001</v>
      </c>
      <c r="AO50" s="6">
        <f t="shared" si="26"/>
        <v>23.908163265306001</v>
      </c>
      <c r="AP50" s="43">
        <f t="shared" si="27"/>
        <v>11.733826000000001</v>
      </c>
      <c r="AQ50" s="83">
        <f t="shared" si="28"/>
        <v>4.0290017000000002</v>
      </c>
      <c r="AR50" s="6">
        <f t="shared" si="29"/>
        <v>23.908163265306001</v>
      </c>
      <c r="AS50" s="79">
        <f t="shared" si="30"/>
        <v>0</v>
      </c>
      <c r="AT50" s="83">
        <f t="shared" si="31"/>
        <v>0</v>
      </c>
      <c r="AU50" s="6">
        <f t="shared" si="32"/>
        <v>23.908163265306001</v>
      </c>
      <c r="AV50" s="79">
        <f t="shared" si="33"/>
        <v>0</v>
      </c>
      <c r="AW50" s="83">
        <f t="shared" si="34"/>
        <v>0</v>
      </c>
      <c r="AX50" s="43">
        <f t="shared" si="35"/>
        <v>0</v>
      </c>
      <c r="AY50" s="43">
        <f t="shared" si="36"/>
        <v>0</v>
      </c>
      <c r="AZ50" s="43">
        <f t="shared" si="37"/>
        <v>0</v>
      </c>
      <c r="BA50" s="8"/>
    </row>
    <row r="51" spans="2:53" x14ac:dyDescent="0.25">
      <c r="B51" s="88">
        <v>22714285714.285999</v>
      </c>
      <c r="C51" s="88">
        <v>-27.826090000000001</v>
      </c>
      <c r="D51" s="88">
        <v>4.8794240999999996</v>
      </c>
      <c r="E51" s="88">
        <v>11.772019</v>
      </c>
      <c r="F51" s="88">
        <v>-73.074073999999996</v>
      </c>
      <c r="G51" s="88">
        <v>-6.8925953</v>
      </c>
      <c r="H51" s="8"/>
      <c r="I51" s="6">
        <f t="shared" si="68"/>
        <v>24.306122448979998</v>
      </c>
      <c r="J51" s="6">
        <f t="shared" si="69"/>
        <v>11.239322</v>
      </c>
      <c r="K51" s="83">
        <f t="shared" si="7"/>
        <v>4.1381717</v>
      </c>
      <c r="L51" s="6">
        <f t="shared" si="8"/>
        <v>24.306122448979998</v>
      </c>
      <c r="M51" s="79">
        <f t="shared" si="9"/>
        <v>11.207698000000001</v>
      </c>
      <c r="N51" s="83">
        <f t="shared" si="10"/>
        <v>4.2229942999999999</v>
      </c>
      <c r="O51" s="6">
        <f t="shared" si="11"/>
        <v>24.306122448979998</v>
      </c>
      <c r="P51" s="79">
        <f t="shared" si="12"/>
        <v>11.07521</v>
      </c>
      <c r="Q51" s="83">
        <f t="shared" si="13"/>
        <v>4.2194953000000002</v>
      </c>
      <c r="R51" s="6">
        <f t="shared" si="14"/>
        <v>24.306122448979998</v>
      </c>
      <c r="S51" s="79">
        <f t="shared" si="15"/>
        <v>0</v>
      </c>
      <c r="T51" s="83">
        <f t="shared" si="16"/>
        <v>0</v>
      </c>
      <c r="U51" s="6">
        <f t="shared" si="17"/>
        <v>24.306122448979998</v>
      </c>
      <c r="V51" s="79">
        <f t="shared" si="18"/>
        <v>0</v>
      </c>
      <c r="W51" s="83">
        <f t="shared" si="19"/>
        <v>0</v>
      </c>
      <c r="X51" s="43">
        <f t="shared" si="20"/>
        <v>0</v>
      </c>
      <c r="Y51" s="43">
        <f t="shared" ref="Y51:Z51" si="86">C575</f>
        <v>0</v>
      </c>
      <c r="Z51" s="43">
        <f t="shared" si="86"/>
        <v>0</v>
      </c>
      <c r="AB51" s="88">
        <v>22714285714.285999</v>
      </c>
      <c r="AC51" s="88">
        <v>-28.848806</v>
      </c>
      <c r="AD51" s="88">
        <v>2.9067264000000002</v>
      </c>
      <c r="AE51" s="88">
        <v>10.689579999999999</v>
      </c>
      <c r="AF51" s="88">
        <v>-72.518760999999998</v>
      </c>
      <c r="AG51" s="88">
        <v>-7.7828540999999998</v>
      </c>
      <c r="AH51" s="8"/>
      <c r="AI51" s="6">
        <f t="shared" si="71"/>
        <v>24.306122448979998</v>
      </c>
      <c r="AJ51" s="6">
        <f t="shared" si="72"/>
        <v>12.567942</v>
      </c>
      <c r="AK51" s="83">
        <f t="shared" si="22"/>
        <v>4.7098893999999998</v>
      </c>
      <c r="AL51" s="6">
        <f t="shared" si="23"/>
        <v>24.306122448979998</v>
      </c>
      <c r="AM51" s="79">
        <f t="shared" si="24"/>
        <v>13.088016</v>
      </c>
      <c r="AN51" s="83">
        <f t="shared" si="25"/>
        <v>5.1031208000000001</v>
      </c>
      <c r="AO51" s="6">
        <f t="shared" si="26"/>
        <v>24.306122448979998</v>
      </c>
      <c r="AP51" s="43">
        <f t="shared" si="27"/>
        <v>13.689095</v>
      </c>
      <c r="AQ51" s="83">
        <f t="shared" si="28"/>
        <v>5.6102691</v>
      </c>
      <c r="AR51" s="6">
        <f t="shared" si="29"/>
        <v>24.306122448979998</v>
      </c>
      <c r="AS51" s="79">
        <f t="shared" si="30"/>
        <v>0</v>
      </c>
      <c r="AT51" s="83">
        <f t="shared" si="31"/>
        <v>0</v>
      </c>
      <c r="AU51" s="6">
        <f t="shared" si="32"/>
        <v>24.306122448979998</v>
      </c>
      <c r="AV51" s="79">
        <f t="shared" si="33"/>
        <v>0</v>
      </c>
      <c r="AW51" s="83">
        <f t="shared" si="34"/>
        <v>0</v>
      </c>
      <c r="AX51" s="43">
        <f t="shared" si="35"/>
        <v>0</v>
      </c>
      <c r="AY51" s="43">
        <f t="shared" si="36"/>
        <v>0</v>
      </c>
      <c r="AZ51" s="43">
        <f t="shared" si="37"/>
        <v>0</v>
      </c>
      <c r="BA51" s="8"/>
    </row>
    <row r="52" spans="2:53" x14ac:dyDescent="0.25">
      <c r="B52" s="88">
        <v>23112244897.959</v>
      </c>
      <c r="C52" s="88">
        <v>-28.068794</v>
      </c>
      <c r="D52" s="88">
        <v>4.7626286000000002</v>
      </c>
      <c r="E52" s="88">
        <v>11.777828</v>
      </c>
      <c r="F52" s="88">
        <v>-73.966316000000006</v>
      </c>
      <c r="G52" s="88">
        <v>-7.0151987</v>
      </c>
      <c r="H52" s="8"/>
      <c r="I52" s="6">
        <f t="shared" si="68"/>
        <v>24.704081632653001</v>
      </c>
      <c r="J52" s="6">
        <f t="shared" si="69"/>
        <v>11.204677</v>
      </c>
      <c r="K52" s="83">
        <f t="shared" si="7"/>
        <v>4.1341538</v>
      </c>
      <c r="L52" s="6">
        <f t="shared" si="8"/>
        <v>24.704081632653001</v>
      </c>
      <c r="M52" s="79">
        <f t="shared" si="9"/>
        <v>11.070909</v>
      </c>
      <c r="N52" s="83">
        <f t="shared" si="10"/>
        <v>3.9298842</v>
      </c>
      <c r="O52" s="6">
        <f t="shared" si="11"/>
        <v>24.704081632653001</v>
      </c>
      <c r="P52" s="79">
        <f t="shared" si="12"/>
        <v>10.658697999999999</v>
      </c>
      <c r="Q52" s="83">
        <f t="shared" si="13"/>
        <v>3.7780125</v>
      </c>
      <c r="R52" s="6">
        <f t="shared" si="14"/>
        <v>24.704081632653001</v>
      </c>
      <c r="S52" s="79">
        <f t="shared" si="15"/>
        <v>0</v>
      </c>
      <c r="T52" s="83">
        <f t="shared" si="16"/>
        <v>0</v>
      </c>
      <c r="U52" s="6">
        <f t="shared" si="17"/>
        <v>24.704081632653001</v>
      </c>
      <c r="V52" s="79">
        <f t="shared" si="18"/>
        <v>0</v>
      </c>
      <c r="W52" s="83">
        <f t="shared" si="19"/>
        <v>0</v>
      </c>
      <c r="X52" s="43">
        <f t="shared" si="20"/>
        <v>0</v>
      </c>
      <c r="Y52" s="43">
        <f t="shared" ref="Y52:Z52" si="87">C576</f>
        <v>0</v>
      </c>
      <c r="Z52" s="43">
        <f t="shared" si="87"/>
        <v>0</v>
      </c>
      <c r="AB52" s="88">
        <v>23112244897.959</v>
      </c>
      <c r="AC52" s="88">
        <v>-28.743586000000001</v>
      </c>
      <c r="AD52" s="88">
        <v>2.9916027000000001</v>
      </c>
      <c r="AE52" s="88">
        <v>10.722013</v>
      </c>
      <c r="AF52" s="88">
        <v>-71.547957999999994</v>
      </c>
      <c r="AG52" s="88">
        <v>-7.7304111000000004</v>
      </c>
      <c r="AH52" s="8"/>
      <c r="AI52" s="6">
        <f t="shared" si="71"/>
        <v>24.704081632653001</v>
      </c>
      <c r="AJ52" s="6">
        <f t="shared" si="72"/>
        <v>13.67966</v>
      </c>
      <c r="AK52" s="83">
        <f t="shared" si="22"/>
        <v>5.6771221000000001</v>
      </c>
      <c r="AL52" s="6">
        <f t="shared" si="23"/>
        <v>24.704081632653001</v>
      </c>
      <c r="AM52" s="79">
        <f t="shared" si="24"/>
        <v>14.170954</v>
      </c>
      <c r="AN52" s="83">
        <f t="shared" si="25"/>
        <v>6.1138849000000004</v>
      </c>
      <c r="AO52" s="6">
        <f t="shared" si="26"/>
        <v>24.704081632653001</v>
      </c>
      <c r="AP52" s="43">
        <f t="shared" si="27"/>
        <v>14.395776</v>
      </c>
      <c r="AQ52" s="83">
        <f t="shared" si="28"/>
        <v>6.2567152999999998</v>
      </c>
      <c r="AR52" s="6">
        <f t="shared" si="29"/>
        <v>24.704081632653001</v>
      </c>
      <c r="AS52" s="79">
        <f t="shared" si="30"/>
        <v>0</v>
      </c>
      <c r="AT52" s="83">
        <f t="shared" si="31"/>
        <v>0</v>
      </c>
      <c r="AU52" s="6">
        <f t="shared" si="32"/>
        <v>24.704081632653001</v>
      </c>
      <c r="AV52" s="79">
        <f t="shared" si="33"/>
        <v>0</v>
      </c>
      <c r="AW52" s="83">
        <f t="shared" si="34"/>
        <v>0</v>
      </c>
      <c r="AX52" s="43">
        <f t="shared" si="35"/>
        <v>0</v>
      </c>
      <c r="AY52" s="43">
        <f t="shared" si="36"/>
        <v>0</v>
      </c>
      <c r="AZ52" s="43">
        <f t="shared" si="37"/>
        <v>0</v>
      </c>
      <c r="BA52" s="8"/>
    </row>
    <row r="53" spans="2:53" x14ac:dyDescent="0.25">
      <c r="B53" s="88">
        <v>23510204081.632999</v>
      </c>
      <c r="C53" s="88">
        <v>-28.174889</v>
      </c>
      <c r="D53" s="88">
        <v>4.6393018000000001</v>
      </c>
      <c r="E53" s="88">
        <v>11.768516</v>
      </c>
      <c r="F53" s="88">
        <v>-73.744698</v>
      </c>
      <c r="G53" s="88">
        <v>-7.1292128999999997</v>
      </c>
      <c r="H53" s="8"/>
      <c r="I53" s="6">
        <f t="shared" si="68"/>
        <v>25.102040816327001</v>
      </c>
      <c r="J53" s="6">
        <f t="shared" si="69"/>
        <v>11.450704</v>
      </c>
      <c r="K53" s="83">
        <f t="shared" si="7"/>
        <v>4.3215064999999999</v>
      </c>
      <c r="L53" s="6">
        <f t="shared" si="8"/>
        <v>25.102040816327001</v>
      </c>
      <c r="M53" s="79">
        <f t="shared" si="9"/>
        <v>11.041328999999999</v>
      </c>
      <c r="N53" s="83">
        <f t="shared" si="10"/>
        <v>3.9126482</v>
      </c>
      <c r="O53" s="6">
        <f t="shared" si="11"/>
        <v>25.102040816327001</v>
      </c>
      <c r="P53" s="79">
        <f t="shared" si="12"/>
        <v>10.641499</v>
      </c>
      <c r="Q53" s="83">
        <f t="shared" si="13"/>
        <v>3.4286143999999998</v>
      </c>
      <c r="R53" s="6">
        <f t="shared" si="14"/>
        <v>25.102040816327001</v>
      </c>
      <c r="S53" s="79">
        <f t="shared" si="15"/>
        <v>0</v>
      </c>
      <c r="T53" s="83">
        <f t="shared" si="16"/>
        <v>0</v>
      </c>
      <c r="U53" s="6">
        <f t="shared" si="17"/>
        <v>25.102040816327001</v>
      </c>
      <c r="V53" s="79">
        <f t="shared" si="18"/>
        <v>0</v>
      </c>
      <c r="W53" s="83">
        <f t="shared" si="19"/>
        <v>0</v>
      </c>
      <c r="X53" s="43">
        <f t="shared" si="20"/>
        <v>0</v>
      </c>
      <c r="Y53" s="43">
        <f t="shared" ref="Y53:Z53" si="88">C577</f>
        <v>0</v>
      </c>
      <c r="Z53" s="43">
        <f t="shared" si="88"/>
        <v>0</v>
      </c>
      <c r="AB53" s="88">
        <v>23510204081.632999</v>
      </c>
      <c r="AC53" s="88">
        <v>-28.573226999999999</v>
      </c>
      <c r="AD53" s="88">
        <v>3.2302186000000002</v>
      </c>
      <c r="AE53" s="88">
        <v>10.879531</v>
      </c>
      <c r="AF53" s="88">
        <v>-72.379761000000002</v>
      </c>
      <c r="AG53" s="88">
        <v>-7.6493124999999997</v>
      </c>
      <c r="AH53" s="8"/>
      <c r="AI53" s="6">
        <f t="shared" si="71"/>
        <v>25.102040816327001</v>
      </c>
      <c r="AJ53" s="6">
        <f t="shared" si="72"/>
        <v>13.896117</v>
      </c>
      <c r="AK53" s="83">
        <f t="shared" si="22"/>
        <v>5.9065656999999998</v>
      </c>
      <c r="AL53" s="6">
        <f t="shared" si="23"/>
        <v>25.102040816327001</v>
      </c>
      <c r="AM53" s="79">
        <f t="shared" si="24"/>
        <v>14.374071000000001</v>
      </c>
      <c r="AN53" s="83">
        <f t="shared" si="25"/>
        <v>6.3174466999999996</v>
      </c>
      <c r="AO53" s="6">
        <f t="shared" si="26"/>
        <v>25.102040816327001</v>
      </c>
      <c r="AP53" s="43">
        <f t="shared" si="27"/>
        <v>15.067937000000001</v>
      </c>
      <c r="AQ53" s="83">
        <f t="shared" si="28"/>
        <v>6.9290108999999998</v>
      </c>
      <c r="AR53" s="6">
        <f t="shared" si="29"/>
        <v>25.102040816327001</v>
      </c>
      <c r="AS53" s="79">
        <f t="shared" si="30"/>
        <v>0</v>
      </c>
      <c r="AT53" s="83">
        <f t="shared" si="31"/>
        <v>0</v>
      </c>
      <c r="AU53" s="6">
        <f t="shared" si="32"/>
        <v>25.102040816327001</v>
      </c>
      <c r="AV53" s="79">
        <f t="shared" si="33"/>
        <v>0</v>
      </c>
      <c r="AW53" s="83">
        <f t="shared" si="34"/>
        <v>0</v>
      </c>
      <c r="AX53" s="43">
        <f t="shared" si="35"/>
        <v>0</v>
      </c>
      <c r="AY53" s="43">
        <f t="shared" si="36"/>
        <v>0</v>
      </c>
      <c r="AZ53" s="43">
        <f t="shared" si="37"/>
        <v>0</v>
      </c>
      <c r="BA53" s="8"/>
    </row>
    <row r="54" spans="2:53" x14ac:dyDescent="0.25">
      <c r="B54" s="88">
        <v>23908163265.306</v>
      </c>
      <c r="C54" s="88">
        <v>-28.153974999999999</v>
      </c>
      <c r="D54" s="88">
        <v>4.2909550999999997</v>
      </c>
      <c r="E54" s="88">
        <v>11.403622</v>
      </c>
      <c r="F54" s="88">
        <v>-73.317772000000005</v>
      </c>
      <c r="G54" s="88">
        <v>-7.1126657</v>
      </c>
      <c r="H54" s="8"/>
      <c r="I54" s="6">
        <f t="shared" si="68"/>
        <v>25.5</v>
      </c>
      <c r="J54" s="6">
        <f t="shared" si="69"/>
        <v>11.675935000000001</v>
      </c>
      <c r="K54" s="83">
        <f t="shared" si="7"/>
        <v>4.5541891999999997</v>
      </c>
      <c r="L54" s="6">
        <f t="shared" si="8"/>
        <v>25.5</v>
      </c>
      <c r="M54" s="79">
        <f t="shared" si="9"/>
        <v>11.187892</v>
      </c>
      <c r="N54" s="83">
        <f t="shared" si="10"/>
        <v>4.0138372999999996</v>
      </c>
      <c r="O54" s="6">
        <f t="shared" si="11"/>
        <v>25.5</v>
      </c>
      <c r="P54" s="79">
        <f t="shared" si="12"/>
        <v>11.037350999999999</v>
      </c>
      <c r="Q54" s="83">
        <f t="shared" si="13"/>
        <v>3.8469155000000002</v>
      </c>
      <c r="R54" s="6">
        <f t="shared" si="14"/>
        <v>25.5</v>
      </c>
      <c r="S54" s="79">
        <f t="shared" si="15"/>
        <v>0</v>
      </c>
      <c r="T54" s="83">
        <f t="shared" si="16"/>
        <v>0</v>
      </c>
      <c r="U54" s="6">
        <f t="shared" si="17"/>
        <v>25.5</v>
      </c>
      <c r="V54" s="79">
        <f t="shared" si="18"/>
        <v>0</v>
      </c>
      <c r="W54" s="83">
        <f t="shared" si="19"/>
        <v>0</v>
      </c>
      <c r="X54" s="43">
        <f t="shared" si="20"/>
        <v>0</v>
      </c>
      <c r="Y54" s="43">
        <f t="shared" ref="Y54:Z54" si="89">C578</f>
        <v>0</v>
      </c>
      <c r="Z54" s="43">
        <f t="shared" si="89"/>
        <v>0</v>
      </c>
      <c r="AB54" s="88">
        <v>23908163265.306</v>
      </c>
      <c r="AC54" s="88">
        <v>-28.652356999999999</v>
      </c>
      <c r="AD54" s="88">
        <v>3.8896283999999999</v>
      </c>
      <c r="AE54" s="88">
        <v>11.597054</v>
      </c>
      <c r="AF54" s="88">
        <v>-73.361098999999996</v>
      </c>
      <c r="AG54" s="88">
        <v>-7.7074261000000002</v>
      </c>
      <c r="AH54" s="8"/>
      <c r="AI54" s="6">
        <f t="shared" si="71"/>
        <v>25.5</v>
      </c>
      <c r="AJ54" s="6">
        <f t="shared" si="72"/>
        <v>13.684313</v>
      </c>
      <c r="AK54" s="83">
        <f t="shared" si="22"/>
        <v>5.6621098999999999</v>
      </c>
      <c r="AL54" s="6">
        <f t="shared" si="23"/>
        <v>25.5</v>
      </c>
      <c r="AM54" s="79">
        <f t="shared" si="24"/>
        <v>14.108734</v>
      </c>
      <c r="AN54" s="83">
        <f t="shared" si="25"/>
        <v>6.1827477999999996</v>
      </c>
      <c r="AO54" s="6">
        <f t="shared" si="26"/>
        <v>25.5</v>
      </c>
      <c r="AP54" s="43">
        <f t="shared" si="27"/>
        <v>14.760736</v>
      </c>
      <c r="AQ54" s="83">
        <f t="shared" si="28"/>
        <v>6.7624741000000004</v>
      </c>
      <c r="AR54" s="6">
        <f t="shared" si="29"/>
        <v>25.5</v>
      </c>
      <c r="AS54" s="79">
        <f t="shared" si="30"/>
        <v>0</v>
      </c>
      <c r="AT54" s="83">
        <f t="shared" si="31"/>
        <v>0</v>
      </c>
      <c r="AU54" s="6">
        <f t="shared" si="32"/>
        <v>25.5</v>
      </c>
      <c r="AV54" s="79">
        <f t="shared" si="33"/>
        <v>0</v>
      </c>
      <c r="AW54" s="83">
        <f t="shared" si="34"/>
        <v>0</v>
      </c>
      <c r="AX54" s="43">
        <f t="shared" si="35"/>
        <v>0</v>
      </c>
      <c r="AY54" s="43">
        <f t="shared" si="36"/>
        <v>0</v>
      </c>
      <c r="AZ54" s="43">
        <f t="shared" si="37"/>
        <v>0</v>
      </c>
    </row>
    <row r="55" spans="2:53" x14ac:dyDescent="0.25">
      <c r="B55" s="88">
        <v>24306122448.98</v>
      </c>
      <c r="C55" s="88">
        <v>-27.976102999999998</v>
      </c>
      <c r="D55" s="88">
        <v>4.1381717</v>
      </c>
      <c r="E55" s="88">
        <v>11.239322</v>
      </c>
      <c r="F55" s="88">
        <v>-71.598159999999993</v>
      </c>
      <c r="G55" s="88">
        <v>-7.1011505000000001</v>
      </c>
      <c r="H55" s="8"/>
      <c r="I55" s="6">
        <f t="shared" si="68"/>
        <v>25.897959183672999</v>
      </c>
      <c r="J55" s="6">
        <f t="shared" si="69"/>
        <v>11.936037000000001</v>
      </c>
      <c r="K55" s="83">
        <f t="shared" si="7"/>
        <v>4.8304080999999996</v>
      </c>
      <c r="L55" s="6">
        <f t="shared" si="8"/>
        <v>25.897959183672999</v>
      </c>
      <c r="M55" s="79">
        <f t="shared" si="9"/>
        <v>11.49912</v>
      </c>
      <c r="N55" s="83">
        <f t="shared" si="10"/>
        <v>4.3985949</v>
      </c>
      <c r="O55" s="6">
        <f t="shared" si="11"/>
        <v>25.897959183672999</v>
      </c>
      <c r="P55" s="79">
        <f t="shared" si="12"/>
        <v>11.814413999999999</v>
      </c>
      <c r="Q55" s="83">
        <f t="shared" si="13"/>
        <v>4.7719883999999997</v>
      </c>
      <c r="R55" s="6">
        <f t="shared" si="14"/>
        <v>25.897959183672999</v>
      </c>
      <c r="S55" s="79">
        <f t="shared" si="15"/>
        <v>0</v>
      </c>
      <c r="T55" s="83">
        <f t="shared" si="16"/>
        <v>0</v>
      </c>
      <c r="U55" s="6">
        <f t="shared" si="17"/>
        <v>25.897959183672999</v>
      </c>
      <c r="V55" s="79">
        <f t="shared" si="18"/>
        <v>0</v>
      </c>
      <c r="W55" s="83">
        <f t="shared" si="19"/>
        <v>0</v>
      </c>
      <c r="X55" s="43">
        <f t="shared" si="20"/>
        <v>0</v>
      </c>
      <c r="Y55" s="43">
        <f t="shared" ref="Y55:Z55" si="90">C579</f>
        <v>0</v>
      </c>
      <c r="Z55" s="43">
        <f t="shared" si="90"/>
        <v>0</v>
      </c>
      <c r="AB55" s="88">
        <v>24306122448.98</v>
      </c>
      <c r="AC55" s="88">
        <v>-28.938808000000002</v>
      </c>
      <c r="AD55" s="88">
        <v>4.7098893999999998</v>
      </c>
      <c r="AE55" s="88">
        <v>12.567942</v>
      </c>
      <c r="AF55" s="88">
        <v>-76.090087999999994</v>
      </c>
      <c r="AG55" s="88">
        <v>-7.8580527</v>
      </c>
      <c r="AH55" s="8"/>
      <c r="AI55" s="6">
        <f t="shared" si="71"/>
        <v>25.897959183672999</v>
      </c>
      <c r="AJ55" s="6">
        <f t="shared" si="72"/>
        <v>13.151455</v>
      </c>
      <c r="AK55" s="83">
        <f t="shared" si="22"/>
        <v>5.0277681000000003</v>
      </c>
      <c r="AL55" s="6">
        <f t="shared" si="23"/>
        <v>25.897959183672999</v>
      </c>
      <c r="AM55" s="79">
        <f t="shared" si="24"/>
        <v>13.998768</v>
      </c>
      <c r="AN55" s="83">
        <f t="shared" si="25"/>
        <v>5.8469256999999999</v>
      </c>
      <c r="AO55" s="6">
        <f t="shared" si="26"/>
        <v>25.897959183672999</v>
      </c>
      <c r="AP55" s="43">
        <f t="shared" si="27"/>
        <v>14.247451999999999</v>
      </c>
      <c r="AQ55" s="83">
        <f t="shared" si="28"/>
        <v>6.0269747000000002</v>
      </c>
      <c r="AR55" s="6">
        <f t="shared" si="29"/>
        <v>25.897959183672999</v>
      </c>
      <c r="AS55" s="79">
        <f t="shared" si="30"/>
        <v>0</v>
      </c>
      <c r="AT55" s="83">
        <f t="shared" si="31"/>
        <v>0</v>
      </c>
      <c r="AU55" s="6">
        <f t="shared" si="32"/>
        <v>25.897959183672999</v>
      </c>
      <c r="AV55" s="79">
        <f t="shared" si="33"/>
        <v>0</v>
      </c>
      <c r="AW55" s="83">
        <f t="shared" si="34"/>
        <v>0</v>
      </c>
      <c r="AX55" s="43">
        <f t="shared" si="35"/>
        <v>0</v>
      </c>
      <c r="AY55" s="43">
        <f t="shared" si="36"/>
        <v>0</v>
      </c>
      <c r="AZ55" s="43">
        <f t="shared" si="37"/>
        <v>0</v>
      </c>
    </row>
    <row r="56" spans="2:53" x14ac:dyDescent="0.25">
      <c r="B56" s="88">
        <v>24704081632.653</v>
      </c>
      <c r="C56" s="88">
        <v>-28.092438000000001</v>
      </c>
      <c r="D56" s="88">
        <v>4.1341538</v>
      </c>
      <c r="E56" s="88">
        <v>11.204677</v>
      </c>
      <c r="F56" s="88">
        <v>-72.580642999999995</v>
      </c>
      <c r="G56" s="88">
        <v>-7.0705232999999996</v>
      </c>
      <c r="H56" s="8"/>
      <c r="I56" s="6">
        <f t="shared" si="68"/>
        <v>26.295918367346999</v>
      </c>
      <c r="J56" s="6">
        <f t="shared" si="69"/>
        <v>12.101882</v>
      </c>
      <c r="K56" s="83">
        <f t="shared" si="7"/>
        <v>4.9749556000000004</v>
      </c>
      <c r="L56" s="6">
        <f t="shared" si="8"/>
        <v>26.295918367346999</v>
      </c>
      <c r="M56" s="79">
        <f t="shared" si="9"/>
        <v>12.287927</v>
      </c>
      <c r="N56" s="83">
        <f t="shared" si="10"/>
        <v>5.2279453</v>
      </c>
      <c r="O56" s="6">
        <f t="shared" si="11"/>
        <v>26.295918367346999</v>
      </c>
      <c r="P56" s="79">
        <f t="shared" si="12"/>
        <v>12.275641999999999</v>
      </c>
      <c r="Q56" s="83">
        <f t="shared" si="13"/>
        <v>5.6000075000000002</v>
      </c>
      <c r="R56" s="6">
        <f t="shared" si="14"/>
        <v>26.295918367346999</v>
      </c>
      <c r="S56" s="79">
        <f t="shared" si="15"/>
        <v>0</v>
      </c>
      <c r="T56" s="83">
        <f t="shared" si="16"/>
        <v>0</v>
      </c>
      <c r="U56" s="6">
        <f t="shared" si="17"/>
        <v>26.295918367346999</v>
      </c>
      <c r="V56" s="79">
        <f t="shared" si="18"/>
        <v>0</v>
      </c>
      <c r="W56" s="83">
        <f t="shared" si="19"/>
        <v>0</v>
      </c>
      <c r="X56" s="43">
        <f t="shared" si="20"/>
        <v>0</v>
      </c>
      <c r="Y56" s="43">
        <f t="shared" ref="Y56:Z56" si="91">C580</f>
        <v>0</v>
      </c>
      <c r="Z56" s="43">
        <f t="shared" si="91"/>
        <v>0</v>
      </c>
      <c r="AB56" s="88">
        <v>24704081632.653</v>
      </c>
      <c r="AC56" s="88">
        <v>-29.027725</v>
      </c>
      <c r="AD56" s="88">
        <v>5.6771221000000001</v>
      </c>
      <c r="AE56" s="88">
        <v>13.67966</v>
      </c>
      <c r="AF56" s="88">
        <v>-78.664824999999993</v>
      </c>
      <c r="AG56" s="88">
        <v>-8.0025387000000006</v>
      </c>
      <c r="AH56" s="8"/>
      <c r="AI56" s="6">
        <f t="shared" si="71"/>
        <v>26.295918367346999</v>
      </c>
      <c r="AJ56" s="6">
        <f t="shared" si="72"/>
        <v>13.321142</v>
      </c>
      <c r="AK56" s="83">
        <f t="shared" si="22"/>
        <v>5.0872579</v>
      </c>
      <c r="AL56" s="6">
        <f t="shared" si="23"/>
        <v>26.295918367346999</v>
      </c>
      <c r="AM56" s="79">
        <f t="shared" si="24"/>
        <v>13.339389000000001</v>
      </c>
      <c r="AN56" s="83">
        <f t="shared" si="25"/>
        <v>4.9861426</v>
      </c>
      <c r="AO56" s="6">
        <f t="shared" si="26"/>
        <v>26.295918367346999</v>
      </c>
      <c r="AP56" s="43">
        <f t="shared" si="27"/>
        <v>14.357706</v>
      </c>
      <c r="AQ56" s="83">
        <f t="shared" si="28"/>
        <v>5.9241371000000003</v>
      </c>
      <c r="AR56" s="6">
        <f t="shared" si="29"/>
        <v>26.295918367346999</v>
      </c>
      <c r="AS56" s="79">
        <f t="shared" si="30"/>
        <v>0</v>
      </c>
      <c r="AT56" s="83">
        <f t="shared" si="31"/>
        <v>0</v>
      </c>
      <c r="AU56" s="6">
        <f t="shared" si="32"/>
        <v>26.295918367346999</v>
      </c>
      <c r="AV56" s="79">
        <f t="shared" si="33"/>
        <v>0</v>
      </c>
      <c r="AW56" s="83">
        <f t="shared" si="34"/>
        <v>0</v>
      </c>
      <c r="AX56" s="43">
        <f t="shared" si="35"/>
        <v>0</v>
      </c>
      <c r="AY56" s="43">
        <f t="shared" si="36"/>
        <v>0</v>
      </c>
      <c r="AZ56" s="43">
        <f t="shared" si="37"/>
        <v>0</v>
      </c>
    </row>
    <row r="57" spans="2:53" x14ac:dyDescent="0.25">
      <c r="B57" s="88">
        <v>25102040816.327</v>
      </c>
      <c r="C57" s="88">
        <v>-28.090910000000001</v>
      </c>
      <c r="D57" s="88">
        <v>4.3215064999999999</v>
      </c>
      <c r="E57" s="88">
        <v>11.450704</v>
      </c>
      <c r="F57" s="88">
        <v>-73.104468999999995</v>
      </c>
      <c r="G57" s="88">
        <v>-7.1291976000000004</v>
      </c>
      <c r="H57" s="8"/>
      <c r="I57" s="6">
        <f t="shared" si="68"/>
        <v>26.693877551020002</v>
      </c>
      <c r="J57" s="6">
        <f t="shared" si="69"/>
        <v>12.125361</v>
      </c>
      <c r="K57" s="83">
        <f t="shared" si="7"/>
        <v>4.9569273000000003</v>
      </c>
      <c r="L57" s="6">
        <f t="shared" si="8"/>
        <v>26.693877551020002</v>
      </c>
      <c r="M57" s="79">
        <f t="shared" si="9"/>
        <v>12.366040999999999</v>
      </c>
      <c r="N57" s="83">
        <f t="shared" si="10"/>
        <v>5.1598902000000004</v>
      </c>
      <c r="O57" s="6">
        <f t="shared" si="11"/>
        <v>26.693877551020002</v>
      </c>
      <c r="P57" s="79">
        <f t="shared" si="12"/>
        <v>12.449315</v>
      </c>
      <c r="Q57" s="83">
        <f t="shared" si="13"/>
        <v>5.5160961000000004</v>
      </c>
      <c r="R57" s="6">
        <f t="shared" si="14"/>
        <v>26.693877551020002</v>
      </c>
      <c r="S57" s="79">
        <f t="shared" si="15"/>
        <v>0</v>
      </c>
      <c r="T57" s="83">
        <f t="shared" si="16"/>
        <v>0</v>
      </c>
      <c r="U57" s="6">
        <f t="shared" si="17"/>
        <v>26.693877551020002</v>
      </c>
      <c r="V57" s="79">
        <f t="shared" si="18"/>
        <v>0</v>
      </c>
      <c r="W57" s="83">
        <f t="shared" si="19"/>
        <v>0</v>
      </c>
      <c r="X57" s="43">
        <f t="shared" si="20"/>
        <v>0</v>
      </c>
      <c r="Y57" s="43">
        <f t="shared" ref="Y57:Z57" si="92">C581</f>
        <v>0</v>
      </c>
      <c r="Z57" s="43">
        <f t="shared" si="92"/>
        <v>0</v>
      </c>
      <c r="AB57" s="88">
        <v>25102040816.327</v>
      </c>
      <c r="AC57" s="88">
        <v>-28.989322999999999</v>
      </c>
      <c r="AD57" s="88">
        <v>5.9065656999999998</v>
      </c>
      <c r="AE57" s="88">
        <v>13.896117</v>
      </c>
      <c r="AF57" s="88">
        <v>-80.175392000000002</v>
      </c>
      <c r="AG57" s="88">
        <v>-7.9895515000000001</v>
      </c>
      <c r="AH57" s="8"/>
      <c r="AI57" s="6">
        <f t="shared" si="71"/>
        <v>26.693877551020002</v>
      </c>
      <c r="AJ57" s="6">
        <f t="shared" si="72"/>
        <v>13.721298000000001</v>
      </c>
      <c r="AK57" s="83">
        <f t="shared" si="22"/>
        <v>5.4349097999999998</v>
      </c>
      <c r="AL57" s="6">
        <f t="shared" si="23"/>
        <v>26.693877551020002</v>
      </c>
      <c r="AM57" s="79">
        <f t="shared" si="24"/>
        <v>13.586994000000001</v>
      </c>
      <c r="AN57" s="83">
        <f t="shared" si="25"/>
        <v>5.3475022000000001</v>
      </c>
      <c r="AO57" s="6">
        <f t="shared" si="26"/>
        <v>26.693877551020002</v>
      </c>
      <c r="AP57" s="43">
        <f t="shared" si="27"/>
        <v>13.914275</v>
      </c>
      <c r="AQ57" s="83">
        <f t="shared" si="28"/>
        <v>5.6068578000000002</v>
      </c>
      <c r="AR57" s="6">
        <f t="shared" si="29"/>
        <v>26.693877551020002</v>
      </c>
      <c r="AS57" s="79">
        <f t="shared" si="30"/>
        <v>0</v>
      </c>
      <c r="AT57" s="83">
        <f t="shared" si="31"/>
        <v>0</v>
      </c>
      <c r="AU57" s="6">
        <f t="shared" si="32"/>
        <v>26.693877551020002</v>
      </c>
      <c r="AV57" s="79">
        <f t="shared" si="33"/>
        <v>0</v>
      </c>
      <c r="AW57" s="83">
        <f t="shared" si="34"/>
        <v>0</v>
      </c>
      <c r="AX57" s="43">
        <f t="shared" si="35"/>
        <v>0</v>
      </c>
      <c r="AY57" s="43">
        <f t="shared" si="36"/>
        <v>0</v>
      </c>
      <c r="AZ57" s="43">
        <f t="shared" si="37"/>
        <v>0</v>
      </c>
    </row>
    <row r="58" spans="2:53" x14ac:dyDescent="0.25">
      <c r="B58" s="88">
        <v>25500000000</v>
      </c>
      <c r="C58" s="88">
        <v>-28.109106000000001</v>
      </c>
      <c r="D58" s="88">
        <v>4.5541891999999997</v>
      </c>
      <c r="E58" s="88">
        <v>11.675935000000001</v>
      </c>
      <c r="F58" s="88">
        <v>-73.121284000000003</v>
      </c>
      <c r="G58" s="88">
        <v>-7.1217455999999997</v>
      </c>
      <c r="H58" s="8"/>
      <c r="I58" s="6">
        <f t="shared" si="68"/>
        <v>27.091836734693999</v>
      </c>
      <c r="J58" s="6">
        <f t="shared" si="69"/>
        <v>11.993269</v>
      </c>
      <c r="K58" s="83">
        <f t="shared" si="7"/>
        <v>4.7618736999999998</v>
      </c>
      <c r="L58" s="6">
        <f t="shared" si="8"/>
        <v>27.091836734693999</v>
      </c>
      <c r="M58" s="79">
        <f t="shared" si="9"/>
        <v>12.283385000000001</v>
      </c>
      <c r="N58" s="83">
        <f t="shared" si="10"/>
        <v>5.0645474999999998</v>
      </c>
      <c r="O58" s="6">
        <f t="shared" si="11"/>
        <v>27.091836734693999</v>
      </c>
      <c r="P58" s="79">
        <f t="shared" si="12"/>
        <v>12.405957000000001</v>
      </c>
      <c r="Q58" s="83">
        <f t="shared" si="13"/>
        <v>5.3665323000000003</v>
      </c>
      <c r="R58" s="6">
        <f t="shared" si="14"/>
        <v>27.091836734693999</v>
      </c>
      <c r="S58" s="79">
        <f t="shared" si="15"/>
        <v>0</v>
      </c>
      <c r="T58" s="83">
        <f t="shared" si="16"/>
        <v>0</v>
      </c>
      <c r="U58" s="6">
        <f t="shared" si="17"/>
        <v>27.091836734693999</v>
      </c>
      <c r="V58" s="79">
        <f t="shared" si="18"/>
        <v>0</v>
      </c>
      <c r="W58" s="83">
        <f t="shared" si="19"/>
        <v>0</v>
      </c>
      <c r="X58" s="43">
        <f t="shared" si="20"/>
        <v>0</v>
      </c>
      <c r="Y58" s="43">
        <f t="shared" ref="Y58:Z58" si="93">C582</f>
        <v>0</v>
      </c>
      <c r="Z58" s="43">
        <f t="shared" si="93"/>
        <v>0</v>
      </c>
      <c r="AB58" s="88">
        <v>25500000000</v>
      </c>
      <c r="AC58" s="88">
        <v>-28.919874</v>
      </c>
      <c r="AD58" s="88">
        <v>5.6621098999999999</v>
      </c>
      <c r="AE58" s="88">
        <v>13.684313</v>
      </c>
      <c r="AF58" s="88">
        <v>-77.409942999999998</v>
      </c>
      <c r="AG58" s="88">
        <v>-8.0222034000000004</v>
      </c>
      <c r="AH58" s="8"/>
      <c r="AI58" s="6">
        <f t="shared" si="71"/>
        <v>27.091836734693999</v>
      </c>
      <c r="AJ58" s="6">
        <f t="shared" si="72"/>
        <v>14.044527</v>
      </c>
      <c r="AK58" s="83">
        <f t="shared" si="22"/>
        <v>5.7833151999999997</v>
      </c>
      <c r="AL58" s="6">
        <f t="shared" si="23"/>
        <v>27.091836734693999</v>
      </c>
      <c r="AM58" s="79">
        <f t="shared" si="24"/>
        <v>14.309908</v>
      </c>
      <c r="AN58" s="83">
        <f t="shared" si="25"/>
        <v>6.0336933000000004</v>
      </c>
      <c r="AO58" s="6">
        <f t="shared" si="26"/>
        <v>27.091836734693999</v>
      </c>
      <c r="AP58" s="43">
        <f t="shared" si="27"/>
        <v>14.880471</v>
      </c>
      <c r="AQ58" s="83">
        <f t="shared" si="28"/>
        <v>6.5650496</v>
      </c>
      <c r="AR58" s="6">
        <f t="shared" si="29"/>
        <v>27.091836734693999</v>
      </c>
      <c r="AS58" s="79">
        <f t="shared" si="30"/>
        <v>0</v>
      </c>
      <c r="AT58" s="83">
        <f t="shared" si="31"/>
        <v>0</v>
      </c>
      <c r="AU58" s="6">
        <f t="shared" si="32"/>
        <v>27.091836734693999</v>
      </c>
      <c r="AV58" s="79">
        <f t="shared" si="33"/>
        <v>0</v>
      </c>
      <c r="AW58" s="83">
        <f t="shared" si="34"/>
        <v>0</v>
      </c>
      <c r="AX58" s="43">
        <f t="shared" si="35"/>
        <v>0</v>
      </c>
      <c r="AY58" s="43">
        <f t="shared" si="36"/>
        <v>0</v>
      </c>
      <c r="AZ58" s="43">
        <f t="shared" si="37"/>
        <v>0</v>
      </c>
    </row>
    <row r="59" spans="2:53" x14ac:dyDescent="0.25">
      <c r="B59" s="88">
        <v>25897959183.673</v>
      </c>
      <c r="C59" s="88">
        <v>-28.067207</v>
      </c>
      <c r="D59" s="88">
        <v>4.8304080999999996</v>
      </c>
      <c r="E59" s="88">
        <v>11.936037000000001</v>
      </c>
      <c r="F59" s="88">
        <v>-73.901047000000005</v>
      </c>
      <c r="G59" s="88">
        <v>-7.1056290000000004</v>
      </c>
      <c r="H59" s="8"/>
      <c r="I59" s="6">
        <f t="shared" si="68"/>
        <v>27.489795918367001</v>
      </c>
      <c r="J59" s="6">
        <f t="shared" si="69"/>
        <v>12.132816999999999</v>
      </c>
      <c r="K59" s="83">
        <f t="shared" si="7"/>
        <v>4.8599205000000003</v>
      </c>
      <c r="L59" s="6">
        <f t="shared" si="8"/>
        <v>27.489795918367001</v>
      </c>
      <c r="M59" s="79">
        <f t="shared" si="9"/>
        <v>12.2013</v>
      </c>
      <c r="N59" s="83">
        <f t="shared" si="10"/>
        <v>4.9836558999999996</v>
      </c>
      <c r="O59" s="6">
        <f t="shared" si="11"/>
        <v>27.489795918367001</v>
      </c>
      <c r="P59" s="79">
        <f t="shared" si="12"/>
        <v>12.60234</v>
      </c>
      <c r="Q59" s="83">
        <f t="shared" si="13"/>
        <v>5.4529848000000003</v>
      </c>
      <c r="R59" s="6">
        <f t="shared" si="14"/>
        <v>27.489795918367001</v>
      </c>
      <c r="S59" s="79">
        <f t="shared" si="15"/>
        <v>0</v>
      </c>
      <c r="T59" s="83">
        <f t="shared" si="16"/>
        <v>0</v>
      </c>
      <c r="U59" s="6">
        <f t="shared" si="17"/>
        <v>27.489795918367001</v>
      </c>
      <c r="V59" s="79">
        <f t="shared" si="18"/>
        <v>0</v>
      </c>
      <c r="W59" s="83">
        <f t="shared" si="19"/>
        <v>0</v>
      </c>
      <c r="X59" s="43">
        <f t="shared" si="20"/>
        <v>0</v>
      </c>
      <c r="Y59" s="43">
        <f t="shared" ref="Y59:Z59" si="94">C583</f>
        <v>0</v>
      </c>
      <c r="Z59" s="43">
        <f t="shared" si="94"/>
        <v>0</v>
      </c>
      <c r="AB59" s="88">
        <v>25897959183.673</v>
      </c>
      <c r="AC59" s="88">
        <v>-29.135445000000001</v>
      </c>
      <c r="AD59" s="88">
        <v>5.0277681000000003</v>
      </c>
      <c r="AE59" s="88">
        <v>13.151455</v>
      </c>
      <c r="AF59" s="88">
        <v>-77.521248</v>
      </c>
      <c r="AG59" s="88">
        <v>-8.1236867999999998</v>
      </c>
      <c r="AH59" s="8"/>
      <c r="AI59" s="6">
        <f t="shared" si="71"/>
        <v>27.489795918367001</v>
      </c>
      <c r="AJ59" s="6">
        <f t="shared" si="72"/>
        <v>14.189073</v>
      </c>
      <c r="AK59" s="83">
        <f t="shared" si="22"/>
        <v>5.9279294</v>
      </c>
      <c r="AL59" s="6">
        <f t="shared" si="23"/>
        <v>27.489795918367001</v>
      </c>
      <c r="AM59" s="79">
        <f t="shared" si="24"/>
        <v>15.125731</v>
      </c>
      <c r="AN59" s="83">
        <f t="shared" si="25"/>
        <v>6.8708195999999999</v>
      </c>
      <c r="AO59" s="6">
        <f t="shared" si="26"/>
        <v>27.489795918367001</v>
      </c>
      <c r="AP59" s="43">
        <f t="shared" si="27"/>
        <v>14.949335</v>
      </c>
      <c r="AQ59" s="83">
        <f t="shared" si="28"/>
        <v>6.6483005999999998</v>
      </c>
      <c r="AR59" s="6">
        <f t="shared" si="29"/>
        <v>27.489795918367001</v>
      </c>
      <c r="AS59" s="79">
        <f t="shared" si="30"/>
        <v>0</v>
      </c>
      <c r="AT59" s="83">
        <f t="shared" si="31"/>
        <v>0</v>
      </c>
      <c r="AU59" s="6">
        <f t="shared" si="32"/>
        <v>27.489795918367001</v>
      </c>
      <c r="AV59" s="79">
        <f t="shared" si="33"/>
        <v>0</v>
      </c>
      <c r="AW59" s="83">
        <f t="shared" si="34"/>
        <v>0</v>
      </c>
      <c r="AX59" s="43">
        <f t="shared" si="35"/>
        <v>0</v>
      </c>
      <c r="AY59" s="43">
        <f t="shared" si="36"/>
        <v>0</v>
      </c>
      <c r="AZ59" s="43">
        <f t="shared" si="37"/>
        <v>0</v>
      </c>
    </row>
    <row r="60" spans="2:53" x14ac:dyDescent="0.25">
      <c r="B60" s="88">
        <v>26295918367.347</v>
      </c>
      <c r="C60" s="88">
        <v>-28.01322</v>
      </c>
      <c r="D60" s="88">
        <v>4.9749556000000004</v>
      </c>
      <c r="E60" s="88">
        <v>12.101882</v>
      </c>
      <c r="F60" s="88">
        <v>-74.528709000000006</v>
      </c>
      <c r="G60" s="88">
        <v>-7.1269254999999996</v>
      </c>
      <c r="H60" s="8"/>
      <c r="I60" s="6">
        <f t="shared" si="68"/>
        <v>27.887755102041002</v>
      </c>
      <c r="J60" s="6">
        <f t="shared" si="69"/>
        <v>12.04039</v>
      </c>
      <c r="K60" s="83">
        <f t="shared" si="7"/>
        <v>4.7731385</v>
      </c>
      <c r="L60" s="6">
        <f t="shared" si="8"/>
        <v>27.887755102041002</v>
      </c>
      <c r="M60" s="79">
        <f t="shared" si="9"/>
        <v>13.095107</v>
      </c>
      <c r="N60" s="83">
        <f t="shared" si="10"/>
        <v>5.7734489</v>
      </c>
      <c r="O60" s="6">
        <f t="shared" si="11"/>
        <v>27.887755102041002</v>
      </c>
      <c r="P60" s="79">
        <f t="shared" si="12"/>
        <v>13.681941999999999</v>
      </c>
      <c r="Q60" s="83">
        <f t="shared" si="13"/>
        <v>6.2472754000000004</v>
      </c>
      <c r="R60" s="6">
        <f t="shared" si="14"/>
        <v>27.887755102041002</v>
      </c>
      <c r="S60" s="79">
        <f t="shared" si="15"/>
        <v>0</v>
      </c>
      <c r="T60" s="83">
        <f t="shared" si="16"/>
        <v>0</v>
      </c>
      <c r="U60" s="6">
        <f t="shared" si="17"/>
        <v>27.887755102041002</v>
      </c>
      <c r="V60" s="79">
        <f t="shared" si="18"/>
        <v>0</v>
      </c>
      <c r="W60" s="83">
        <f t="shared" si="19"/>
        <v>0</v>
      </c>
      <c r="X60" s="43">
        <f t="shared" si="20"/>
        <v>0</v>
      </c>
      <c r="Y60" s="43">
        <f t="shared" ref="Y60:Z60" si="95">C584</f>
        <v>0</v>
      </c>
      <c r="Z60" s="43">
        <f t="shared" si="95"/>
        <v>0</v>
      </c>
      <c r="AB60" s="88">
        <v>26295918367.347</v>
      </c>
      <c r="AC60" s="88">
        <v>-29.254929000000001</v>
      </c>
      <c r="AD60" s="88">
        <v>5.0872579</v>
      </c>
      <c r="AE60" s="88">
        <v>13.321142</v>
      </c>
      <c r="AF60" s="88">
        <v>-77.166161000000002</v>
      </c>
      <c r="AG60" s="88">
        <v>-8.2338839000000004</v>
      </c>
      <c r="AH60" s="8"/>
      <c r="AI60" s="6">
        <f t="shared" si="71"/>
        <v>27.887755102041002</v>
      </c>
      <c r="AJ60" s="6">
        <f t="shared" si="72"/>
        <v>14.303596000000001</v>
      </c>
      <c r="AK60" s="83">
        <f t="shared" si="22"/>
        <v>6.0197042999999999</v>
      </c>
      <c r="AL60" s="6">
        <f t="shared" si="23"/>
        <v>27.887755102041002</v>
      </c>
      <c r="AM60" s="79">
        <f t="shared" si="24"/>
        <v>15.258955</v>
      </c>
      <c r="AN60" s="83">
        <f t="shared" si="25"/>
        <v>7.0447592999999999</v>
      </c>
      <c r="AO60" s="6">
        <f t="shared" si="26"/>
        <v>27.887755102041002</v>
      </c>
      <c r="AP60" s="43">
        <f t="shared" si="27"/>
        <v>15.531431</v>
      </c>
      <c r="AQ60" s="83">
        <f t="shared" si="28"/>
        <v>7.2657689999999997</v>
      </c>
      <c r="AR60" s="6">
        <f t="shared" si="29"/>
        <v>27.887755102041002</v>
      </c>
      <c r="AS60" s="79">
        <f t="shared" si="30"/>
        <v>0</v>
      </c>
      <c r="AT60" s="83">
        <f t="shared" si="31"/>
        <v>0</v>
      </c>
      <c r="AU60" s="6">
        <f t="shared" si="32"/>
        <v>27.887755102041002</v>
      </c>
      <c r="AV60" s="79">
        <f t="shared" si="33"/>
        <v>0</v>
      </c>
      <c r="AW60" s="83">
        <f t="shared" si="34"/>
        <v>0</v>
      </c>
      <c r="AX60" s="43">
        <f t="shared" si="35"/>
        <v>0</v>
      </c>
      <c r="AY60" s="43">
        <f t="shared" si="36"/>
        <v>0</v>
      </c>
      <c r="AZ60" s="43">
        <f t="shared" si="37"/>
        <v>0</v>
      </c>
    </row>
    <row r="61" spans="2:53" x14ac:dyDescent="0.25">
      <c r="B61" s="88">
        <v>26693877551.02</v>
      </c>
      <c r="C61" s="88">
        <v>-28.198252</v>
      </c>
      <c r="D61" s="88">
        <v>4.9569273000000003</v>
      </c>
      <c r="E61" s="88">
        <v>12.125361</v>
      </c>
      <c r="F61" s="88">
        <v>-74.256011999999998</v>
      </c>
      <c r="G61" s="88">
        <v>-7.1684336999999996</v>
      </c>
      <c r="H61" s="8"/>
      <c r="I61" s="6">
        <f t="shared" si="68"/>
        <v>28.285714285714</v>
      </c>
      <c r="J61" s="6">
        <f t="shared" si="69"/>
        <v>11.935089</v>
      </c>
      <c r="K61" s="83">
        <f t="shared" si="7"/>
        <v>4.6536660000000003</v>
      </c>
      <c r="L61" s="6">
        <f t="shared" si="8"/>
        <v>28.285714285714</v>
      </c>
      <c r="M61" s="79">
        <f t="shared" si="9"/>
        <v>12.429402</v>
      </c>
      <c r="N61" s="83">
        <f t="shared" si="10"/>
        <v>5.2560916000000004</v>
      </c>
      <c r="O61" s="6">
        <f t="shared" si="11"/>
        <v>28.285714285714</v>
      </c>
      <c r="P61" s="79">
        <f t="shared" si="12"/>
        <v>12.854253999999999</v>
      </c>
      <c r="Q61" s="83">
        <f t="shared" si="13"/>
        <v>6.0813421999999999</v>
      </c>
      <c r="R61" s="6">
        <f t="shared" si="14"/>
        <v>28.285714285714</v>
      </c>
      <c r="S61" s="79">
        <f t="shared" si="15"/>
        <v>0</v>
      </c>
      <c r="T61" s="83">
        <f t="shared" si="16"/>
        <v>0</v>
      </c>
      <c r="U61" s="6">
        <f t="shared" si="17"/>
        <v>28.285714285714</v>
      </c>
      <c r="V61" s="79">
        <f t="shared" si="18"/>
        <v>0</v>
      </c>
      <c r="W61" s="83">
        <f t="shared" si="19"/>
        <v>0</v>
      </c>
      <c r="X61" s="43">
        <f t="shared" si="20"/>
        <v>0</v>
      </c>
      <c r="Y61" s="43">
        <f t="shared" ref="Y61:Z61" si="96">C585</f>
        <v>0</v>
      </c>
      <c r="Z61" s="43">
        <f t="shared" si="96"/>
        <v>0</v>
      </c>
      <c r="AB61" s="88">
        <v>26693877551.02</v>
      </c>
      <c r="AC61" s="88">
        <v>-29.243147</v>
      </c>
      <c r="AD61" s="88">
        <v>5.4349097999999998</v>
      </c>
      <c r="AE61" s="88">
        <v>13.721298000000001</v>
      </c>
      <c r="AF61" s="88">
        <v>-78.736701999999994</v>
      </c>
      <c r="AG61" s="88">
        <v>-8.2863883999999999</v>
      </c>
      <c r="AH61" s="8"/>
      <c r="AI61" s="6">
        <f t="shared" si="71"/>
        <v>28.285714285714</v>
      </c>
      <c r="AJ61" s="6">
        <f t="shared" si="72"/>
        <v>14.474726</v>
      </c>
      <c r="AK61" s="83">
        <f t="shared" si="22"/>
        <v>6.1433415</v>
      </c>
      <c r="AL61" s="6">
        <f t="shared" si="23"/>
        <v>28.285714285714</v>
      </c>
      <c r="AM61" s="79">
        <f t="shared" si="24"/>
        <v>14.761333</v>
      </c>
      <c r="AN61" s="83">
        <f t="shared" si="25"/>
        <v>6.4230350999999999</v>
      </c>
      <c r="AO61" s="6">
        <f t="shared" si="26"/>
        <v>28.285714285714</v>
      </c>
      <c r="AP61" s="43">
        <f t="shared" si="27"/>
        <v>15.890029</v>
      </c>
      <c r="AQ61" s="83">
        <f t="shared" si="28"/>
        <v>7.5139585000000002</v>
      </c>
      <c r="AR61" s="6">
        <f t="shared" si="29"/>
        <v>28.285714285714</v>
      </c>
      <c r="AS61" s="79">
        <f t="shared" si="30"/>
        <v>0</v>
      </c>
      <c r="AT61" s="83">
        <f t="shared" si="31"/>
        <v>0</v>
      </c>
      <c r="AU61" s="6">
        <f t="shared" si="32"/>
        <v>28.285714285714</v>
      </c>
      <c r="AV61" s="79">
        <f t="shared" si="33"/>
        <v>0</v>
      </c>
      <c r="AW61" s="83">
        <f t="shared" si="34"/>
        <v>0</v>
      </c>
      <c r="AX61" s="43">
        <f t="shared" si="35"/>
        <v>0</v>
      </c>
      <c r="AY61" s="43">
        <f t="shared" si="36"/>
        <v>0</v>
      </c>
      <c r="AZ61" s="43">
        <f t="shared" si="37"/>
        <v>0</v>
      </c>
    </row>
    <row r="62" spans="2:53" x14ac:dyDescent="0.25">
      <c r="B62" s="88">
        <v>27091836734.694</v>
      </c>
      <c r="C62" s="88">
        <v>-28.205981999999999</v>
      </c>
      <c r="D62" s="88">
        <v>4.7618736999999998</v>
      </c>
      <c r="E62" s="88">
        <v>11.993269</v>
      </c>
      <c r="F62" s="88">
        <v>-74.209205999999995</v>
      </c>
      <c r="G62" s="88">
        <v>-7.2313948000000003</v>
      </c>
      <c r="H62" s="8"/>
      <c r="I62" s="6">
        <f t="shared" si="68"/>
        <v>28.683673469388001</v>
      </c>
      <c r="J62" s="6">
        <f t="shared" si="69"/>
        <v>11.724254999999999</v>
      </c>
      <c r="K62" s="83">
        <f t="shared" si="7"/>
        <v>4.5268860000000002</v>
      </c>
      <c r="L62" s="6">
        <f t="shared" si="8"/>
        <v>28.683673469388001</v>
      </c>
      <c r="M62" s="79">
        <f t="shared" si="9"/>
        <v>12.369998000000001</v>
      </c>
      <c r="N62" s="83">
        <f t="shared" si="10"/>
        <v>5.0791358999999998</v>
      </c>
      <c r="O62" s="6">
        <f t="shared" si="11"/>
        <v>28.683673469388001</v>
      </c>
      <c r="P62" s="79">
        <f t="shared" si="12"/>
        <v>13.046488</v>
      </c>
      <c r="Q62" s="83">
        <f t="shared" si="13"/>
        <v>6.0439467000000002</v>
      </c>
      <c r="R62" s="6">
        <f t="shared" si="14"/>
        <v>28.683673469388001</v>
      </c>
      <c r="S62" s="79">
        <f t="shared" si="15"/>
        <v>0</v>
      </c>
      <c r="T62" s="83">
        <f t="shared" si="16"/>
        <v>0</v>
      </c>
      <c r="U62" s="6">
        <f t="shared" si="17"/>
        <v>28.683673469388001</v>
      </c>
      <c r="V62" s="79">
        <f t="shared" si="18"/>
        <v>0</v>
      </c>
      <c r="W62" s="83">
        <f t="shared" si="19"/>
        <v>0</v>
      </c>
      <c r="X62" s="43">
        <f t="shared" si="20"/>
        <v>0</v>
      </c>
      <c r="Y62" s="43">
        <f t="shared" ref="Y62:Z62" si="97">C586</f>
        <v>0</v>
      </c>
      <c r="Z62" s="43">
        <f t="shared" si="97"/>
        <v>0</v>
      </c>
      <c r="AB62" s="88">
        <v>27091836734.694</v>
      </c>
      <c r="AC62" s="88">
        <v>-29.289604000000001</v>
      </c>
      <c r="AD62" s="88">
        <v>5.7833151999999997</v>
      </c>
      <c r="AE62" s="88">
        <v>14.044527</v>
      </c>
      <c r="AF62" s="88">
        <v>-80.069632999999996</v>
      </c>
      <c r="AG62" s="88">
        <v>-8.2612114000000005</v>
      </c>
      <c r="AH62" s="8"/>
      <c r="AI62" s="6">
        <f t="shared" si="71"/>
        <v>28.683673469388001</v>
      </c>
      <c r="AJ62" s="6">
        <f t="shared" si="72"/>
        <v>14.651375</v>
      </c>
      <c r="AK62" s="83">
        <f t="shared" si="22"/>
        <v>6.2143455000000003</v>
      </c>
      <c r="AL62" s="6">
        <f t="shared" si="23"/>
        <v>28.683673469388001</v>
      </c>
      <c r="AM62" s="79">
        <f t="shared" si="24"/>
        <v>15.137276</v>
      </c>
      <c r="AN62" s="83">
        <f t="shared" si="25"/>
        <v>6.7768620999999998</v>
      </c>
      <c r="AO62" s="6">
        <f t="shared" si="26"/>
        <v>28.683673469388001</v>
      </c>
      <c r="AP62" s="43">
        <f t="shared" si="27"/>
        <v>15.993622</v>
      </c>
      <c r="AQ62" s="83">
        <f t="shared" si="28"/>
        <v>7.6138949</v>
      </c>
      <c r="AR62" s="6">
        <f t="shared" si="29"/>
        <v>28.683673469388001</v>
      </c>
      <c r="AS62" s="79">
        <f t="shared" si="30"/>
        <v>0</v>
      </c>
      <c r="AT62" s="83">
        <f t="shared" si="31"/>
        <v>0</v>
      </c>
      <c r="AU62" s="6">
        <f t="shared" si="32"/>
        <v>28.683673469388001</v>
      </c>
      <c r="AV62" s="79">
        <f t="shared" si="33"/>
        <v>0</v>
      </c>
      <c r="AW62" s="83">
        <f t="shared" si="34"/>
        <v>0</v>
      </c>
      <c r="AX62" s="43">
        <f t="shared" si="35"/>
        <v>0</v>
      </c>
      <c r="AY62" s="43">
        <f t="shared" si="36"/>
        <v>0</v>
      </c>
      <c r="AZ62" s="43">
        <f t="shared" si="37"/>
        <v>0</v>
      </c>
    </row>
    <row r="63" spans="2:53" x14ac:dyDescent="0.25">
      <c r="B63" s="88">
        <v>27489795918.367001</v>
      </c>
      <c r="C63" s="88">
        <v>-28.223509</v>
      </c>
      <c r="D63" s="88">
        <v>4.8599205000000003</v>
      </c>
      <c r="E63" s="88">
        <v>12.132816999999999</v>
      </c>
      <c r="F63" s="88">
        <v>-73.989258000000007</v>
      </c>
      <c r="G63" s="88">
        <v>-7.2728967999999998</v>
      </c>
      <c r="H63" s="8"/>
      <c r="I63" s="6">
        <f t="shared" si="68"/>
        <v>29.081632653061</v>
      </c>
      <c r="J63" s="6">
        <f t="shared" si="69"/>
        <v>11.779692000000001</v>
      </c>
      <c r="K63" s="83">
        <f t="shared" si="7"/>
        <v>4.6353907999999997</v>
      </c>
      <c r="L63" s="6">
        <f t="shared" si="8"/>
        <v>29.081632653061</v>
      </c>
      <c r="M63" s="79">
        <f t="shared" si="9"/>
        <v>12.412953</v>
      </c>
      <c r="N63" s="83">
        <f t="shared" si="10"/>
        <v>5.3043189000000002</v>
      </c>
      <c r="O63" s="6">
        <f t="shared" si="11"/>
        <v>29.081632653061</v>
      </c>
      <c r="P63" s="79">
        <f t="shared" si="12"/>
        <v>12.824187999999999</v>
      </c>
      <c r="Q63" s="83">
        <f t="shared" si="13"/>
        <v>5.7385305999999998</v>
      </c>
      <c r="R63" s="6">
        <f t="shared" si="14"/>
        <v>29.081632653061</v>
      </c>
      <c r="S63" s="79">
        <f t="shared" si="15"/>
        <v>0</v>
      </c>
      <c r="T63" s="83">
        <f t="shared" si="16"/>
        <v>0</v>
      </c>
      <c r="U63" s="6">
        <f t="shared" si="17"/>
        <v>29.081632653061</v>
      </c>
      <c r="V63" s="79">
        <f t="shared" si="18"/>
        <v>0</v>
      </c>
      <c r="W63" s="83">
        <f t="shared" si="19"/>
        <v>0</v>
      </c>
      <c r="X63" s="43">
        <f t="shared" si="20"/>
        <v>0</v>
      </c>
      <c r="Y63" s="43">
        <f t="shared" ref="Y63:Z63" si="98">C587</f>
        <v>0</v>
      </c>
      <c r="Z63" s="43">
        <f t="shared" si="98"/>
        <v>0</v>
      </c>
      <c r="AB63" s="88">
        <v>27489795918.367001</v>
      </c>
      <c r="AC63" s="88">
        <v>-29.160734000000001</v>
      </c>
      <c r="AD63" s="88">
        <v>5.9279294</v>
      </c>
      <c r="AE63" s="88">
        <v>14.189073</v>
      </c>
      <c r="AF63" s="88">
        <v>-78.974013999999997</v>
      </c>
      <c r="AG63" s="88">
        <v>-8.2611418000000008</v>
      </c>
      <c r="AH63" s="8"/>
      <c r="AI63" s="6">
        <f t="shared" si="71"/>
        <v>29.081632653061</v>
      </c>
      <c r="AJ63" s="6">
        <f t="shared" si="72"/>
        <v>14.633535</v>
      </c>
      <c r="AK63" s="83">
        <f t="shared" si="22"/>
        <v>6.1072993000000002</v>
      </c>
      <c r="AL63" s="6">
        <f t="shared" si="23"/>
        <v>29.081632653061</v>
      </c>
      <c r="AM63" s="79">
        <f t="shared" si="24"/>
        <v>15.035316</v>
      </c>
      <c r="AN63" s="83">
        <f t="shared" si="25"/>
        <v>6.5308603999999999</v>
      </c>
      <c r="AO63" s="6">
        <f t="shared" si="26"/>
        <v>29.081632653061</v>
      </c>
      <c r="AP63" s="43">
        <f t="shared" si="27"/>
        <v>16.333967000000001</v>
      </c>
      <c r="AQ63" s="83">
        <f t="shared" si="28"/>
        <v>7.8209023000000002</v>
      </c>
      <c r="AR63" s="6">
        <f t="shared" si="29"/>
        <v>29.081632653061</v>
      </c>
      <c r="AS63" s="79">
        <f t="shared" si="30"/>
        <v>0</v>
      </c>
      <c r="AT63" s="83">
        <f t="shared" si="31"/>
        <v>0</v>
      </c>
      <c r="AU63" s="6">
        <f t="shared" si="32"/>
        <v>29.081632653061</v>
      </c>
      <c r="AV63" s="79">
        <f t="shared" si="33"/>
        <v>0</v>
      </c>
      <c r="AW63" s="83">
        <f t="shared" si="34"/>
        <v>0</v>
      </c>
      <c r="AX63" s="43">
        <f t="shared" si="35"/>
        <v>0</v>
      </c>
      <c r="AY63" s="43">
        <f t="shared" si="36"/>
        <v>0</v>
      </c>
      <c r="AZ63" s="43">
        <f t="shared" si="37"/>
        <v>0</v>
      </c>
    </row>
    <row r="64" spans="2:53" x14ac:dyDescent="0.25">
      <c r="B64" s="88">
        <v>27887755102.041</v>
      </c>
      <c r="C64" s="88">
        <v>-28.318166999999999</v>
      </c>
      <c r="D64" s="88">
        <v>4.7731385</v>
      </c>
      <c r="E64" s="88">
        <v>12.04039</v>
      </c>
      <c r="F64" s="88">
        <v>-75.204032999999995</v>
      </c>
      <c r="G64" s="88">
        <v>-7.2672509999999999</v>
      </c>
      <c r="H64" s="8"/>
      <c r="I64" s="6">
        <f t="shared" si="68"/>
        <v>29.479591836735</v>
      </c>
      <c r="J64" s="6">
        <f t="shared" si="69"/>
        <v>12.038119999999999</v>
      </c>
      <c r="K64" s="83">
        <f t="shared" si="7"/>
        <v>5.0039724999999997</v>
      </c>
      <c r="L64" s="6">
        <f t="shared" si="8"/>
        <v>29.479591836735</v>
      </c>
      <c r="M64" s="79">
        <f t="shared" si="9"/>
        <v>12.868174</v>
      </c>
      <c r="N64" s="83">
        <f t="shared" si="10"/>
        <v>5.8068719</v>
      </c>
      <c r="O64" s="6">
        <f t="shared" si="11"/>
        <v>29.479591836735</v>
      </c>
      <c r="P64" s="79">
        <f t="shared" si="12"/>
        <v>13.154615</v>
      </c>
      <c r="Q64" s="83">
        <f t="shared" si="13"/>
        <v>6.3984604000000003</v>
      </c>
      <c r="R64" s="6">
        <f t="shared" si="14"/>
        <v>29.479591836735</v>
      </c>
      <c r="S64" s="79">
        <f t="shared" si="15"/>
        <v>0</v>
      </c>
      <c r="T64" s="83">
        <f t="shared" si="16"/>
        <v>0</v>
      </c>
      <c r="U64" s="6">
        <f t="shared" si="17"/>
        <v>29.479591836735</v>
      </c>
      <c r="V64" s="79">
        <f t="shared" si="18"/>
        <v>0</v>
      </c>
      <c r="W64" s="83">
        <f t="shared" si="19"/>
        <v>0</v>
      </c>
      <c r="X64" s="43">
        <f t="shared" si="20"/>
        <v>0</v>
      </c>
      <c r="Y64" s="43">
        <f t="shared" ref="Y64:Z64" si="99">C588</f>
        <v>0</v>
      </c>
      <c r="Z64" s="43">
        <f t="shared" si="99"/>
        <v>0</v>
      </c>
      <c r="AB64" s="88">
        <v>27887755102.041</v>
      </c>
      <c r="AC64" s="88">
        <v>-29.209247999999999</v>
      </c>
      <c r="AD64" s="88">
        <v>6.0197042999999999</v>
      </c>
      <c r="AE64" s="88">
        <v>14.303596000000001</v>
      </c>
      <c r="AF64" s="88">
        <v>-79.502692999999994</v>
      </c>
      <c r="AG64" s="88">
        <v>-8.2838907000000006</v>
      </c>
      <c r="AH64" s="8"/>
      <c r="AI64" s="6">
        <f t="shared" si="71"/>
        <v>29.479591836735</v>
      </c>
      <c r="AJ64" s="6">
        <f t="shared" si="72"/>
        <v>15.070399</v>
      </c>
      <c r="AK64" s="83">
        <f t="shared" si="22"/>
        <v>6.4124141000000003</v>
      </c>
      <c r="AL64" s="6">
        <f t="shared" si="23"/>
        <v>29.479591836735</v>
      </c>
      <c r="AM64" s="79">
        <f t="shared" si="24"/>
        <v>14.826261000000001</v>
      </c>
      <c r="AN64" s="83">
        <f t="shared" si="25"/>
        <v>6.2622719</v>
      </c>
      <c r="AO64" s="6">
        <f t="shared" si="26"/>
        <v>29.479591836735</v>
      </c>
      <c r="AP64" s="43">
        <f t="shared" si="27"/>
        <v>15.209401</v>
      </c>
      <c r="AQ64" s="83">
        <f t="shared" si="28"/>
        <v>6.6516953000000001</v>
      </c>
      <c r="AR64" s="6">
        <f t="shared" si="29"/>
        <v>29.479591836735</v>
      </c>
      <c r="AS64" s="79">
        <f t="shared" si="30"/>
        <v>0</v>
      </c>
      <c r="AT64" s="83">
        <f t="shared" si="31"/>
        <v>0</v>
      </c>
      <c r="AU64" s="6">
        <f t="shared" si="32"/>
        <v>29.479591836735</v>
      </c>
      <c r="AV64" s="79">
        <f t="shared" si="33"/>
        <v>0</v>
      </c>
      <c r="AW64" s="83">
        <f t="shared" si="34"/>
        <v>0</v>
      </c>
      <c r="AX64" s="43">
        <f t="shared" si="35"/>
        <v>0</v>
      </c>
      <c r="AY64" s="43">
        <f t="shared" si="36"/>
        <v>0</v>
      </c>
      <c r="AZ64" s="43">
        <f t="shared" si="37"/>
        <v>0</v>
      </c>
    </row>
    <row r="65" spans="2:52" x14ac:dyDescent="0.25">
      <c r="B65" s="88">
        <v>28285714285.714001</v>
      </c>
      <c r="C65" s="88">
        <v>-28.069507999999999</v>
      </c>
      <c r="D65" s="88">
        <v>4.6536660000000003</v>
      </c>
      <c r="E65" s="88">
        <v>11.935089</v>
      </c>
      <c r="F65" s="88">
        <v>-73.279083</v>
      </c>
      <c r="G65" s="88">
        <v>-7.2814230999999996</v>
      </c>
      <c r="H65" s="8"/>
      <c r="I65" s="6">
        <f t="shared" si="68"/>
        <v>29.877551020407999</v>
      </c>
      <c r="J65" s="6">
        <f t="shared" si="69"/>
        <v>12.472550999999999</v>
      </c>
      <c r="K65" s="83">
        <f t="shared" si="7"/>
        <v>5.4630365000000003</v>
      </c>
      <c r="L65" s="6">
        <f t="shared" si="8"/>
        <v>29.877551020407999</v>
      </c>
      <c r="M65" s="79">
        <f t="shared" si="9"/>
        <v>13.376148000000001</v>
      </c>
      <c r="N65" s="83">
        <f t="shared" si="10"/>
        <v>6.3891616000000004</v>
      </c>
      <c r="O65" s="6">
        <f t="shared" si="11"/>
        <v>29.877551020407999</v>
      </c>
      <c r="P65" s="79">
        <f t="shared" si="12"/>
        <v>13.950224</v>
      </c>
      <c r="Q65" s="83">
        <f t="shared" si="13"/>
        <v>7.0451331000000001</v>
      </c>
      <c r="R65" s="6">
        <f t="shared" si="14"/>
        <v>29.877551020407999</v>
      </c>
      <c r="S65" s="79">
        <f t="shared" si="15"/>
        <v>0</v>
      </c>
      <c r="T65" s="83">
        <f t="shared" si="16"/>
        <v>0</v>
      </c>
      <c r="U65" s="6">
        <f t="shared" si="17"/>
        <v>29.877551020407999</v>
      </c>
      <c r="V65" s="79">
        <f t="shared" si="18"/>
        <v>0</v>
      </c>
      <c r="W65" s="83">
        <f t="shared" si="19"/>
        <v>0</v>
      </c>
      <c r="X65" s="43">
        <f t="shared" si="20"/>
        <v>0</v>
      </c>
      <c r="Y65" s="43">
        <f t="shared" ref="Y65:Z65" si="100">C589</f>
        <v>0</v>
      </c>
      <c r="Z65" s="43">
        <f t="shared" si="100"/>
        <v>0</v>
      </c>
      <c r="AB65" s="88">
        <v>28285714285.714001</v>
      </c>
      <c r="AC65" s="88">
        <v>-29.311287</v>
      </c>
      <c r="AD65" s="88">
        <v>6.1433415</v>
      </c>
      <c r="AE65" s="88">
        <v>14.474726</v>
      </c>
      <c r="AF65" s="88">
        <v>-80.685326000000003</v>
      </c>
      <c r="AG65" s="88">
        <v>-8.3313836999999999</v>
      </c>
      <c r="AH65" s="8"/>
      <c r="AI65" s="6">
        <f t="shared" si="71"/>
        <v>29.877551020407999</v>
      </c>
      <c r="AJ65" s="6">
        <f t="shared" si="72"/>
        <v>15.230083</v>
      </c>
      <c r="AK65" s="83">
        <f t="shared" si="22"/>
        <v>6.5013595000000004</v>
      </c>
      <c r="AL65" s="6">
        <f t="shared" si="23"/>
        <v>29.877551020407999</v>
      </c>
      <c r="AM65" s="79">
        <f t="shared" si="24"/>
        <v>14.525709000000001</v>
      </c>
      <c r="AN65" s="83">
        <f t="shared" si="25"/>
        <v>5.8035531000000002</v>
      </c>
      <c r="AO65" s="6">
        <f t="shared" si="26"/>
        <v>29.877551020407999</v>
      </c>
      <c r="AP65" s="43">
        <f t="shared" si="27"/>
        <v>13.852092000000001</v>
      </c>
      <c r="AQ65" s="83">
        <f t="shared" si="28"/>
        <v>5.1442183999999997</v>
      </c>
      <c r="AR65" s="6">
        <f t="shared" si="29"/>
        <v>29.877551020407999</v>
      </c>
      <c r="AS65" s="79">
        <f t="shared" si="30"/>
        <v>0</v>
      </c>
      <c r="AT65" s="83">
        <f t="shared" si="31"/>
        <v>0</v>
      </c>
      <c r="AU65" s="6">
        <f t="shared" si="32"/>
        <v>29.877551020407999</v>
      </c>
      <c r="AV65" s="79">
        <f t="shared" si="33"/>
        <v>0</v>
      </c>
      <c r="AW65" s="83">
        <f t="shared" si="34"/>
        <v>0</v>
      </c>
      <c r="AX65" s="43">
        <f t="shared" si="35"/>
        <v>0</v>
      </c>
      <c r="AY65" s="43">
        <f t="shared" si="36"/>
        <v>0</v>
      </c>
      <c r="AZ65" s="43">
        <f t="shared" si="37"/>
        <v>0</v>
      </c>
    </row>
    <row r="66" spans="2:52" x14ac:dyDescent="0.25">
      <c r="B66" s="88">
        <v>28683673469.388</v>
      </c>
      <c r="C66" s="88">
        <v>-28.288153000000001</v>
      </c>
      <c r="D66" s="88">
        <v>4.5268860000000002</v>
      </c>
      <c r="E66" s="88">
        <v>11.724254999999999</v>
      </c>
      <c r="F66" s="88">
        <v>-73.466362000000004</v>
      </c>
      <c r="G66" s="88">
        <v>-7.1973681000000003</v>
      </c>
      <c r="H66" s="8"/>
      <c r="I66" s="6">
        <f t="shared" si="68"/>
        <v>30.275510204082</v>
      </c>
      <c r="J66" s="6">
        <f t="shared" si="69"/>
        <v>13.160455000000001</v>
      </c>
      <c r="K66" s="83">
        <f t="shared" si="7"/>
        <v>6.0140704999999999</v>
      </c>
      <c r="L66" s="6">
        <f t="shared" si="8"/>
        <v>30.275510204082</v>
      </c>
      <c r="M66" s="79">
        <f t="shared" si="9"/>
        <v>13.941761</v>
      </c>
      <c r="N66" s="83">
        <f t="shared" si="10"/>
        <v>6.9041715000000003</v>
      </c>
      <c r="O66" s="6">
        <f t="shared" si="11"/>
        <v>30.275510204082</v>
      </c>
      <c r="P66" s="79">
        <f t="shared" si="12"/>
        <v>14.337692000000001</v>
      </c>
      <c r="Q66" s="83">
        <f t="shared" si="13"/>
        <v>7.5193843999999999</v>
      </c>
      <c r="R66" s="6">
        <f t="shared" si="14"/>
        <v>30.275510204082</v>
      </c>
      <c r="S66" s="79">
        <f t="shared" si="15"/>
        <v>0</v>
      </c>
      <c r="T66" s="83">
        <f t="shared" si="16"/>
        <v>0</v>
      </c>
      <c r="U66" s="6">
        <f t="shared" si="17"/>
        <v>30.275510204082</v>
      </c>
      <c r="V66" s="79">
        <f t="shared" si="18"/>
        <v>0</v>
      </c>
      <c r="W66" s="83">
        <f t="shared" si="19"/>
        <v>0</v>
      </c>
      <c r="X66" s="43">
        <f t="shared" si="20"/>
        <v>0</v>
      </c>
      <c r="Y66" s="43">
        <f t="shared" ref="Y66:Z66" si="101">C590</f>
        <v>0</v>
      </c>
      <c r="Z66" s="43">
        <f t="shared" si="101"/>
        <v>0</v>
      </c>
      <c r="AB66" s="88">
        <v>28683673469.388</v>
      </c>
      <c r="AC66" s="88">
        <v>-29.290631999999999</v>
      </c>
      <c r="AD66" s="88">
        <v>6.2143455000000003</v>
      </c>
      <c r="AE66" s="88">
        <v>14.651375</v>
      </c>
      <c r="AF66" s="88">
        <v>-80.105530000000002</v>
      </c>
      <c r="AG66" s="88">
        <v>-8.4370288999999996</v>
      </c>
      <c r="AH66" s="8"/>
      <c r="AI66" s="6">
        <f t="shared" si="71"/>
        <v>30.275510204082</v>
      </c>
      <c r="AJ66" s="6">
        <f t="shared" si="72"/>
        <v>15.336233</v>
      </c>
      <c r="AK66" s="83">
        <f t="shared" si="22"/>
        <v>6.6611257000000004</v>
      </c>
      <c r="AL66" s="6">
        <f t="shared" si="23"/>
        <v>30.275510204082</v>
      </c>
      <c r="AM66" s="79">
        <f t="shared" si="24"/>
        <v>14.694770999999999</v>
      </c>
      <c r="AN66" s="83">
        <f t="shared" si="25"/>
        <v>5.9567012999999998</v>
      </c>
      <c r="AO66" s="6">
        <f t="shared" si="26"/>
        <v>30.275510204082</v>
      </c>
      <c r="AP66" s="43">
        <f t="shared" si="27"/>
        <v>14.588198999999999</v>
      </c>
      <c r="AQ66" s="83">
        <f t="shared" si="28"/>
        <v>5.8125800999999999</v>
      </c>
      <c r="AR66" s="6">
        <f t="shared" si="29"/>
        <v>30.275510204082</v>
      </c>
      <c r="AS66" s="79">
        <f t="shared" si="30"/>
        <v>0</v>
      </c>
      <c r="AT66" s="83">
        <f t="shared" si="31"/>
        <v>0</v>
      </c>
      <c r="AU66" s="6">
        <f t="shared" si="32"/>
        <v>30.275510204082</v>
      </c>
      <c r="AV66" s="79">
        <f t="shared" si="33"/>
        <v>0</v>
      </c>
      <c r="AW66" s="83">
        <f t="shared" si="34"/>
        <v>0</v>
      </c>
      <c r="AX66" s="43">
        <f t="shared" si="35"/>
        <v>0</v>
      </c>
      <c r="AY66" s="43">
        <f t="shared" si="36"/>
        <v>0</v>
      </c>
      <c r="AZ66" s="43">
        <f t="shared" si="37"/>
        <v>0</v>
      </c>
    </row>
    <row r="67" spans="2:52" x14ac:dyDescent="0.25">
      <c r="B67" s="88">
        <v>29081632653.061001</v>
      </c>
      <c r="C67" s="88">
        <v>-28.104517000000001</v>
      </c>
      <c r="D67" s="88">
        <v>4.6353907999999997</v>
      </c>
      <c r="E67" s="88">
        <v>11.779692000000001</v>
      </c>
      <c r="F67" s="88">
        <v>-73.802406000000005</v>
      </c>
      <c r="G67" s="88">
        <v>-7.1443009000000002</v>
      </c>
      <c r="H67" s="8"/>
      <c r="I67" s="6">
        <f t="shared" si="68"/>
        <v>30.673469387755002</v>
      </c>
      <c r="J67" s="6">
        <f t="shared" si="69"/>
        <v>13.902495999999999</v>
      </c>
      <c r="K67" s="83">
        <f t="shared" si="7"/>
        <v>6.5174789000000004</v>
      </c>
      <c r="L67" s="6">
        <f t="shared" si="8"/>
        <v>30.673469387755002</v>
      </c>
      <c r="M67" s="79">
        <f t="shared" si="9"/>
        <v>15.044815</v>
      </c>
      <c r="N67" s="83">
        <f t="shared" si="10"/>
        <v>7.5789331999999998</v>
      </c>
      <c r="O67" s="6">
        <f t="shared" si="11"/>
        <v>30.673469387755002</v>
      </c>
      <c r="P67" s="79">
        <f t="shared" si="12"/>
        <v>15.451015</v>
      </c>
      <c r="Q67" s="83">
        <f t="shared" si="13"/>
        <v>8.9055061000000002</v>
      </c>
      <c r="R67" s="6">
        <f t="shared" si="14"/>
        <v>30.673469387755002</v>
      </c>
      <c r="S67" s="79">
        <f t="shared" si="15"/>
        <v>0</v>
      </c>
      <c r="T67" s="83">
        <f t="shared" si="16"/>
        <v>0</v>
      </c>
      <c r="U67" s="6">
        <f t="shared" si="17"/>
        <v>30.673469387755002</v>
      </c>
      <c r="V67" s="79">
        <f t="shared" si="18"/>
        <v>0</v>
      </c>
      <c r="W67" s="83">
        <f t="shared" si="19"/>
        <v>0</v>
      </c>
      <c r="X67" s="43">
        <f t="shared" si="20"/>
        <v>0</v>
      </c>
      <c r="Y67" s="43">
        <f t="shared" ref="Y67:Z67" si="102">C591</f>
        <v>0</v>
      </c>
      <c r="Z67" s="43">
        <f t="shared" si="102"/>
        <v>0</v>
      </c>
      <c r="AB67" s="88">
        <v>29081632653.061001</v>
      </c>
      <c r="AC67" s="88">
        <v>-29.468958000000001</v>
      </c>
      <c r="AD67" s="88">
        <v>6.1072993000000002</v>
      </c>
      <c r="AE67" s="88">
        <v>14.633535</v>
      </c>
      <c r="AF67" s="88">
        <v>-80.707840000000004</v>
      </c>
      <c r="AG67" s="88">
        <v>-8.5262364999999996</v>
      </c>
      <c r="AH67" s="8"/>
      <c r="AI67" s="6">
        <f t="shared" si="71"/>
        <v>30.673469387755002</v>
      </c>
      <c r="AJ67" s="6">
        <f t="shared" si="72"/>
        <v>15.315612</v>
      </c>
      <c r="AK67" s="83">
        <f t="shared" si="22"/>
        <v>6.7697234000000002</v>
      </c>
      <c r="AL67" s="6">
        <f t="shared" si="23"/>
        <v>30.673469387755002</v>
      </c>
      <c r="AM67" s="79">
        <f t="shared" si="24"/>
        <v>14.852523</v>
      </c>
      <c r="AN67" s="83">
        <f t="shared" si="25"/>
        <v>6.4081039000000004</v>
      </c>
      <c r="AO67" s="6">
        <f t="shared" si="26"/>
        <v>30.673469387755002</v>
      </c>
      <c r="AP67" s="43">
        <f t="shared" si="27"/>
        <v>14.729733</v>
      </c>
      <c r="AQ67" s="83">
        <f t="shared" si="28"/>
        <v>6.2490658999999997</v>
      </c>
      <c r="AR67" s="6">
        <f t="shared" si="29"/>
        <v>30.673469387755002</v>
      </c>
      <c r="AS67" s="79">
        <f t="shared" si="30"/>
        <v>0</v>
      </c>
      <c r="AT67" s="83">
        <f t="shared" si="31"/>
        <v>0</v>
      </c>
      <c r="AU67" s="6">
        <f t="shared" si="32"/>
        <v>30.673469387755002</v>
      </c>
      <c r="AV67" s="79">
        <f t="shared" si="33"/>
        <v>0</v>
      </c>
      <c r="AW67" s="83">
        <f t="shared" si="34"/>
        <v>0</v>
      </c>
      <c r="AX67" s="43">
        <f t="shared" si="35"/>
        <v>0</v>
      </c>
      <c r="AY67" s="43">
        <f t="shared" si="36"/>
        <v>0</v>
      </c>
      <c r="AZ67" s="43">
        <f t="shared" si="37"/>
        <v>0</v>
      </c>
    </row>
    <row r="68" spans="2:52" x14ac:dyDescent="0.25">
      <c r="B68" s="88">
        <v>29479591836.735001</v>
      </c>
      <c r="C68" s="88">
        <v>-27.828984999999999</v>
      </c>
      <c r="D68" s="88">
        <v>5.0039724999999997</v>
      </c>
      <c r="E68" s="88">
        <v>12.038119999999999</v>
      </c>
      <c r="F68" s="88">
        <v>-73.208541999999994</v>
      </c>
      <c r="G68" s="88">
        <v>-7.0341481999999997</v>
      </c>
      <c r="H68" s="8"/>
      <c r="I68" s="6">
        <f t="shared" si="68"/>
        <v>31.071428571428999</v>
      </c>
      <c r="J68" s="6">
        <f t="shared" si="69"/>
        <v>14.118596</v>
      </c>
      <c r="K68" s="83">
        <f t="shared" si="7"/>
        <v>6.5841149999999997</v>
      </c>
      <c r="L68" s="6">
        <f t="shared" si="8"/>
        <v>31.071428571428999</v>
      </c>
      <c r="M68" s="79">
        <f t="shared" si="9"/>
        <v>15.719357</v>
      </c>
      <c r="N68" s="83">
        <f t="shared" si="10"/>
        <v>8.0355492000000002</v>
      </c>
      <c r="O68" s="6">
        <f t="shared" si="11"/>
        <v>31.071428571428999</v>
      </c>
      <c r="P68" s="79">
        <f t="shared" si="12"/>
        <v>16.268566</v>
      </c>
      <c r="Q68" s="83">
        <f t="shared" si="13"/>
        <v>8.2360667999999997</v>
      </c>
      <c r="R68" s="6">
        <f t="shared" si="14"/>
        <v>31.071428571428999</v>
      </c>
      <c r="S68" s="79">
        <f t="shared" si="15"/>
        <v>0</v>
      </c>
      <c r="T68" s="83">
        <f t="shared" si="16"/>
        <v>0</v>
      </c>
      <c r="U68" s="6">
        <f t="shared" si="17"/>
        <v>31.071428571428999</v>
      </c>
      <c r="V68" s="79">
        <f t="shared" si="18"/>
        <v>0</v>
      </c>
      <c r="W68" s="83">
        <f t="shared" si="19"/>
        <v>0</v>
      </c>
      <c r="X68" s="43">
        <f t="shared" si="20"/>
        <v>0</v>
      </c>
      <c r="Y68" s="43">
        <f t="shared" ref="Y68:Z68" si="103">C592</f>
        <v>0</v>
      </c>
      <c r="Z68" s="43">
        <f t="shared" si="103"/>
        <v>0</v>
      </c>
      <c r="AB68" s="88">
        <v>29479591836.735001</v>
      </c>
      <c r="AC68" s="88">
        <v>-29.573532</v>
      </c>
      <c r="AD68" s="88">
        <v>6.4124141000000003</v>
      </c>
      <c r="AE68" s="88">
        <v>15.070399</v>
      </c>
      <c r="AF68" s="88">
        <v>-80.829796000000002</v>
      </c>
      <c r="AG68" s="88">
        <v>-8.6579847000000001</v>
      </c>
      <c r="AH68" s="8"/>
      <c r="AI68" s="6">
        <f t="shared" si="71"/>
        <v>31.071428571428999</v>
      </c>
      <c r="AJ68" s="6">
        <f t="shared" si="72"/>
        <v>15.641045999999999</v>
      </c>
      <c r="AK68" s="83">
        <f t="shared" si="22"/>
        <v>7.1640201000000001</v>
      </c>
      <c r="AL68" s="6">
        <f t="shared" si="23"/>
        <v>31.071428571428999</v>
      </c>
      <c r="AM68" s="79">
        <f t="shared" si="24"/>
        <v>16.017804999999999</v>
      </c>
      <c r="AN68" s="83">
        <f t="shared" si="25"/>
        <v>7.6326403999999997</v>
      </c>
      <c r="AO68" s="6">
        <f t="shared" si="26"/>
        <v>31.071428571428999</v>
      </c>
      <c r="AP68" s="43">
        <f t="shared" si="27"/>
        <v>16.699611999999998</v>
      </c>
      <c r="AQ68" s="83">
        <f t="shared" si="28"/>
        <v>8.2806253000000005</v>
      </c>
      <c r="AR68" s="6">
        <f t="shared" si="29"/>
        <v>31.071428571428999</v>
      </c>
      <c r="AS68" s="79">
        <f t="shared" si="30"/>
        <v>0</v>
      </c>
      <c r="AT68" s="83">
        <f t="shared" si="31"/>
        <v>0</v>
      </c>
      <c r="AU68" s="6">
        <f t="shared" si="32"/>
        <v>31.071428571428999</v>
      </c>
      <c r="AV68" s="79">
        <f t="shared" si="33"/>
        <v>0</v>
      </c>
      <c r="AW68" s="83">
        <f t="shared" si="34"/>
        <v>0</v>
      </c>
      <c r="AX68" s="43">
        <f t="shared" si="35"/>
        <v>0</v>
      </c>
      <c r="AY68" s="43">
        <f t="shared" si="36"/>
        <v>0</v>
      </c>
      <c r="AZ68" s="43">
        <f t="shared" si="37"/>
        <v>0</v>
      </c>
    </row>
    <row r="69" spans="2:52" x14ac:dyDescent="0.25">
      <c r="B69" s="88">
        <v>29877551020.408001</v>
      </c>
      <c r="C69" s="88">
        <v>-27.809768999999999</v>
      </c>
      <c r="D69" s="88">
        <v>5.4630365000000003</v>
      </c>
      <c r="E69" s="88">
        <v>12.472550999999999</v>
      </c>
      <c r="F69" s="88">
        <v>-74.242690999999994</v>
      </c>
      <c r="G69" s="88">
        <v>-7.0095147999999998</v>
      </c>
      <c r="H69" s="8"/>
      <c r="I69" s="6">
        <f t="shared" ref="I69:I100" si="104">B73/1000000000</f>
        <v>31.469387755102002</v>
      </c>
      <c r="J69" s="6">
        <f t="shared" ref="J69:J100" si="105">E73</f>
        <v>13.981139000000001</v>
      </c>
      <c r="K69" s="83">
        <f t="shared" si="7"/>
        <v>6.3965278000000003</v>
      </c>
      <c r="L69" s="6">
        <f t="shared" si="8"/>
        <v>31.469387755102002</v>
      </c>
      <c r="M69" s="79">
        <f t="shared" si="9"/>
        <v>15.716343</v>
      </c>
      <c r="N69" s="83">
        <f t="shared" si="10"/>
        <v>8.2281341999999995</v>
      </c>
      <c r="O69" s="6">
        <f t="shared" si="11"/>
        <v>31.469387755102002</v>
      </c>
      <c r="P69" s="79">
        <f t="shared" si="12"/>
        <v>16.005095000000001</v>
      </c>
      <c r="Q69" s="83">
        <f t="shared" si="13"/>
        <v>8.5027627999999993</v>
      </c>
      <c r="R69" s="6">
        <f t="shared" si="14"/>
        <v>31.469387755102002</v>
      </c>
      <c r="S69" s="79">
        <f t="shared" si="15"/>
        <v>0</v>
      </c>
      <c r="T69" s="83">
        <f t="shared" si="16"/>
        <v>0</v>
      </c>
      <c r="U69" s="6">
        <f t="shared" si="17"/>
        <v>31.469387755102002</v>
      </c>
      <c r="V69" s="79">
        <f t="shared" si="18"/>
        <v>0</v>
      </c>
      <c r="W69" s="83">
        <f t="shared" si="19"/>
        <v>0</v>
      </c>
      <c r="X69" s="43">
        <f t="shared" si="20"/>
        <v>0</v>
      </c>
      <c r="Y69" s="43">
        <f t="shared" ref="Y69:Z69" si="106">C593</f>
        <v>0</v>
      </c>
      <c r="Z69" s="43">
        <f t="shared" si="106"/>
        <v>0</v>
      </c>
      <c r="AB69" s="88">
        <v>29877551020.408001</v>
      </c>
      <c r="AC69" s="88">
        <v>-29.6464</v>
      </c>
      <c r="AD69" s="88">
        <v>6.5013595000000004</v>
      </c>
      <c r="AE69" s="88">
        <v>15.230083</v>
      </c>
      <c r="AF69" s="88">
        <v>-83.003524999999996</v>
      </c>
      <c r="AG69" s="88">
        <v>-8.7287225999999993</v>
      </c>
      <c r="AH69" s="8"/>
      <c r="AI69" s="6">
        <f t="shared" ref="AI69:AI100" si="107">AB73/1000000000</f>
        <v>31.469387755102002</v>
      </c>
      <c r="AJ69" s="6">
        <f t="shared" ref="AJ69:AJ100" si="108">AE73</f>
        <v>16.158463000000001</v>
      </c>
      <c r="AK69" s="83">
        <f t="shared" si="22"/>
        <v>7.6787834000000004</v>
      </c>
      <c r="AL69" s="6">
        <f t="shared" si="23"/>
        <v>31.469387755102002</v>
      </c>
      <c r="AM69" s="79">
        <f t="shared" si="24"/>
        <v>16.740704999999998</v>
      </c>
      <c r="AN69" s="83">
        <f t="shared" si="25"/>
        <v>8.1965990000000009</v>
      </c>
      <c r="AO69" s="6">
        <f t="shared" si="26"/>
        <v>31.469387755102002</v>
      </c>
      <c r="AP69" s="43">
        <f t="shared" si="27"/>
        <v>17.968952000000002</v>
      </c>
      <c r="AQ69" s="83">
        <f t="shared" si="28"/>
        <v>9.3736972999999999</v>
      </c>
      <c r="AR69" s="6">
        <f t="shared" si="29"/>
        <v>31.469387755102002</v>
      </c>
      <c r="AS69" s="79">
        <f t="shared" si="30"/>
        <v>0</v>
      </c>
      <c r="AT69" s="83">
        <f t="shared" si="31"/>
        <v>0</v>
      </c>
      <c r="AU69" s="6">
        <f t="shared" si="32"/>
        <v>31.469387755102002</v>
      </c>
      <c r="AV69" s="79">
        <f t="shared" si="33"/>
        <v>0</v>
      </c>
      <c r="AW69" s="83">
        <f t="shared" si="34"/>
        <v>0</v>
      </c>
      <c r="AX69" s="43">
        <f t="shared" si="35"/>
        <v>0</v>
      </c>
      <c r="AY69" s="43">
        <f t="shared" si="36"/>
        <v>0</v>
      </c>
      <c r="AZ69" s="43">
        <f t="shared" si="37"/>
        <v>0</v>
      </c>
    </row>
    <row r="70" spans="2:52" x14ac:dyDescent="0.25">
      <c r="B70" s="88">
        <v>30275510204.082001</v>
      </c>
      <c r="C70" s="88">
        <v>-27.964127999999999</v>
      </c>
      <c r="D70" s="88">
        <v>6.0140704999999999</v>
      </c>
      <c r="E70" s="88">
        <v>13.160455000000001</v>
      </c>
      <c r="F70" s="88">
        <v>-76.135620000000003</v>
      </c>
      <c r="G70" s="88">
        <v>-7.1463842</v>
      </c>
      <c r="H70" s="8"/>
      <c r="I70" s="6">
        <f t="shared" si="104"/>
        <v>31.867346938776002</v>
      </c>
      <c r="J70" s="6">
        <f t="shared" si="105"/>
        <v>13.446113</v>
      </c>
      <c r="K70" s="83">
        <f t="shared" ref="K70:K103" si="109">D74</f>
        <v>5.8738351</v>
      </c>
      <c r="L70" s="6">
        <f t="shared" ref="L70:L103" si="110">B74/1000000000</f>
        <v>31.867346938776002</v>
      </c>
      <c r="M70" s="79">
        <f t="shared" ref="M70:M103" si="111">C178</f>
        <v>15.766897</v>
      </c>
      <c r="N70" s="83">
        <f t="shared" ref="N70:N103" si="112">D178</f>
        <v>8.1696586999999994</v>
      </c>
      <c r="O70" s="6">
        <f t="shared" ref="O70:O103" si="113">B74/1000000000</f>
        <v>31.867346938776002</v>
      </c>
      <c r="P70" s="79">
        <f t="shared" ref="P70:P103" si="114">C282</f>
        <v>16.226027999999999</v>
      </c>
      <c r="Q70" s="83">
        <f t="shared" ref="Q70:Q103" si="115">D282</f>
        <v>8.5530586</v>
      </c>
      <c r="R70" s="6">
        <f t="shared" ref="R70:R103" si="116">B74/1000000000</f>
        <v>31.867346938776002</v>
      </c>
      <c r="S70" s="79">
        <f t="shared" ref="S70:S103" si="117">C386</f>
        <v>0</v>
      </c>
      <c r="T70" s="83">
        <f t="shared" ref="T70:T103" si="118">D386</f>
        <v>0</v>
      </c>
      <c r="U70" s="6">
        <f t="shared" ref="U70:U103" si="119">B74/1000000000</f>
        <v>31.867346938776002</v>
      </c>
      <c r="V70" s="79">
        <f t="shared" ref="V70:V103" si="120">C490</f>
        <v>0</v>
      </c>
      <c r="W70" s="83">
        <f t="shared" ref="W70:W103" si="121">D490</f>
        <v>0</v>
      </c>
      <c r="X70" s="43">
        <f t="shared" ref="X70:X103" si="122">B594/1000000000</f>
        <v>0</v>
      </c>
      <c r="Y70" s="43">
        <f t="shared" ref="Y70:Z70" si="123">C594</f>
        <v>0</v>
      </c>
      <c r="Z70" s="43">
        <f t="shared" si="123"/>
        <v>0</v>
      </c>
      <c r="AB70" s="88">
        <v>30275510204.082001</v>
      </c>
      <c r="AC70" s="88">
        <v>-29.593325</v>
      </c>
      <c r="AD70" s="88">
        <v>6.6611257000000004</v>
      </c>
      <c r="AE70" s="88">
        <v>15.336233</v>
      </c>
      <c r="AF70" s="88">
        <v>-81.614615999999998</v>
      </c>
      <c r="AG70" s="88">
        <v>-8.6751070000000006</v>
      </c>
      <c r="AH70" s="8"/>
      <c r="AI70" s="6">
        <f t="shared" si="107"/>
        <v>31.867346938776002</v>
      </c>
      <c r="AJ70" s="6">
        <f t="shared" si="108"/>
        <v>16.364018999999999</v>
      </c>
      <c r="AK70" s="83">
        <f t="shared" ref="AK70:AK103" si="124">AD74</f>
        <v>7.8385867999999999</v>
      </c>
      <c r="AL70" s="6">
        <f t="shared" ref="AL70:AL103" si="125">AB74/1000000000</f>
        <v>31.867346938776002</v>
      </c>
      <c r="AM70" s="79">
        <f t="shared" ref="AM70:AM103" si="126">AC178</f>
        <v>17.337156</v>
      </c>
      <c r="AN70" s="83">
        <f t="shared" ref="AN70:AN103" si="127">AD178</f>
        <v>8.8663454000000002</v>
      </c>
      <c r="AO70" s="6">
        <f t="shared" ref="AO70:AO103" si="128">AB74/1000000000</f>
        <v>31.867346938776002</v>
      </c>
      <c r="AP70" s="43">
        <f t="shared" ref="AP70:AP103" si="129">AC282</f>
        <v>19.805630000000001</v>
      </c>
      <c r="AQ70" s="83">
        <f t="shared" ref="AQ70:AQ103" si="130">AD282</f>
        <v>11.289747</v>
      </c>
      <c r="AR70" s="6">
        <f t="shared" ref="AR70:AR103" si="131">AB74/1000000000</f>
        <v>31.867346938776002</v>
      </c>
      <c r="AS70" s="79">
        <f t="shared" ref="AS70:AS103" si="132">AC386</f>
        <v>0</v>
      </c>
      <c r="AT70" s="83">
        <f t="shared" ref="AT70:AT103" si="133">AD386</f>
        <v>0</v>
      </c>
      <c r="AU70" s="6">
        <f t="shared" ref="AU70:AU103" si="134">AB74/1000000000</f>
        <v>31.867346938776002</v>
      </c>
      <c r="AV70" s="79">
        <f t="shared" ref="AV70:AV103" si="135">AC490</f>
        <v>0</v>
      </c>
      <c r="AW70" s="83">
        <f t="shared" ref="AW70:AW103" si="136">AD490</f>
        <v>0</v>
      </c>
      <c r="AX70" s="43">
        <f t="shared" ref="AX70:AX103" si="137">AB594/1000000000</f>
        <v>0</v>
      </c>
      <c r="AY70" s="43">
        <f t="shared" ref="AY70:AY103" si="138">AC594</f>
        <v>0</v>
      </c>
      <c r="AZ70" s="43">
        <f t="shared" ref="AZ70:AZ103" si="139">AD594</f>
        <v>0</v>
      </c>
    </row>
    <row r="71" spans="2:52" x14ac:dyDescent="0.25">
      <c r="B71" s="88">
        <v>30673469387.755001</v>
      </c>
      <c r="C71" s="88">
        <v>-28.357126000000001</v>
      </c>
      <c r="D71" s="88">
        <v>6.5174789000000004</v>
      </c>
      <c r="E71" s="88">
        <v>13.902495999999999</v>
      </c>
      <c r="F71" s="88">
        <v>-78.099166999999994</v>
      </c>
      <c r="G71" s="88">
        <v>-7.3850169000000001</v>
      </c>
      <c r="H71" s="8"/>
      <c r="I71" s="6">
        <f t="shared" si="104"/>
        <v>32.265306122449005</v>
      </c>
      <c r="J71" s="6">
        <f t="shared" si="105"/>
        <v>13.039052999999999</v>
      </c>
      <c r="K71" s="83">
        <f t="shared" si="109"/>
        <v>5.3643327000000003</v>
      </c>
      <c r="L71" s="6">
        <f t="shared" si="110"/>
        <v>32.265306122449005</v>
      </c>
      <c r="M71" s="79">
        <f t="shared" si="111"/>
        <v>14.994263</v>
      </c>
      <c r="N71" s="83">
        <f t="shared" si="112"/>
        <v>7.3645801999999998</v>
      </c>
      <c r="O71" s="6">
        <f t="shared" si="113"/>
        <v>32.265306122449005</v>
      </c>
      <c r="P71" s="79">
        <f t="shared" si="114"/>
        <v>15.721458</v>
      </c>
      <c r="Q71" s="83">
        <f t="shared" si="115"/>
        <v>8.0254936000000008</v>
      </c>
      <c r="R71" s="6">
        <f t="shared" si="116"/>
        <v>32.265306122449005</v>
      </c>
      <c r="S71" s="79">
        <f t="shared" si="117"/>
        <v>0</v>
      </c>
      <c r="T71" s="83">
        <f t="shared" si="118"/>
        <v>0</v>
      </c>
      <c r="U71" s="6">
        <f t="shared" si="119"/>
        <v>32.265306122449005</v>
      </c>
      <c r="V71" s="79">
        <f t="shared" si="120"/>
        <v>0</v>
      </c>
      <c r="W71" s="83">
        <f t="shared" si="121"/>
        <v>0</v>
      </c>
      <c r="X71" s="43">
        <f t="shared" si="122"/>
        <v>0</v>
      </c>
      <c r="Y71" s="43">
        <f t="shared" ref="Y71:Z71" si="140">C595</f>
        <v>0</v>
      </c>
      <c r="Z71" s="43">
        <f t="shared" si="140"/>
        <v>0</v>
      </c>
      <c r="AB71" s="88">
        <v>30673469387.755001</v>
      </c>
      <c r="AC71" s="88">
        <v>-29.339842000000001</v>
      </c>
      <c r="AD71" s="88">
        <v>6.7697234000000002</v>
      </c>
      <c r="AE71" s="88">
        <v>15.315612</v>
      </c>
      <c r="AF71" s="88">
        <v>-81.087317999999996</v>
      </c>
      <c r="AG71" s="88">
        <v>-8.5458888999999996</v>
      </c>
      <c r="AH71" s="8"/>
      <c r="AI71" s="6">
        <f t="shared" si="107"/>
        <v>32.265306122449005</v>
      </c>
      <c r="AJ71" s="6">
        <f t="shared" si="108"/>
        <v>16.424016999999999</v>
      </c>
      <c r="AK71" s="83">
        <f t="shared" si="124"/>
        <v>7.9211954999999996</v>
      </c>
      <c r="AL71" s="6">
        <f t="shared" si="125"/>
        <v>32.265306122449005</v>
      </c>
      <c r="AM71" s="79">
        <f t="shared" si="126"/>
        <v>17.532613999999999</v>
      </c>
      <c r="AN71" s="83">
        <f t="shared" si="127"/>
        <v>8.9728764999999999</v>
      </c>
      <c r="AO71" s="6">
        <f t="shared" si="128"/>
        <v>32.265306122449005</v>
      </c>
      <c r="AP71" s="43">
        <f t="shared" si="129"/>
        <v>18.186015999999999</v>
      </c>
      <c r="AQ71" s="83">
        <f t="shared" si="130"/>
        <v>9.5802049999999994</v>
      </c>
      <c r="AR71" s="6">
        <f t="shared" si="131"/>
        <v>32.265306122449005</v>
      </c>
      <c r="AS71" s="79">
        <f t="shared" si="132"/>
        <v>0</v>
      </c>
      <c r="AT71" s="83">
        <f t="shared" si="133"/>
        <v>0</v>
      </c>
      <c r="AU71" s="6">
        <f t="shared" si="134"/>
        <v>32.265306122449005</v>
      </c>
      <c r="AV71" s="79">
        <f t="shared" si="135"/>
        <v>0</v>
      </c>
      <c r="AW71" s="83">
        <f t="shared" si="136"/>
        <v>0</v>
      </c>
      <c r="AX71" s="43">
        <f t="shared" si="137"/>
        <v>0</v>
      </c>
      <c r="AY71" s="43">
        <f t="shared" si="138"/>
        <v>0</v>
      </c>
      <c r="AZ71" s="43">
        <f t="shared" si="139"/>
        <v>0</v>
      </c>
    </row>
    <row r="72" spans="2:52" x14ac:dyDescent="0.25">
      <c r="B72" s="88">
        <v>31071428571.429001</v>
      </c>
      <c r="C72" s="88">
        <v>-28.496153</v>
      </c>
      <c r="D72" s="88">
        <v>6.5841149999999997</v>
      </c>
      <c r="E72" s="88">
        <v>14.118596</v>
      </c>
      <c r="F72" s="88">
        <v>-79.322304000000003</v>
      </c>
      <c r="G72" s="88">
        <v>-7.5344810000000004</v>
      </c>
      <c r="H72" s="8"/>
      <c r="I72" s="6">
        <f t="shared" si="104"/>
        <v>32.663265306122</v>
      </c>
      <c r="J72" s="6">
        <f t="shared" si="105"/>
        <v>12.673075000000001</v>
      </c>
      <c r="K72" s="83">
        <f t="shared" si="109"/>
        <v>4.8500170999999996</v>
      </c>
      <c r="L72" s="6">
        <f t="shared" si="110"/>
        <v>32.663265306122</v>
      </c>
      <c r="M72" s="79">
        <f t="shared" si="111"/>
        <v>15.174787999999999</v>
      </c>
      <c r="N72" s="83">
        <f t="shared" si="112"/>
        <v>7.4271339999999997</v>
      </c>
      <c r="O72" s="6">
        <f t="shared" si="113"/>
        <v>32.663265306122</v>
      </c>
      <c r="P72" s="79">
        <f t="shared" si="114"/>
        <v>15.525577999999999</v>
      </c>
      <c r="Q72" s="83">
        <f t="shared" si="115"/>
        <v>7.7127872000000002</v>
      </c>
      <c r="R72" s="6">
        <f t="shared" si="116"/>
        <v>32.663265306122</v>
      </c>
      <c r="S72" s="79">
        <f t="shared" si="117"/>
        <v>0</v>
      </c>
      <c r="T72" s="83">
        <f t="shared" si="118"/>
        <v>0</v>
      </c>
      <c r="U72" s="6">
        <f t="shared" si="119"/>
        <v>32.663265306122</v>
      </c>
      <c r="V72" s="79">
        <f t="shared" si="120"/>
        <v>0</v>
      </c>
      <c r="W72" s="83">
        <f t="shared" si="121"/>
        <v>0</v>
      </c>
      <c r="X72" s="43">
        <f t="shared" si="122"/>
        <v>0</v>
      </c>
      <c r="Y72" s="43">
        <f t="shared" ref="Y72:Z72" si="141">C596</f>
        <v>0</v>
      </c>
      <c r="Z72" s="43">
        <f t="shared" si="141"/>
        <v>0</v>
      </c>
      <c r="AB72" s="88">
        <v>31071428571.429001</v>
      </c>
      <c r="AC72" s="88">
        <v>-29.295884999999998</v>
      </c>
      <c r="AD72" s="88">
        <v>7.1640201000000001</v>
      </c>
      <c r="AE72" s="88">
        <v>15.641045999999999</v>
      </c>
      <c r="AF72" s="88">
        <v>-82.603560999999999</v>
      </c>
      <c r="AG72" s="88">
        <v>-8.4770260000000004</v>
      </c>
      <c r="AH72" s="8"/>
      <c r="AI72" s="6">
        <f t="shared" si="107"/>
        <v>32.663265306122</v>
      </c>
      <c r="AJ72" s="6">
        <f t="shared" si="108"/>
        <v>16.452124000000001</v>
      </c>
      <c r="AK72" s="83">
        <f t="shared" si="124"/>
        <v>7.9745827</v>
      </c>
      <c r="AL72" s="6">
        <f t="shared" si="125"/>
        <v>32.663265306122</v>
      </c>
      <c r="AM72" s="79">
        <f t="shared" si="126"/>
        <v>17.090363</v>
      </c>
      <c r="AN72" s="83">
        <f t="shared" si="127"/>
        <v>8.5855788999999998</v>
      </c>
      <c r="AO72" s="6">
        <f t="shared" si="128"/>
        <v>32.663265306122</v>
      </c>
      <c r="AP72" s="43">
        <f t="shared" si="129"/>
        <v>16.822990000000001</v>
      </c>
      <c r="AQ72" s="83">
        <f t="shared" si="130"/>
        <v>8.2450808999999996</v>
      </c>
      <c r="AR72" s="6">
        <f t="shared" si="131"/>
        <v>32.663265306122</v>
      </c>
      <c r="AS72" s="79">
        <f t="shared" si="132"/>
        <v>0</v>
      </c>
      <c r="AT72" s="83">
        <f t="shared" si="133"/>
        <v>0</v>
      </c>
      <c r="AU72" s="6">
        <f t="shared" si="134"/>
        <v>32.663265306122</v>
      </c>
      <c r="AV72" s="79">
        <f t="shared" si="135"/>
        <v>0</v>
      </c>
      <c r="AW72" s="83">
        <f t="shared" si="136"/>
        <v>0</v>
      </c>
      <c r="AX72" s="43">
        <f t="shared" si="137"/>
        <v>0</v>
      </c>
      <c r="AY72" s="43">
        <f t="shared" si="138"/>
        <v>0</v>
      </c>
      <c r="AZ72" s="43">
        <f t="shared" si="139"/>
        <v>0</v>
      </c>
    </row>
    <row r="73" spans="2:52" x14ac:dyDescent="0.25">
      <c r="B73" s="88">
        <v>31469387755.102001</v>
      </c>
      <c r="C73" s="88">
        <v>-28.388126</v>
      </c>
      <c r="D73" s="88">
        <v>6.3965278000000003</v>
      </c>
      <c r="E73" s="88">
        <v>13.981139000000001</v>
      </c>
      <c r="F73" s="88">
        <v>-77.807434000000001</v>
      </c>
      <c r="G73" s="88">
        <v>-7.5846109000000004</v>
      </c>
      <c r="H73" s="8"/>
      <c r="I73" s="6">
        <f t="shared" si="104"/>
        <v>33.061224489796004</v>
      </c>
      <c r="J73" s="6">
        <f t="shared" si="105"/>
        <v>12.566217999999999</v>
      </c>
      <c r="K73" s="83">
        <f t="shared" si="109"/>
        <v>4.6156234999999999</v>
      </c>
      <c r="L73" s="6">
        <f t="shared" si="110"/>
        <v>33.061224489796004</v>
      </c>
      <c r="M73" s="79">
        <f t="shared" si="111"/>
        <v>14.438355</v>
      </c>
      <c r="N73" s="83">
        <f t="shared" si="112"/>
        <v>6.3980522000000004</v>
      </c>
      <c r="O73" s="6">
        <f t="shared" si="113"/>
        <v>33.061224489796004</v>
      </c>
      <c r="P73" s="79">
        <f t="shared" si="114"/>
        <v>15.655682000000001</v>
      </c>
      <c r="Q73" s="83">
        <f t="shared" si="115"/>
        <v>7.5479579000000001</v>
      </c>
      <c r="R73" s="6">
        <f t="shared" si="116"/>
        <v>33.061224489796004</v>
      </c>
      <c r="S73" s="79">
        <f t="shared" si="117"/>
        <v>0</v>
      </c>
      <c r="T73" s="83">
        <f t="shared" si="118"/>
        <v>0</v>
      </c>
      <c r="U73" s="6">
        <f t="shared" si="119"/>
        <v>33.061224489796004</v>
      </c>
      <c r="V73" s="79">
        <f t="shared" si="120"/>
        <v>0</v>
      </c>
      <c r="W73" s="83">
        <f t="shared" si="121"/>
        <v>0</v>
      </c>
      <c r="X73" s="43">
        <f t="shared" si="122"/>
        <v>0</v>
      </c>
      <c r="Y73" s="43">
        <f t="shared" ref="Y73:Z73" si="142">C597</f>
        <v>0</v>
      </c>
      <c r="Z73" s="43">
        <f t="shared" si="142"/>
        <v>0</v>
      </c>
      <c r="AB73" s="88">
        <v>31469387755.102001</v>
      </c>
      <c r="AC73" s="88">
        <v>-29.452127000000001</v>
      </c>
      <c r="AD73" s="88">
        <v>7.6787834000000004</v>
      </c>
      <c r="AE73" s="88">
        <v>16.158463000000001</v>
      </c>
      <c r="AF73" s="88">
        <v>-83.556800999999993</v>
      </c>
      <c r="AG73" s="88">
        <v>-8.4796791000000002</v>
      </c>
      <c r="AH73" s="8"/>
      <c r="AI73" s="6">
        <f t="shared" si="107"/>
        <v>33.061224489796004</v>
      </c>
      <c r="AJ73" s="6">
        <f t="shared" si="108"/>
        <v>16.282221</v>
      </c>
      <c r="AK73" s="83">
        <f t="shared" si="124"/>
        <v>7.8425045000000004</v>
      </c>
      <c r="AL73" s="6">
        <f t="shared" si="125"/>
        <v>33.061224489796004</v>
      </c>
      <c r="AM73" s="79">
        <f t="shared" si="126"/>
        <v>16.576913999999999</v>
      </c>
      <c r="AN73" s="83">
        <f t="shared" si="127"/>
        <v>8.1508131000000006</v>
      </c>
      <c r="AO73" s="6">
        <f t="shared" si="128"/>
        <v>33.061224489796004</v>
      </c>
      <c r="AP73" s="43">
        <f t="shared" si="129"/>
        <v>16.974606000000001</v>
      </c>
      <c r="AQ73" s="83">
        <f t="shared" si="130"/>
        <v>8.4790019999999995</v>
      </c>
      <c r="AR73" s="6">
        <f t="shared" si="131"/>
        <v>33.061224489796004</v>
      </c>
      <c r="AS73" s="79">
        <f t="shared" si="132"/>
        <v>0</v>
      </c>
      <c r="AT73" s="83">
        <f t="shared" si="133"/>
        <v>0</v>
      </c>
      <c r="AU73" s="6">
        <f t="shared" si="134"/>
        <v>33.061224489796004</v>
      </c>
      <c r="AV73" s="79">
        <f t="shared" si="135"/>
        <v>0</v>
      </c>
      <c r="AW73" s="83">
        <f t="shared" si="136"/>
        <v>0</v>
      </c>
      <c r="AX73" s="43">
        <f t="shared" si="137"/>
        <v>0</v>
      </c>
      <c r="AY73" s="43">
        <f t="shared" si="138"/>
        <v>0</v>
      </c>
      <c r="AZ73" s="43">
        <f t="shared" si="139"/>
        <v>0</v>
      </c>
    </row>
    <row r="74" spans="2:52" x14ac:dyDescent="0.25">
      <c r="B74" s="88">
        <v>31867346938.776001</v>
      </c>
      <c r="C74" s="88">
        <v>-28.510998000000001</v>
      </c>
      <c r="D74" s="88">
        <v>5.8738351</v>
      </c>
      <c r="E74" s="88">
        <v>13.446113</v>
      </c>
      <c r="F74" s="88">
        <v>-77.435265000000001</v>
      </c>
      <c r="G74" s="88">
        <v>-7.5722775000000002</v>
      </c>
      <c r="H74" s="8"/>
      <c r="I74" s="6">
        <f t="shared" si="104"/>
        <v>33.459183673468999</v>
      </c>
      <c r="J74" s="6">
        <f t="shared" si="105"/>
        <v>12.693624</v>
      </c>
      <c r="K74" s="83">
        <f t="shared" si="109"/>
        <v>4.4903059000000001</v>
      </c>
      <c r="L74" s="6">
        <f t="shared" si="110"/>
        <v>33.459183673468999</v>
      </c>
      <c r="M74" s="79">
        <f t="shared" si="111"/>
        <v>13.562519999999999</v>
      </c>
      <c r="N74" s="83">
        <f t="shared" si="112"/>
        <v>5.5300516999999996</v>
      </c>
      <c r="O74" s="6">
        <f t="shared" si="113"/>
        <v>33.459183673468999</v>
      </c>
      <c r="P74" s="79">
        <f t="shared" si="114"/>
        <v>15.112568</v>
      </c>
      <c r="Q74" s="83">
        <f t="shared" si="115"/>
        <v>6.9898781999999997</v>
      </c>
      <c r="R74" s="6">
        <f t="shared" si="116"/>
        <v>33.459183673468999</v>
      </c>
      <c r="S74" s="79">
        <f t="shared" si="117"/>
        <v>0</v>
      </c>
      <c r="T74" s="83">
        <f t="shared" si="118"/>
        <v>0</v>
      </c>
      <c r="U74" s="6">
        <f t="shared" si="119"/>
        <v>33.459183673468999</v>
      </c>
      <c r="V74" s="79">
        <f t="shared" si="120"/>
        <v>0</v>
      </c>
      <c r="W74" s="83">
        <f t="shared" si="121"/>
        <v>0</v>
      </c>
      <c r="X74" s="43">
        <f t="shared" si="122"/>
        <v>0</v>
      </c>
      <c r="Y74" s="43">
        <f t="shared" ref="Y74:Z74" si="143">C598</f>
        <v>0</v>
      </c>
      <c r="Z74" s="43">
        <f t="shared" si="143"/>
        <v>0</v>
      </c>
      <c r="AB74" s="88">
        <v>31867346938.776001</v>
      </c>
      <c r="AC74" s="88">
        <v>-29.326834000000002</v>
      </c>
      <c r="AD74" s="88">
        <v>7.8385867999999999</v>
      </c>
      <c r="AE74" s="88">
        <v>16.364018999999999</v>
      </c>
      <c r="AF74" s="88">
        <v>-84.136878999999993</v>
      </c>
      <c r="AG74" s="88">
        <v>-8.5254326000000002</v>
      </c>
      <c r="AH74" s="8"/>
      <c r="AI74" s="6">
        <f t="shared" si="107"/>
        <v>33.459183673468999</v>
      </c>
      <c r="AJ74" s="6">
        <f t="shared" si="108"/>
        <v>15.693716999999999</v>
      </c>
      <c r="AK74" s="83">
        <f t="shared" si="124"/>
        <v>7.2733622000000002</v>
      </c>
      <c r="AL74" s="6">
        <f t="shared" si="125"/>
        <v>33.459183673468999</v>
      </c>
      <c r="AM74" s="79">
        <f t="shared" si="126"/>
        <v>16.709885</v>
      </c>
      <c r="AN74" s="83">
        <f t="shared" si="127"/>
        <v>8.2392672999999998</v>
      </c>
      <c r="AO74" s="6">
        <f t="shared" si="128"/>
        <v>33.459183673468999</v>
      </c>
      <c r="AP74" s="43">
        <f t="shared" si="129"/>
        <v>16.52496</v>
      </c>
      <c r="AQ74" s="83">
        <f t="shared" si="130"/>
        <v>7.9610047000000002</v>
      </c>
      <c r="AR74" s="6">
        <f t="shared" si="131"/>
        <v>33.459183673468999</v>
      </c>
      <c r="AS74" s="79">
        <f t="shared" si="132"/>
        <v>0</v>
      </c>
      <c r="AT74" s="83">
        <f t="shared" si="133"/>
        <v>0</v>
      </c>
      <c r="AU74" s="6">
        <f t="shared" si="134"/>
        <v>33.459183673468999</v>
      </c>
      <c r="AV74" s="79">
        <f t="shared" si="135"/>
        <v>0</v>
      </c>
      <c r="AW74" s="83">
        <f t="shared" si="136"/>
        <v>0</v>
      </c>
      <c r="AX74" s="43">
        <f t="shared" si="137"/>
        <v>0</v>
      </c>
      <c r="AY74" s="43">
        <f t="shared" si="138"/>
        <v>0</v>
      </c>
      <c r="AZ74" s="43">
        <f t="shared" si="139"/>
        <v>0</v>
      </c>
    </row>
    <row r="75" spans="2:52" x14ac:dyDescent="0.25">
      <c r="B75" s="88">
        <v>32265306122.449001</v>
      </c>
      <c r="C75" s="88">
        <v>-28.515984</v>
      </c>
      <c r="D75" s="88">
        <v>5.3643327000000003</v>
      </c>
      <c r="E75" s="88">
        <v>13.039052999999999</v>
      </c>
      <c r="F75" s="88">
        <v>-76.245636000000005</v>
      </c>
      <c r="G75" s="88">
        <v>-7.6747202999999997</v>
      </c>
      <c r="H75" s="8"/>
      <c r="I75" s="6">
        <f t="shared" si="104"/>
        <v>33.857142857143003</v>
      </c>
      <c r="J75" s="6">
        <f t="shared" si="105"/>
        <v>13.203169000000001</v>
      </c>
      <c r="K75" s="83">
        <f t="shared" si="109"/>
        <v>4.8377876000000004</v>
      </c>
      <c r="L75" s="6">
        <f t="shared" si="110"/>
        <v>33.857142857143003</v>
      </c>
      <c r="M75" s="79">
        <f t="shared" si="111"/>
        <v>13.405198</v>
      </c>
      <c r="N75" s="83">
        <f t="shared" si="112"/>
        <v>4.8675956999999999</v>
      </c>
      <c r="O75" s="6">
        <f t="shared" si="113"/>
        <v>33.857142857143003</v>
      </c>
      <c r="P75" s="79">
        <f t="shared" si="114"/>
        <v>15.038993</v>
      </c>
      <c r="Q75" s="83">
        <f t="shared" si="115"/>
        <v>6.4217447999999999</v>
      </c>
      <c r="R75" s="6">
        <f t="shared" si="116"/>
        <v>33.857142857143003</v>
      </c>
      <c r="S75" s="79">
        <f t="shared" si="117"/>
        <v>0</v>
      </c>
      <c r="T75" s="83">
        <f t="shared" si="118"/>
        <v>0</v>
      </c>
      <c r="U75" s="6">
        <f t="shared" si="119"/>
        <v>33.857142857143003</v>
      </c>
      <c r="V75" s="79">
        <f t="shared" si="120"/>
        <v>0</v>
      </c>
      <c r="W75" s="83">
        <f t="shared" si="121"/>
        <v>0</v>
      </c>
      <c r="X75" s="43">
        <f t="shared" si="122"/>
        <v>0</v>
      </c>
      <c r="Y75" s="43">
        <f t="shared" ref="Y75:Z75" si="144">C599</f>
        <v>0</v>
      </c>
      <c r="Z75" s="43">
        <f t="shared" si="144"/>
        <v>0</v>
      </c>
      <c r="AB75" s="88">
        <v>32265306122.449001</v>
      </c>
      <c r="AC75" s="88">
        <v>-29.407114</v>
      </c>
      <c r="AD75" s="88">
        <v>7.9211954999999996</v>
      </c>
      <c r="AE75" s="88">
        <v>16.424016999999999</v>
      </c>
      <c r="AF75" s="88">
        <v>-83.896072000000004</v>
      </c>
      <c r="AG75" s="88">
        <v>-8.5028210000000009</v>
      </c>
      <c r="AH75" s="8"/>
      <c r="AI75" s="6">
        <f t="shared" si="107"/>
        <v>33.857142857143003</v>
      </c>
      <c r="AJ75" s="6">
        <f t="shared" si="108"/>
        <v>14.991110000000001</v>
      </c>
      <c r="AK75" s="83">
        <f t="shared" si="124"/>
        <v>6.5503111000000001</v>
      </c>
      <c r="AL75" s="6">
        <f t="shared" si="125"/>
        <v>33.857142857143003</v>
      </c>
      <c r="AM75" s="79">
        <f t="shared" si="126"/>
        <v>15.422269</v>
      </c>
      <c r="AN75" s="83">
        <f t="shared" si="127"/>
        <v>6.9632801999999998</v>
      </c>
      <c r="AO75" s="6">
        <f t="shared" si="128"/>
        <v>33.857142857143003</v>
      </c>
      <c r="AP75" s="43">
        <f t="shared" si="129"/>
        <v>15.262637</v>
      </c>
      <c r="AQ75" s="83">
        <f t="shared" si="130"/>
        <v>6.713768</v>
      </c>
      <c r="AR75" s="6">
        <f t="shared" si="131"/>
        <v>33.857142857143003</v>
      </c>
      <c r="AS75" s="79">
        <f t="shared" si="132"/>
        <v>0</v>
      </c>
      <c r="AT75" s="83">
        <f t="shared" si="133"/>
        <v>0</v>
      </c>
      <c r="AU75" s="6">
        <f t="shared" si="134"/>
        <v>33.857142857143003</v>
      </c>
      <c r="AV75" s="79">
        <f t="shared" si="135"/>
        <v>0</v>
      </c>
      <c r="AW75" s="83">
        <f t="shared" si="136"/>
        <v>0</v>
      </c>
      <c r="AX75" s="43">
        <f t="shared" si="137"/>
        <v>0</v>
      </c>
      <c r="AY75" s="43">
        <f t="shared" si="138"/>
        <v>0</v>
      </c>
      <c r="AZ75" s="43">
        <f t="shared" si="139"/>
        <v>0</v>
      </c>
    </row>
    <row r="76" spans="2:52" x14ac:dyDescent="0.25">
      <c r="B76" s="88">
        <v>32663265306.122002</v>
      </c>
      <c r="C76" s="88">
        <v>-28.704944999999999</v>
      </c>
      <c r="D76" s="88">
        <v>4.8500170999999996</v>
      </c>
      <c r="E76" s="88">
        <v>12.673075000000001</v>
      </c>
      <c r="F76" s="88">
        <v>-75.700873999999999</v>
      </c>
      <c r="G76" s="88">
        <v>-7.8230576999999997</v>
      </c>
      <c r="H76" s="8"/>
      <c r="I76" s="6">
        <f t="shared" si="104"/>
        <v>34.255102040815999</v>
      </c>
      <c r="J76" s="6">
        <f t="shared" si="105"/>
        <v>13.866001000000001</v>
      </c>
      <c r="K76" s="83">
        <f t="shared" si="109"/>
        <v>5.2059525999999998</v>
      </c>
      <c r="L76" s="6">
        <f t="shared" si="110"/>
        <v>34.255102040815999</v>
      </c>
      <c r="M76" s="79">
        <f t="shared" si="111"/>
        <v>13.891779</v>
      </c>
      <c r="N76" s="83">
        <f t="shared" si="112"/>
        <v>5.3635058000000004</v>
      </c>
      <c r="O76" s="6">
        <f t="shared" si="113"/>
        <v>34.255102040815999</v>
      </c>
      <c r="P76" s="79">
        <f t="shared" si="114"/>
        <v>14.624634</v>
      </c>
      <c r="Q76" s="83">
        <f t="shared" si="115"/>
        <v>6.0169028999999998</v>
      </c>
      <c r="R76" s="6">
        <f t="shared" si="116"/>
        <v>34.255102040815999</v>
      </c>
      <c r="S76" s="79">
        <f t="shared" si="117"/>
        <v>0</v>
      </c>
      <c r="T76" s="83">
        <f t="shared" si="118"/>
        <v>0</v>
      </c>
      <c r="U76" s="6">
        <f t="shared" si="119"/>
        <v>34.255102040815999</v>
      </c>
      <c r="V76" s="79">
        <f t="shared" si="120"/>
        <v>0</v>
      </c>
      <c r="W76" s="83">
        <f t="shared" si="121"/>
        <v>0</v>
      </c>
      <c r="X76" s="43">
        <f t="shared" si="122"/>
        <v>0</v>
      </c>
      <c r="Y76" s="43">
        <f t="shared" ref="Y76:Z76" si="145">C600</f>
        <v>0</v>
      </c>
      <c r="Z76" s="43">
        <f t="shared" si="145"/>
        <v>0</v>
      </c>
      <c r="AB76" s="88">
        <v>32663265306.122002</v>
      </c>
      <c r="AC76" s="88">
        <v>-29.446477999999999</v>
      </c>
      <c r="AD76" s="88">
        <v>7.9745827</v>
      </c>
      <c r="AE76" s="88">
        <v>16.452124000000001</v>
      </c>
      <c r="AF76" s="88">
        <v>-84.035506999999996</v>
      </c>
      <c r="AG76" s="88">
        <v>-8.4775399999999994</v>
      </c>
      <c r="AH76" s="8"/>
      <c r="AI76" s="6">
        <f t="shared" si="107"/>
        <v>34.255102040815999</v>
      </c>
      <c r="AJ76" s="6">
        <f t="shared" si="108"/>
        <v>14.324909</v>
      </c>
      <c r="AK76" s="83">
        <f t="shared" si="124"/>
        <v>5.8644824</v>
      </c>
      <c r="AL76" s="6">
        <f t="shared" si="125"/>
        <v>34.255102040815999</v>
      </c>
      <c r="AM76" s="79">
        <f t="shared" si="126"/>
        <v>14.591998</v>
      </c>
      <c r="AN76" s="83">
        <f t="shared" si="127"/>
        <v>6.0895919999999997</v>
      </c>
      <c r="AO76" s="6">
        <f t="shared" si="128"/>
        <v>34.255102040815999</v>
      </c>
      <c r="AP76" s="43">
        <f t="shared" si="129"/>
        <v>14.327806000000001</v>
      </c>
      <c r="AQ76" s="83">
        <f t="shared" si="130"/>
        <v>5.7377915000000002</v>
      </c>
      <c r="AR76" s="6">
        <f t="shared" si="131"/>
        <v>34.255102040815999</v>
      </c>
      <c r="AS76" s="79">
        <f t="shared" si="132"/>
        <v>0</v>
      </c>
      <c r="AT76" s="83">
        <f t="shared" si="133"/>
        <v>0</v>
      </c>
      <c r="AU76" s="6">
        <f t="shared" si="134"/>
        <v>34.255102040815999</v>
      </c>
      <c r="AV76" s="79">
        <f t="shared" si="135"/>
        <v>0</v>
      </c>
      <c r="AW76" s="83">
        <f t="shared" si="136"/>
        <v>0</v>
      </c>
      <c r="AX76" s="43">
        <f t="shared" si="137"/>
        <v>0</v>
      </c>
      <c r="AY76" s="43">
        <f t="shared" si="138"/>
        <v>0</v>
      </c>
      <c r="AZ76" s="43">
        <f t="shared" si="139"/>
        <v>0</v>
      </c>
    </row>
    <row r="77" spans="2:52" x14ac:dyDescent="0.25">
      <c r="B77" s="88">
        <v>33061224489.796001</v>
      </c>
      <c r="C77" s="88">
        <v>-28.925364999999999</v>
      </c>
      <c r="D77" s="88">
        <v>4.6156234999999999</v>
      </c>
      <c r="E77" s="88">
        <v>12.566217999999999</v>
      </c>
      <c r="F77" s="88">
        <v>-75.592476000000005</v>
      </c>
      <c r="G77" s="88">
        <v>-7.9505958999999997</v>
      </c>
      <c r="H77" s="8"/>
      <c r="I77" s="6">
        <f t="shared" si="104"/>
        <v>34.653061224489996</v>
      </c>
      <c r="J77" s="6">
        <f t="shared" si="105"/>
        <v>15.097599000000001</v>
      </c>
      <c r="K77" s="83">
        <f t="shared" si="109"/>
        <v>6.1398605999999996</v>
      </c>
      <c r="L77" s="6">
        <f t="shared" si="110"/>
        <v>34.653061224489996</v>
      </c>
      <c r="M77" s="79">
        <f t="shared" si="111"/>
        <v>15.373081000000001</v>
      </c>
      <c r="N77" s="83">
        <f t="shared" si="112"/>
        <v>6.4851098</v>
      </c>
      <c r="O77" s="6">
        <f t="shared" si="113"/>
        <v>34.653061224489996</v>
      </c>
      <c r="P77" s="79">
        <f t="shared" si="114"/>
        <v>15.255138000000001</v>
      </c>
      <c r="Q77" s="83">
        <f t="shared" si="115"/>
        <v>6.2927637000000001</v>
      </c>
      <c r="R77" s="6">
        <f t="shared" si="116"/>
        <v>34.653061224489996</v>
      </c>
      <c r="S77" s="79">
        <f t="shared" si="117"/>
        <v>0</v>
      </c>
      <c r="T77" s="83">
        <f t="shared" si="118"/>
        <v>0</v>
      </c>
      <c r="U77" s="6">
        <f t="shared" si="119"/>
        <v>34.653061224489996</v>
      </c>
      <c r="V77" s="79">
        <f t="shared" si="120"/>
        <v>0</v>
      </c>
      <c r="W77" s="83">
        <f t="shared" si="121"/>
        <v>0</v>
      </c>
      <c r="X77" s="43">
        <f t="shared" si="122"/>
        <v>0</v>
      </c>
      <c r="Y77" s="43">
        <f t="shared" ref="Y77:Z77" si="146">C601</f>
        <v>0</v>
      </c>
      <c r="Z77" s="43">
        <f t="shared" si="146"/>
        <v>0</v>
      </c>
      <c r="AB77" s="88">
        <v>33061224489.796001</v>
      </c>
      <c r="AC77" s="88">
        <v>-29.352573</v>
      </c>
      <c r="AD77" s="88">
        <v>7.8425045000000004</v>
      </c>
      <c r="AE77" s="88">
        <v>16.282221</v>
      </c>
      <c r="AF77" s="88">
        <v>-84.534415999999993</v>
      </c>
      <c r="AG77" s="88">
        <v>-8.4397172999999999</v>
      </c>
      <c r="AH77" s="8"/>
      <c r="AI77" s="6">
        <f t="shared" si="107"/>
        <v>34.653061224489996</v>
      </c>
      <c r="AJ77" s="6">
        <f t="shared" si="108"/>
        <v>14.253155</v>
      </c>
      <c r="AK77" s="83">
        <f t="shared" si="124"/>
        <v>5.7014183999999997</v>
      </c>
      <c r="AL77" s="6">
        <f t="shared" si="125"/>
        <v>34.653061224489996</v>
      </c>
      <c r="AM77" s="79">
        <f t="shared" si="126"/>
        <v>13.913418</v>
      </c>
      <c r="AN77" s="83">
        <f t="shared" si="127"/>
        <v>5.3830128000000004</v>
      </c>
      <c r="AO77" s="6">
        <f t="shared" si="128"/>
        <v>34.653061224489996</v>
      </c>
      <c r="AP77" s="43">
        <f t="shared" si="129"/>
        <v>13.881451999999999</v>
      </c>
      <c r="AQ77" s="83">
        <f t="shared" si="130"/>
        <v>5.2408061000000004</v>
      </c>
      <c r="AR77" s="6">
        <f t="shared" si="131"/>
        <v>34.653061224489996</v>
      </c>
      <c r="AS77" s="79">
        <f t="shared" si="132"/>
        <v>0</v>
      </c>
      <c r="AT77" s="83">
        <f t="shared" si="133"/>
        <v>0</v>
      </c>
      <c r="AU77" s="6">
        <f t="shared" si="134"/>
        <v>34.653061224489996</v>
      </c>
      <c r="AV77" s="79">
        <f t="shared" si="135"/>
        <v>0</v>
      </c>
      <c r="AW77" s="83">
        <f t="shared" si="136"/>
        <v>0</v>
      </c>
      <c r="AX77" s="43">
        <f t="shared" si="137"/>
        <v>0</v>
      </c>
      <c r="AY77" s="43">
        <f t="shared" si="138"/>
        <v>0</v>
      </c>
      <c r="AZ77" s="43">
        <f t="shared" si="139"/>
        <v>0</v>
      </c>
    </row>
    <row r="78" spans="2:52" x14ac:dyDescent="0.25">
      <c r="B78" s="88">
        <v>33459183673.469002</v>
      </c>
      <c r="C78" s="88">
        <v>-28.946874999999999</v>
      </c>
      <c r="D78" s="88">
        <v>4.4903059000000001</v>
      </c>
      <c r="E78" s="88">
        <v>12.693624</v>
      </c>
      <c r="F78" s="88">
        <v>-76.131950000000003</v>
      </c>
      <c r="G78" s="88">
        <v>-8.2033185999999993</v>
      </c>
      <c r="H78" s="8"/>
      <c r="I78" s="6">
        <f t="shared" si="104"/>
        <v>35.051020408163005</v>
      </c>
      <c r="J78" s="6">
        <f t="shared" si="105"/>
        <v>16.113147999999999</v>
      </c>
      <c r="K78" s="83">
        <f t="shared" si="109"/>
        <v>6.6503500999999998</v>
      </c>
      <c r="L78" s="6">
        <f t="shared" si="110"/>
        <v>35.051020408163005</v>
      </c>
      <c r="M78" s="79">
        <f t="shared" si="111"/>
        <v>17.041156999999998</v>
      </c>
      <c r="N78" s="83">
        <f t="shared" si="112"/>
        <v>7.5876612999999997</v>
      </c>
      <c r="O78" s="6">
        <f t="shared" si="113"/>
        <v>35.051020408163005</v>
      </c>
      <c r="P78" s="79">
        <f t="shared" si="114"/>
        <v>16.263183999999999</v>
      </c>
      <c r="Q78" s="83">
        <f t="shared" si="115"/>
        <v>6.7196474000000004</v>
      </c>
      <c r="R78" s="6">
        <f t="shared" si="116"/>
        <v>35.051020408163005</v>
      </c>
      <c r="S78" s="79">
        <f t="shared" si="117"/>
        <v>0</v>
      </c>
      <c r="T78" s="83">
        <f t="shared" si="118"/>
        <v>0</v>
      </c>
      <c r="U78" s="6">
        <f t="shared" si="119"/>
        <v>35.051020408163005</v>
      </c>
      <c r="V78" s="79">
        <f t="shared" si="120"/>
        <v>0</v>
      </c>
      <c r="W78" s="83">
        <f t="shared" si="121"/>
        <v>0</v>
      </c>
      <c r="X78" s="43">
        <f t="shared" si="122"/>
        <v>0</v>
      </c>
      <c r="Y78" s="43">
        <f t="shared" ref="Y78:Z78" si="147">C602</f>
        <v>0</v>
      </c>
      <c r="Z78" s="43">
        <f t="shared" si="147"/>
        <v>0</v>
      </c>
      <c r="AB78" s="88">
        <v>33459183673.469002</v>
      </c>
      <c r="AC78" s="88">
        <v>-29.324476000000001</v>
      </c>
      <c r="AD78" s="88">
        <v>7.2733622000000002</v>
      </c>
      <c r="AE78" s="88">
        <v>15.693716999999999</v>
      </c>
      <c r="AF78" s="88">
        <v>-82.855682000000002</v>
      </c>
      <c r="AG78" s="88">
        <v>-8.4203548000000001</v>
      </c>
      <c r="AH78" s="8"/>
      <c r="AI78" s="6">
        <f t="shared" si="107"/>
        <v>35.051020408163005</v>
      </c>
      <c r="AJ78" s="6">
        <f t="shared" si="108"/>
        <v>14.355724</v>
      </c>
      <c r="AK78" s="83">
        <f t="shared" si="124"/>
        <v>5.6134138</v>
      </c>
      <c r="AL78" s="6">
        <f t="shared" si="125"/>
        <v>35.051020408163005</v>
      </c>
      <c r="AM78" s="79">
        <f t="shared" si="126"/>
        <v>14.946042</v>
      </c>
      <c r="AN78" s="83">
        <f t="shared" si="127"/>
        <v>6.1936344999999999</v>
      </c>
      <c r="AO78" s="6">
        <f t="shared" si="128"/>
        <v>35.051020408163005</v>
      </c>
      <c r="AP78" s="43">
        <f t="shared" si="129"/>
        <v>13.951703999999999</v>
      </c>
      <c r="AQ78" s="83">
        <f t="shared" si="130"/>
        <v>5.0906967999999999</v>
      </c>
      <c r="AR78" s="6">
        <f t="shared" si="131"/>
        <v>35.051020408163005</v>
      </c>
      <c r="AS78" s="79">
        <f t="shared" si="132"/>
        <v>0</v>
      </c>
      <c r="AT78" s="83">
        <f t="shared" si="133"/>
        <v>0</v>
      </c>
      <c r="AU78" s="6">
        <f t="shared" si="134"/>
        <v>35.051020408163005</v>
      </c>
      <c r="AV78" s="79">
        <f t="shared" si="135"/>
        <v>0</v>
      </c>
      <c r="AW78" s="83">
        <f t="shared" si="136"/>
        <v>0</v>
      </c>
      <c r="AX78" s="43">
        <f t="shared" si="137"/>
        <v>0</v>
      </c>
      <c r="AY78" s="43">
        <f t="shared" si="138"/>
        <v>0</v>
      </c>
      <c r="AZ78" s="43">
        <f t="shared" si="139"/>
        <v>0</v>
      </c>
    </row>
    <row r="79" spans="2:52" x14ac:dyDescent="0.25">
      <c r="B79" s="88">
        <v>33857142857.143002</v>
      </c>
      <c r="C79" s="88">
        <v>-29.546679999999999</v>
      </c>
      <c r="D79" s="88">
        <v>4.8377876000000004</v>
      </c>
      <c r="E79" s="88">
        <v>13.203169000000001</v>
      </c>
      <c r="F79" s="88">
        <v>-77.474174000000005</v>
      </c>
      <c r="G79" s="88">
        <v>-8.3653811999999999</v>
      </c>
      <c r="H79" s="8"/>
      <c r="I79" s="6">
        <f t="shared" si="104"/>
        <v>35.448979591836995</v>
      </c>
      <c r="J79" s="6">
        <f t="shared" si="105"/>
        <v>17.053663</v>
      </c>
      <c r="K79" s="83">
        <f t="shared" si="109"/>
        <v>7.2714572000000004</v>
      </c>
      <c r="L79" s="6">
        <f t="shared" si="110"/>
        <v>35.448979591836995</v>
      </c>
      <c r="M79" s="79">
        <f t="shared" si="111"/>
        <v>17.778597000000001</v>
      </c>
      <c r="N79" s="83">
        <f t="shared" si="112"/>
        <v>7.6858234000000003</v>
      </c>
      <c r="O79" s="6">
        <f t="shared" si="113"/>
        <v>35.448979591836995</v>
      </c>
      <c r="P79" s="79">
        <f t="shared" si="114"/>
        <v>17.460267999999999</v>
      </c>
      <c r="Q79" s="83">
        <f t="shared" si="115"/>
        <v>7.2591963000000002</v>
      </c>
      <c r="R79" s="6">
        <f t="shared" si="116"/>
        <v>35.448979591836995</v>
      </c>
      <c r="S79" s="79">
        <f t="shared" si="117"/>
        <v>0</v>
      </c>
      <c r="T79" s="83">
        <f t="shared" si="118"/>
        <v>0</v>
      </c>
      <c r="U79" s="6">
        <f t="shared" si="119"/>
        <v>35.448979591836995</v>
      </c>
      <c r="V79" s="79">
        <f t="shared" si="120"/>
        <v>0</v>
      </c>
      <c r="W79" s="83">
        <f t="shared" si="121"/>
        <v>0</v>
      </c>
      <c r="X79" s="43">
        <f t="shared" si="122"/>
        <v>0</v>
      </c>
      <c r="Y79" s="43">
        <f t="shared" ref="Y79:Z79" si="148">C603</f>
        <v>0</v>
      </c>
      <c r="Z79" s="43">
        <f t="shared" si="148"/>
        <v>0</v>
      </c>
      <c r="AB79" s="88">
        <v>33857142857.143002</v>
      </c>
      <c r="AC79" s="88">
        <v>-29.389026999999999</v>
      </c>
      <c r="AD79" s="88">
        <v>6.5503111000000001</v>
      </c>
      <c r="AE79" s="88">
        <v>14.991110000000001</v>
      </c>
      <c r="AF79" s="88">
        <v>-80.448295999999999</v>
      </c>
      <c r="AG79" s="88">
        <v>-8.4407987999999996</v>
      </c>
      <c r="AH79" s="8"/>
      <c r="AI79" s="6">
        <f t="shared" si="107"/>
        <v>35.448979591836995</v>
      </c>
      <c r="AJ79" s="6">
        <f t="shared" si="108"/>
        <v>14.787100000000001</v>
      </c>
      <c r="AK79" s="83">
        <f t="shared" si="124"/>
        <v>5.8242105999999998</v>
      </c>
      <c r="AL79" s="6">
        <f t="shared" si="125"/>
        <v>35.448979591836995</v>
      </c>
      <c r="AM79" s="79">
        <f t="shared" si="126"/>
        <v>15.291437999999999</v>
      </c>
      <c r="AN79" s="83">
        <f t="shared" si="127"/>
        <v>6.2262778000000001</v>
      </c>
      <c r="AO79" s="6">
        <f t="shared" si="128"/>
        <v>35.448979591836995</v>
      </c>
      <c r="AP79" s="43">
        <f t="shared" si="129"/>
        <v>14.808506</v>
      </c>
      <c r="AQ79" s="83">
        <f t="shared" si="130"/>
        <v>5.6587304999999999</v>
      </c>
      <c r="AR79" s="6">
        <f t="shared" si="131"/>
        <v>35.448979591836995</v>
      </c>
      <c r="AS79" s="79">
        <f t="shared" si="132"/>
        <v>0</v>
      </c>
      <c r="AT79" s="83">
        <f t="shared" si="133"/>
        <v>0</v>
      </c>
      <c r="AU79" s="6">
        <f t="shared" si="134"/>
        <v>35.448979591836995</v>
      </c>
      <c r="AV79" s="79">
        <f t="shared" si="135"/>
        <v>0</v>
      </c>
      <c r="AW79" s="83">
        <f t="shared" si="136"/>
        <v>0</v>
      </c>
      <c r="AX79" s="43">
        <f t="shared" si="137"/>
        <v>0</v>
      </c>
      <c r="AY79" s="43">
        <f t="shared" si="138"/>
        <v>0</v>
      </c>
      <c r="AZ79" s="43">
        <f t="shared" si="139"/>
        <v>0</v>
      </c>
    </row>
    <row r="80" spans="2:52" x14ac:dyDescent="0.25">
      <c r="B80" s="88">
        <v>34255102040.816002</v>
      </c>
      <c r="C80" s="88">
        <v>-29.520496000000001</v>
      </c>
      <c r="D80" s="88">
        <v>5.2059525999999998</v>
      </c>
      <c r="E80" s="88">
        <v>13.866001000000001</v>
      </c>
      <c r="F80" s="88">
        <v>-79.462753000000006</v>
      </c>
      <c r="G80" s="88">
        <v>-8.6600485000000003</v>
      </c>
      <c r="H80" s="8"/>
      <c r="I80" s="6">
        <f t="shared" si="104"/>
        <v>35.846938775510004</v>
      </c>
      <c r="J80" s="6">
        <f t="shared" si="105"/>
        <v>16.819179999999999</v>
      </c>
      <c r="K80" s="83">
        <f t="shared" si="109"/>
        <v>7.1089158000000001</v>
      </c>
      <c r="L80" s="6">
        <f t="shared" si="110"/>
        <v>35.846938775510004</v>
      </c>
      <c r="M80" s="79">
        <f t="shared" si="111"/>
        <v>17.958109</v>
      </c>
      <c r="N80" s="83">
        <f t="shared" si="112"/>
        <v>8.0528221000000002</v>
      </c>
      <c r="O80" s="6">
        <f t="shared" si="113"/>
        <v>35.846938775510004</v>
      </c>
      <c r="P80" s="79">
        <f t="shared" si="114"/>
        <v>18.041491000000001</v>
      </c>
      <c r="Q80" s="83">
        <f t="shared" si="115"/>
        <v>8.0264301000000007</v>
      </c>
      <c r="R80" s="6">
        <f t="shared" si="116"/>
        <v>35.846938775510004</v>
      </c>
      <c r="S80" s="79">
        <f t="shared" si="117"/>
        <v>0</v>
      </c>
      <c r="T80" s="83">
        <f t="shared" si="118"/>
        <v>0</v>
      </c>
      <c r="U80" s="6">
        <f t="shared" si="119"/>
        <v>35.846938775510004</v>
      </c>
      <c r="V80" s="79">
        <f t="shared" si="120"/>
        <v>0</v>
      </c>
      <c r="W80" s="83">
        <f t="shared" si="121"/>
        <v>0</v>
      </c>
      <c r="X80" s="43">
        <f t="shared" si="122"/>
        <v>0</v>
      </c>
      <c r="Y80" s="43">
        <f t="shared" ref="Y80:Z80" si="149">C604</f>
        <v>0</v>
      </c>
      <c r="Z80" s="43">
        <f t="shared" si="149"/>
        <v>0</v>
      </c>
      <c r="AB80" s="88">
        <v>34255102040.816002</v>
      </c>
      <c r="AC80" s="88">
        <v>-29.426758</v>
      </c>
      <c r="AD80" s="88">
        <v>5.8644824</v>
      </c>
      <c r="AE80" s="88">
        <v>14.324909</v>
      </c>
      <c r="AF80" s="88">
        <v>-80.418662999999995</v>
      </c>
      <c r="AG80" s="88">
        <v>-8.4604272999999992</v>
      </c>
      <c r="AH80" s="8"/>
      <c r="AI80" s="6">
        <f t="shared" si="107"/>
        <v>35.846938775510004</v>
      </c>
      <c r="AJ80" s="6">
        <f t="shared" si="108"/>
        <v>14.707191</v>
      </c>
      <c r="AK80" s="83">
        <f t="shared" si="124"/>
        <v>5.6551517999999996</v>
      </c>
      <c r="AL80" s="6">
        <f t="shared" si="125"/>
        <v>35.846938775510004</v>
      </c>
      <c r="AM80" s="79">
        <f t="shared" si="126"/>
        <v>15.781618</v>
      </c>
      <c r="AN80" s="83">
        <f t="shared" si="127"/>
        <v>6.6320100000000002</v>
      </c>
      <c r="AO80" s="6">
        <f t="shared" si="128"/>
        <v>35.846938775510004</v>
      </c>
      <c r="AP80" s="43">
        <f t="shared" si="129"/>
        <v>15.089127</v>
      </c>
      <c r="AQ80" s="83">
        <f t="shared" si="130"/>
        <v>5.8670391999999998</v>
      </c>
      <c r="AR80" s="6">
        <f t="shared" si="131"/>
        <v>35.846938775510004</v>
      </c>
      <c r="AS80" s="79">
        <f t="shared" si="132"/>
        <v>0</v>
      </c>
      <c r="AT80" s="83">
        <f t="shared" si="133"/>
        <v>0</v>
      </c>
      <c r="AU80" s="6">
        <f t="shared" si="134"/>
        <v>35.846938775510004</v>
      </c>
      <c r="AV80" s="79">
        <f t="shared" si="135"/>
        <v>0</v>
      </c>
      <c r="AW80" s="83">
        <f t="shared" si="136"/>
        <v>0</v>
      </c>
      <c r="AX80" s="43">
        <f t="shared" si="137"/>
        <v>0</v>
      </c>
      <c r="AY80" s="43">
        <f t="shared" si="138"/>
        <v>0</v>
      </c>
      <c r="AZ80" s="43">
        <f t="shared" si="139"/>
        <v>0</v>
      </c>
    </row>
    <row r="81" spans="2:52" x14ac:dyDescent="0.25">
      <c r="B81" s="88">
        <v>34653061224.489998</v>
      </c>
      <c r="C81" s="88">
        <v>-29.829592000000002</v>
      </c>
      <c r="D81" s="88">
        <v>6.1398605999999996</v>
      </c>
      <c r="E81" s="88">
        <v>15.097599000000001</v>
      </c>
      <c r="F81" s="88">
        <v>-80.989090000000004</v>
      </c>
      <c r="G81" s="88">
        <v>-8.9577389000000007</v>
      </c>
      <c r="H81" s="8"/>
      <c r="I81" s="6">
        <f t="shared" si="104"/>
        <v>36.244897959184001</v>
      </c>
      <c r="J81" s="6">
        <f t="shared" si="105"/>
        <v>16.183928000000002</v>
      </c>
      <c r="K81" s="83">
        <f t="shared" si="109"/>
        <v>6.8581633999999996</v>
      </c>
      <c r="L81" s="6">
        <f t="shared" si="110"/>
        <v>36.244897959184001</v>
      </c>
      <c r="M81" s="79">
        <f t="shared" si="111"/>
        <v>15.27135</v>
      </c>
      <c r="N81" s="83">
        <f t="shared" si="112"/>
        <v>6.0198254999999996</v>
      </c>
      <c r="O81" s="6">
        <f t="shared" si="113"/>
        <v>36.244897959184001</v>
      </c>
      <c r="P81" s="79">
        <f t="shared" si="114"/>
        <v>16.032045</v>
      </c>
      <c r="Q81" s="83">
        <f t="shared" si="115"/>
        <v>6.6797589999999998</v>
      </c>
      <c r="R81" s="6">
        <f t="shared" si="116"/>
        <v>36.244897959184001</v>
      </c>
      <c r="S81" s="79">
        <f t="shared" si="117"/>
        <v>0</v>
      </c>
      <c r="T81" s="83">
        <f t="shared" si="118"/>
        <v>0</v>
      </c>
      <c r="U81" s="6">
        <f t="shared" si="119"/>
        <v>36.244897959184001</v>
      </c>
      <c r="V81" s="79">
        <f t="shared" si="120"/>
        <v>0</v>
      </c>
      <c r="W81" s="83">
        <f t="shared" si="121"/>
        <v>0</v>
      </c>
      <c r="X81" s="43">
        <f t="shared" si="122"/>
        <v>0</v>
      </c>
      <c r="Y81" s="43">
        <f t="shared" ref="Y81:Z81" si="150">C605</f>
        <v>0</v>
      </c>
      <c r="Z81" s="43">
        <f t="shared" si="150"/>
        <v>0</v>
      </c>
      <c r="AB81" s="88">
        <v>34653061224.489998</v>
      </c>
      <c r="AC81" s="88">
        <v>-29.433544000000001</v>
      </c>
      <c r="AD81" s="88">
        <v>5.7014183999999997</v>
      </c>
      <c r="AE81" s="88">
        <v>14.253155</v>
      </c>
      <c r="AF81" s="88">
        <v>-79.067916999999994</v>
      </c>
      <c r="AG81" s="88">
        <v>-8.5517368000000005</v>
      </c>
      <c r="AH81" s="8"/>
      <c r="AI81" s="6">
        <f t="shared" si="107"/>
        <v>36.244897959184001</v>
      </c>
      <c r="AJ81" s="6">
        <f t="shared" si="108"/>
        <v>14.130694999999999</v>
      </c>
      <c r="AK81" s="83">
        <f t="shared" si="124"/>
        <v>5.0849333000000003</v>
      </c>
      <c r="AL81" s="6">
        <f t="shared" si="125"/>
        <v>36.244897959184001</v>
      </c>
      <c r="AM81" s="79">
        <f t="shared" si="126"/>
        <v>15.145172000000001</v>
      </c>
      <c r="AN81" s="83">
        <f t="shared" si="127"/>
        <v>6.1797848000000002</v>
      </c>
      <c r="AO81" s="6">
        <f t="shared" si="128"/>
        <v>36.244897959184001</v>
      </c>
      <c r="AP81" s="43">
        <f t="shared" si="129"/>
        <v>15.004481999999999</v>
      </c>
      <c r="AQ81" s="83">
        <f t="shared" si="130"/>
        <v>5.9663110000000001</v>
      </c>
      <c r="AR81" s="6">
        <f t="shared" si="131"/>
        <v>36.244897959184001</v>
      </c>
      <c r="AS81" s="79">
        <f t="shared" si="132"/>
        <v>0</v>
      </c>
      <c r="AT81" s="83">
        <f t="shared" si="133"/>
        <v>0</v>
      </c>
      <c r="AU81" s="6">
        <f t="shared" si="134"/>
        <v>36.244897959184001</v>
      </c>
      <c r="AV81" s="79">
        <f t="shared" si="135"/>
        <v>0</v>
      </c>
      <c r="AW81" s="83">
        <f t="shared" si="136"/>
        <v>0</v>
      </c>
      <c r="AX81" s="43">
        <f t="shared" si="137"/>
        <v>0</v>
      </c>
      <c r="AY81" s="43">
        <f t="shared" si="138"/>
        <v>0</v>
      </c>
      <c r="AZ81" s="43">
        <f t="shared" si="139"/>
        <v>0</v>
      </c>
    </row>
    <row r="82" spans="2:52" x14ac:dyDescent="0.25">
      <c r="B82" s="88">
        <v>35051020408.163002</v>
      </c>
      <c r="C82" s="88">
        <v>-30.365107999999999</v>
      </c>
      <c r="D82" s="88">
        <v>6.6503500999999998</v>
      </c>
      <c r="E82" s="88">
        <v>16.113147999999999</v>
      </c>
      <c r="F82" s="88">
        <v>-85.532905999999997</v>
      </c>
      <c r="G82" s="88">
        <v>-9.4627990999999998</v>
      </c>
      <c r="H82" s="8"/>
      <c r="I82" s="6">
        <f t="shared" si="104"/>
        <v>36.642857142857004</v>
      </c>
      <c r="J82" s="6">
        <f t="shared" si="105"/>
        <v>15.567831</v>
      </c>
      <c r="K82" s="83">
        <f t="shared" si="109"/>
        <v>6.5665784</v>
      </c>
      <c r="L82" s="6">
        <f t="shared" si="110"/>
        <v>36.642857142857004</v>
      </c>
      <c r="M82" s="79">
        <f t="shared" si="111"/>
        <v>15.137214</v>
      </c>
      <c r="N82" s="83">
        <f t="shared" si="112"/>
        <v>6.1982222</v>
      </c>
      <c r="O82" s="6">
        <f t="shared" si="113"/>
        <v>36.642857142857004</v>
      </c>
      <c r="P82" s="79">
        <f t="shared" si="114"/>
        <v>14.993876999999999</v>
      </c>
      <c r="Q82" s="83">
        <f t="shared" si="115"/>
        <v>5.9571214000000001</v>
      </c>
      <c r="R82" s="6">
        <f t="shared" si="116"/>
        <v>36.642857142857004</v>
      </c>
      <c r="S82" s="79">
        <f t="shared" si="117"/>
        <v>0</v>
      </c>
      <c r="T82" s="83">
        <f t="shared" si="118"/>
        <v>0</v>
      </c>
      <c r="U82" s="6">
        <f t="shared" si="119"/>
        <v>36.642857142857004</v>
      </c>
      <c r="V82" s="79">
        <f t="shared" si="120"/>
        <v>0</v>
      </c>
      <c r="W82" s="83">
        <f t="shared" si="121"/>
        <v>0</v>
      </c>
      <c r="X82" s="43">
        <f t="shared" si="122"/>
        <v>0</v>
      </c>
      <c r="Y82" s="43">
        <f t="shared" ref="Y82:Z82" si="151">C606</f>
        <v>0</v>
      </c>
      <c r="Z82" s="43">
        <f t="shared" si="151"/>
        <v>0</v>
      </c>
      <c r="AB82" s="88">
        <v>35051020408.163002</v>
      </c>
      <c r="AC82" s="88">
        <v>-29.674019000000001</v>
      </c>
      <c r="AD82" s="88">
        <v>5.6134138</v>
      </c>
      <c r="AE82" s="88">
        <v>14.355724</v>
      </c>
      <c r="AF82" s="88">
        <v>-80.324889999999996</v>
      </c>
      <c r="AG82" s="88">
        <v>-8.7423105000000003</v>
      </c>
      <c r="AH82" s="8"/>
      <c r="AI82" s="6">
        <f t="shared" si="107"/>
        <v>36.642857142857004</v>
      </c>
      <c r="AJ82" s="6">
        <f t="shared" si="108"/>
        <v>12.895759</v>
      </c>
      <c r="AK82" s="83">
        <f t="shared" si="124"/>
        <v>3.8298285000000001</v>
      </c>
      <c r="AL82" s="6">
        <f t="shared" si="125"/>
        <v>36.642857142857004</v>
      </c>
      <c r="AM82" s="79">
        <f t="shared" si="126"/>
        <v>14.38767</v>
      </c>
      <c r="AN82" s="83">
        <f t="shared" si="127"/>
        <v>5.3813424000000003</v>
      </c>
      <c r="AO82" s="6">
        <f t="shared" si="128"/>
        <v>36.642857142857004</v>
      </c>
      <c r="AP82" s="43">
        <f t="shared" si="129"/>
        <v>14.355857</v>
      </c>
      <c r="AQ82" s="83">
        <f t="shared" si="130"/>
        <v>5.2770767000000003</v>
      </c>
      <c r="AR82" s="6">
        <f t="shared" si="131"/>
        <v>36.642857142857004</v>
      </c>
      <c r="AS82" s="79">
        <f t="shared" si="132"/>
        <v>0</v>
      </c>
      <c r="AT82" s="83">
        <f t="shared" si="133"/>
        <v>0</v>
      </c>
      <c r="AU82" s="6">
        <f t="shared" si="134"/>
        <v>36.642857142857004</v>
      </c>
      <c r="AV82" s="79">
        <f t="shared" si="135"/>
        <v>0</v>
      </c>
      <c r="AW82" s="83">
        <f t="shared" si="136"/>
        <v>0</v>
      </c>
      <c r="AX82" s="43">
        <f t="shared" si="137"/>
        <v>0</v>
      </c>
      <c r="AY82" s="43">
        <f t="shared" si="138"/>
        <v>0</v>
      </c>
      <c r="AZ82" s="43">
        <f t="shared" si="139"/>
        <v>0</v>
      </c>
    </row>
    <row r="83" spans="2:52" x14ac:dyDescent="0.25">
      <c r="B83" s="88">
        <v>35448979591.836998</v>
      </c>
      <c r="C83" s="88">
        <v>-31.014455999999999</v>
      </c>
      <c r="D83" s="88">
        <v>7.2714572000000004</v>
      </c>
      <c r="E83" s="88">
        <v>17.053663</v>
      </c>
      <c r="F83" s="88">
        <v>-87.007568000000006</v>
      </c>
      <c r="G83" s="88">
        <v>-9.7822055999999993</v>
      </c>
      <c r="H83" s="8"/>
      <c r="I83" s="6">
        <f t="shared" si="104"/>
        <v>37.040816326531001</v>
      </c>
      <c r="J83" s="6">
        <f t="shared" si="105"/>
        <v>15.685744</v>
      </c>
      <c r="K83" s="83">
        <f t="shared" si="109"/>
        <v>6.6469221000000003</v>
      </c>
      <c r="L83" s="6">
        <f t="shared" si="110"/>
        <v>37.040816326531001</v>
      </c>
      <c r="M83" s="79">
        <f t="shared" si="111"/>
        <v>14.799249</v>
      </c>
      <c r="N83" s="83">
        <f t="shared" si="112"/>
        <v>5.8804474000000004</v>
      </c>
      <c r="O83" s="6">
        <f t="shared" si="113"/>
        <v>37.040816326531001</v>
      </c>
      <c r="P83" s="79">
        <f t="shared" si="114"/>
        <v>15.395193000000001</v>
      </c>
      <c r="Q83" s="83">
        <f t="shared" si="115"/>
        <v>6.3813696000000002</v>
      </c>
      <c r="R83" s="6">
        <f t="shared" si="116"/>
        <v>37.040816326531001</v>
      </c>
      <c r="S83" s="79">
        <f t="shared" si="117"/>
        <v>0</v>
      </c>
      <c r="T83" s="83">
        <f t="shared" si="118"/>
        <v>0</v>
      </c>
      <c r="U83" s="6">
        <f t="shared" si="119"/>
        <v>37.040816326531001</v>
      </c>
      <c r="V83" s="79">
        <f t="shared" si="120"/>
        <v>0</v>
      </c>
      <c r="W83" s="83">
        <f t="shared" si="121"/>
        <v>0</v>
      </c>
      <c r="X83" s="43">
        <f t="shared" si="122"/>
        <v>0</v>
      </c>
      <c r="Y83" s="43">
        <f t="shared" ref="Y83:Z83" si="152">C607</f>
        <v>0</v>
      </c>
      <c r="Z83" s="43">
        <f t="shared" si="152"/>
        <v>0</v>
      </c>
      <c r="AB83" s="88">
        <v>35448979591.836998</v>
      </c>
      <c r="AC83" s="88">
        <v>-30.001792999999999</v>
      </c>
      <c r="AD83" s="88">
        <v>5.8242105999999998</v>
      </c>
      <c r="AE83" s="88">
        <v>14.787100000000001</v>
      </c>
      <c r="AF83" s="88">
        <v>-81.615737999999993</v>
      </c>
      <c r="AG83" s="88">
        <v>-8.9628896999999998</v>
      </c>
      <c r="AH83" s="8"/>
      <c r="AI83" s="6">
        <f t="shared" si="107"/>
        <v>37.040816326531001</v>
      </c>
      <c r="AJ83" s="6">
        <f t="shared" si="108"/>
        <v>12.176315000000001</v>
      </c>
      <c r="AK83" s="83">
        <f t="shared" si="124"/>
        <v>2.8997879000000002</v>
      </c>
      <c r="AL83" s="6">
        <f t="shared" si="125"/>
        <v>37.040816326531001</v>
      </c>
      <c r="AM83" s="79">
        <f t="shared" si="126"/>
        <v>13.415563000000001</v>
      </c>
      <c r="AN83" s="83">
        <f t="shared" si="127"/>
        <v>4.2797942000000004</v>
      </c>
      <c r="AO83" s="6">
        <f t="shared" si="128"/>
        <v>37.040816326531001</v>
      </c>
      <c r="AP83" s="43">
        <f t="shared" si="129"/>
        <v>14.715887</v>
      </c>
      <c r="AQ83" s="83">
        <f t="shared" si="130"/>
        <v>5.5311374999999998</v>
      </c>
      <c r="AR83" s="6">
        <f t="shared" si="131"/>
        <v>37.040816326531001</v>
      </c>
      <c r="AS83" s="79">
        <f t="shared" si="132"/>
        <v>0</v>
      </c>
      <c r="AT83" s="83">
        <f t="shared" si="133"/>
        <v>0</v>
      </c>
      <c r="AU83" s="6">
        <f t="shared" si="134"/>
        <v>37.040816326531001</v>
      </c>
      <c r="AV83" s="79">
        <f t="shared" si="135"/>
        <v>0</v>
      </c>
      <c r="AW83" s="83">
        <f t="shared" si="136"/>
        <v>0</v>
      </c>
      <c r="AX83" s="43">
        <f t="shared" si="137"/>
        <v>0</v>
      </c>
      <c r="AY83" s="43">
        <f t="shared" si="138"/>
        <v>0</v>
      </c>
      <c r="AZ83" s="43">
        <f t="shared" si="139"/>
        <v>0</v>
      </c>
    </row>
    <row r="84" spans="2:52" x14ac:dyDescent="0.25">
      <c r="B84" s="88">
        <v>35846938775.510002</v>
      </c>
      <c r="C84" s="88">
        <v>-30.900030000000001</v>
      </c>
      <c r="D84" s="88">
        <v>7.1089158000000001</v>
      </c>
      <c r="E84" s="88">
        <v>16.819179999999999</v>
      </c>
      <c r="F84" s="88">
        <v>-87.927047999999999</v>
      </c>
      <c r="G84" s="88">
        <v>-9.7102623000000001</v>
      </c>
      <c r="H84" s="8"/>
      <c r="I84" s="6">
        <f t="shared" si="104"/>
        <v>37.438775510204003</v>
      </c>
      <c r="J84" s="6">
        <f t="shared" si="105"/>
        <v>15.752065</v>
      </c>
      <c r="K84" s="83">
        <f t="shared" si="109"/>
        <v>6.5712481</v>
      </c>
      <c r="L84" s="6">
        <f t="shared" si="110"/>
        <v>37.438775510204003</v>
      </c>
      <c r="M84" s="79">
        <f t="shared" si="111"/>
        <v>15.622976</v>
      </c>
      <c r="N84" s="83">
        <f t="shared" si="112"/>
        <v>6.2673940999999997</v>
      </c>
      <c r="O84" s="6">
        <f t="shared" si="113"/>
        <v>37.438775510204003</v>
      </c>
      <c r="P84" s="79">
        <f t="shared" si="114"/>
        <v>15.629686</v>
      </c>
      <c r="Q84" s="83">
        <f t="shared" si="115"/>
        <v>6.1799903</v>
      </c>
      <c r="R84" s="6">
        <f t="shared" si="116"/>
        <v>37.438775510204003</v>
      </c>
      <c r="S84" s="79">
        <f t="shared" si="117"/>
        <v>0</v>
      </c>
      <c r="T84" s="83">
        <f t="shared" si="118"/>
        <v>0</v>
      </c>
      <c r="U84" s="6">
        <f t="shared" si="119"/>
        <v>37.438775510204003</v>
      </c>
      <c r="V84" s="79">
        <f t="shared" si="120"/>
        <v>0</v>
      </c>
      <c r="W84" s="83">
        <f t="shared" si="121"/>
        <v>0</v>
      </c>
      <c r="X84" s="43">
        <f t="shared" si="122"/>
        <v>0</v>
      </c>
      <c r="Y84" s="43">
        <f t="shared" ref="Y84:Z84" si="153">C608</f>
        <v>0</v>
      </c>
      <c r="Z84" s="43">
        <f t="shared" si="153"/>
        <v>0</v>
      </c>
      <c r="AB84" s="88">
        <v>35846938775.510002</v>
      </c>
      <c r="AC84" s="88">
        <v>-30.158805999999998</v>
      </c>
      <c r="AD84" s="88">
        <v>5.6551517999999996</v>
      </c>
      <c r="AE84" s="88">
        <v>14.707191</v>
      </c>
      <c r="AF84" s="88">
        <v>-82.508483999999996</v>
      </c>
      <c r="AG84" s="88">
        <v>-9.0520391</v>
      </c>
      <c r="AH84" s="8"/>
      <c r="AI84" s="6">
        <f t="shared" si="107"/>
        <v>37.438775510204003</v>
      </c>
      <c r="AJ84" s="6">
        <f t="shared" si="108"/>
        <v>11.788956000000001</v>
      </c>
      <c r="AK84" s="83">
        <f t="shared" si="124"/>
        <v>2.2062845000000002</v>
      </c>
      <c r="AL84" s="6">
        <f t="shared" si="125"/>
        <v>37.438775510204003</v>
      </c>
      <c r="AM84" s="79">
        <f t="shared" si="126"/>
        <v>13.961762</v>
      </c>
      <c r="AN84" s="83">
        <f t="shared" si="127"/>
        <v>4.4747252</v>
      </c>
      <c r="AO84" s="6">
        <f t="shared" si="128"/>
        <v>37.438775510204003</v>
      </c>
      <c r="AP84" s="43">
        <f t="shared" si="129"/>
        <v>15.090771999999999</v>
      </c>
      <c r="AQ84" s="83">
        <f t="shared" si="130"/>
        <v>5.5811881999999997</v>
      </c>
      <c r="AR84" s="6">
        <f t="shared" si="131"/>
        <v>37.438775510204003</v>
      </c>
      <c r="AS84" s="79">
        <f t="shared" si="132"/>
        <v>0</v>
      </c>
      <c r="AT84" s="83">
        <f t="shared" si="133"/>
        <v>0</v>
      </c>
      <c r="AU84" s="6">
        <f t="shared" si="134"/>
        <v>37.438775510204003</v>
      </c>
      <c r="AV84" s="79">
        <f t="shared" si="135"/>
        <v>0</v>
      </c>
      <c r="AW84" s="83">
        <f t="shared" si="136"/>
        <v>0</v>
      </c>
      <c r="AX84" s="43">
        <f t="shared" si="137"/>
        <v>0</v>
      </c>
      <c r="AY84" s="43">
        <f t="shared" si="138"/>
        <v>0</v>
      </c>
      <c r="AZ84" s="43">
        <f t="shared" si="139"/>
        <v>0</v>
      </c>
    </row>
    <row r="85" spans="2:52" x14ac:dyDescent="0.25">
      <c r="B85" s="88">
        <v>36244897959.183998</v>
      </c>
      <c r="C85" s="88">
        <v>-30.232977000000002</v>
      </c>
      <c r="D85" s="88">
        <v>6.8581633999999996</v>
      </c>
      <c r="E85" s="88">
        <v>16.183928000000002</v>
      </c>
      <c r="F85" s="88">
        <v>-84.161270000000002</v>
      </c>
      <c r="G85" s="88">
        <v>-9.3257647000000006</v>
      </c>
      <c r="H85" s="8"/>
      <c r="I85" s="6">
        <f t="shared" si="104"/>
        <v>37.836734693878</v>
      </c>
      <c r="J85" s="6">
        <f t="shared" si="105"/>
        <v>15.615532999999999</v>
      </c>
      <c r="K85" s="83">
        <f t="shared" si="109"/>
        <v>6.3613749000000004</v>
      </c>
      <c r="L85" s="6">
        <f t="shared" si="110"/>
        <v>37.836734693878</v>
      </c>
      <c r="M85" s="79">
        <f t="shared" si="111"/>
        <v>15.166093</v>
      </c>
      <c r="N85" s="83">
        <f t="shared" si="112"/>
        <v>5.8255147999999997</v>
      </c>
      <c r="O85" s="6">
        <f t="shared" si="113"/>
        <v>37.836734693878</v>
      </c>
      <c r="P85" s="79">
        <f t="shared" si="114"/>
        <v>15.11825</v>
      </c>
      <c r="Q85" s="83">
        <f t="shared" si="115"/>
        <v>5.6948537999999997</v>
      </c>
      <c r="R85" s="6">
        <f t="shared" si="116"/>
        <v>37.836734693878</v>
      </c>
      <c r="S85" s="79">
        <f t="shared" si="117"/>
        <v>0</v>
      </c>
      <c r="T85" s="83">
        <f t="shared" si="118"/>
        <v>0</v>
      </c>
      <c r="U85" s="6">
        <f t="shared" si="119"/>
        <v>37.836734693878</v>
      </c>
      <c r="V85" s="79">
        <f t="shared" si="120"/>
        <v>0</v>
      </c>
      <c r="W85" s="83">
        <f t="shared" si="121"/>
        <v>0</v>
      </c>
      <c r="X85" s="43">
        <f t="shared" si="122"/>
        <v>0</v>
      </c>
      <c r="Y85" s="43">
        <f t="shared" ref="Y85:Z85" si="154">C609</f>
        <v>0</v>
      </c>
      <c r="Z85" s="43">
        <f t="shared" si="154"/>
        <v>0</v>
      </c>
      <c r="AB85" s="88">
        <v>36244897959.183998</v>
      </c>
      <c r="AC85" s="88">
        <v>-29.980854000000001</v>
      </c>
      <c r="AD85" s="88">
        <v>5.0849333000000003</v>
      </c>
      <c r="AE85" s="88">
        <v>14.130694999999999</v>
      </c>
      <c r="AF85" s="88">
        <v>-80.231041000000005</v>
      </c>
      <c r="AG85" s="88">
        <v>-9.0457620999999993</v>
      </c>
      <c r="AH85" s="8"/>
      <c r="AI85" s="6">
        <f t="shared" si="107"/>
        <v>37.836734693878</v>
      </c>
      <c r="AJ85" s="6">
        <f t="shared" si="108"/>
        <v>12.273697</v>
      </c>
      <c r="AK85" s="83">
        <f t="shared" si="124"/>
        <v>2.3986980999999998</v>
      </c>
      <c r="AL85" s="6">
        <f t="shared" si="125"/>
        <v>37.836734693878</v>
      </c>
      <c r="AM85" s="79">
        <f t="shared" si="126"/>
        <v>13.087358</v>
      </c>
      <c r="AN85" s="83">
        <f t="shared" si="127"/>
        <v>3.3609314000000001</v>
      </c>
      <c r="AO85" s="6">
        <f t="shared" si="128"/>
        <v>37.836734693878</v>
      </c>
      <c r="AP85" s="43">
        <f t="shared" si="129"/>
        <v>14.239191999999999</v>
      </c>
      <c r="AQ85" s="83">
        <f t="shared" si="130"/>
        <v>4.5627766000000003</v>
      </c>
      <c r="AR85" s="6">
        <f t="shared" si="131"/>
        <v>37.836734693878</v>
      </c>
      <c r="AS85" s="79">
        <f t="shared" si="132"/>
        <v>0</v>
      </c>
      <c r="AT85" s="83">
        <f t="shared" si="133"/>
        <v>0</v>
      </c>
      <c r="AU85" s="6">
        <f t="shared" si="134"/>
        <v>37.836734693878</v>
      </c>
      <c r="AV85" s="79">
        <f t="shared" si="135"/>
        <v>0</v>
      </c>
      <c r="AW85" s="83">
        <f t="shared" si="136"/>
        <v>0</v>
      </c>
      <c r="AX85" s="43">
        <f t="shared" si="137"/>
        <v>0</v>
      </c>
      <c r="AY85" s="43">
        <f t="shared" si="138"/>
        <v>0</v>
      </c>
      <c r="AZ85" s="43">
        <f t="shared" si="139"/>
        <v>0</v>
      </c>
    </row>
    <row r="86" spans="2:52" x14ac:dyDescent="0.25">
      <c r="B86" s="88">
        <v>36642857142.857002</v>
      </c>
      <c r="C86" s="88">
        <v>-29.864031000000001</v>
      </c>
      <c r="D86" s="88">
        <v>6.5665784</v>
      </c>
      <c r="E86" s="88">
        <v>15.567831</v>
      </c>
      <c r="F86" s="88">
        <v>-82.051781000000005</v>
      </c>
      <c r="G86" s="88">
        <v>-9.0012530999999996</v>
      </c>
      <c r="H86" s="8"/>
      <c r="I86" s="6">
        <f t="shared" si="104"/>
        <v>38.234693877551003</v>
      </c>
      <c r="J86" s="6">
        <f t="shared" si="105"/>
        <v>15.177294</v>
      </c>
      <c r="K86" s="83">
        <f t="shared" si="109"/>
        <v>6.1298575</v>
      </c>
      <c r="L86" s="6">
        <f t="shared" si="110"/>
        <v>38.234693877551003</v>
      </c>
      <c r="M86" s="79">
        <f t="shared" si="111"/>
        <v>14.422444</v>
      </c>
      <c r="N86" s="83">
        <f t="shared" si="112"/>
        <v>5.3026666999999996</v>
      </c>
      <c r="O86" s="6">
        <f t="shared" si="113"/>
        <v>38.234693877551003</v>
      </c>
      <c r="P86" s="79">
        <f t="shared" si="114"/>
        <v>15.132936000000001</v>
      </c>
      <c r="Q86" s="83">
        <f t="shared" si="115"/>
        <v>5.9344130000000002</v>
      </c>
      <c r="R86" s="6">
        <f t="shared" si="116"/>
        <v>38.234693877551003</v>
      </c>
      <c r="S86" s="79">
        <f t="shared" si="117"/>
        <v>0</v>
      </c>
      <c r="T86" s="83">
        <f t="shared" si="118"/>
        <v>0</v>
      </c>
      <c r="U86" s="6">
        <f t="shared" si="119"/>
        <v>38.234693877551003</v>
      </c>
      <c r="V86" s="79">
        <f t="shared" si="120"/>
        <v>0</v>
      </c>
      <c r="W86" s="83">
        <f t="shared" si="121"/>
        <v>0</v>
      </c>
      <c r="X86" s="43">
        <f t="shared" si="122"/>
        <v>0</v>
      </c>
      <c r="Y86" s="43">
        <f t="shared" ref="Y86:Z86" si="155">C610</f>
        <v>0</v>
      </c>
      <c r="Z86" s="43">
        <f t="shared" si="155"/>
        <v>0</v>
      </c>
      <c r="AB86" s="88">
        <v>36642857142.857002</v>
      </c>
      <c r="AC86" s="88">
        <v>-30.008558000000001</v>
      </c>
      <c r="AD86" s="88">
        <v>3.8298285000000001</v>
      </c>
      <c r="AE86" s="88">
        <v>12.895759</v>
      </c>
      <c r="AF86" s="88">
        <v>-78.214721999999995</v>
      </c>
      <c r="AG86" s="88">
        <v>-9.0659303999999992</v>
      </c>
      <c r="AH86" s="8"/>
      <c r="AI86" s="6">
        <f t="shared" si="107"/>
        <v>38.234693877551003</v>
      </c>
      <c r="AJ86" s="6">
        <f t="shared" si="108"/>
        <v>12.657946000000001</v>
      </c>
      <c r="AK86" s="83">
        <f t="shared" si="124"/>
        <v>2.696523</v>
      </c>
      <c r="AL86" s="6">
        <f t="shared" si="125"/>
        <v>38.234693877551003</v>
      </c>
      <c r="AM86" s="79">
        <f t="shared" si="126"/>
        <v>13.250529</v>
      </c>
      <c r="AN86" s="83">
        <f t="shared" si="127"/>
        <v>3.4126801000000002</v>
      </c>
      <c r="AO86" s="6">
        <f t="shared" si="128"/>
        <v>38.234693877551003</v>
      </c>
      <c r="AP86" s="43">
        <f t="shared" si="129"/>
        <v>15.072704999999999</v>
      </c>
      <c r="AQ86" s="83">
        <f t="shared" si="130"/>
        <v>5.2915625999999998</v>
      </c>
      <c r="AR86" s="6">
        <f t="shared" si="131"/>
        <v>38.234693877551003</v>
      </c>
      <c r="AS86" s="79">
        <f t="shared" si="132"/>
        <v>0</v>
      </c>
      <c r="AT86" s="83">
        <f t="shared" si="133"/>
        <v>0</v>
      </c>
      <c r="AU86" s="6">
        <f t="shared" si="134"/>
        <v>38.234693877551003</v>
      </c>
      <c r="AV86" s="79">
        <f t="shared" si="135"/>
        <v>0</v>
      </c>
      <c r="AW86" s="83">
        <f t="shared" si="136"/>
        <v>0</v>
      </c>
      <c r="AX86" s="43">
        <f t="shared" si="137"/>
        <v>0</v>
      </c>
      <c r="AY86" s="43">
        <f t="shared" si="138"/>
        <v>0</v>
      </c>
      <c r="AZ86" s="43">
        <f t="shared" si="139"/>
        <v>0</v>
      </c>
    </row>
    <row r="87" spans="2:52" x14ac:dyDescent="0.25">
      <c r="B87" s="88">
        <v>37040816326.530998</v>
      </c>
      <c r="C87" s="88">
        <v>-29.83596</v>
      </c>
      <c r="D87" s="88">
        <v>6.6469221000000003</v>
      </c>
      <c r="E87" s="88">
        <v>15.685744</v>
      </c>
      <c r="F87" s="88">
        <v>-82.985336000000004</v>
      </c>
      <c r="G87" s="88">
        <v>-9.0388222000000003</v>
      </c>
      <c r="H87" s="8"/>
      <c r="I87" s="6">
        <f t="shared" si="104"/>
        <v>38.632653061223998</v>
      </c>
      <c r="J87" s="6">
        <f t="shared" si="105"/>
        <v>14.924253</v>
      </c>
      <c r="K87" s="83">
        <f t="shared" si="109"/>
        <v>6.0934219000000001</v>
      </c>
      <c r="L87" s="6">
        <f t="shared" si="110"/>
        <v>38.632653061223998</v>
      </c>
      <c r="M87" s="79">
        <f t="shared" si="111"/>
        <v>14.258839999999999</v>
      </c>
      <c r="N87" s="83">
        <f t="shared" si="112"/>
        <v>5.5480504000000002</v>
      </c>
      <c r="O87" s="6">
        <f t="shared" si="113"/>
        <v>38.632653061223998</v>
      </c>
      <c r="P87" s="79">
        <f t="shared" si="114"/>
        <v>13.946959</v>
      </c>
      <c r="Q87" s="83">
        <f t="shared" si="115"/>
        <v>5.1690106</v>
      </c>
      <c r="R87" s="6">
        <f t="shared" si="116"/>
        <v>38.632653061223998</v>
      </c>
      <c r="S87" s="79">
        <f t="shared" si="117"/>
        <v>0</v>
      </c>
      <c r="T87" s="83">
        <f t="shared" si="118"/>
        <v>0</v>
      </c>
      <c r="U87" s="6">
        <f t="shared" si="119"/>
        <v>38.632653061223998</v>
      </c>
      <c r="V87" s="79">
        <f t="shared" si="120"/>
        <v>0</v>
      </c>
      <c r="W87" s="83">
        <f t="shared" si="121"/>
        <v>0</v>
      </c>
      <c r="X87" s="43">
        <f t="shared" si="122"/>
        <v>0</v>
      </c>
      <c r="Y87" s="43">
        <f t="shared" ref="Y87:Z87" si="156">C611</f>
        <v>0</v>
      </c>
      <c r="Z87" s="43">
        <f t="shared" si="156"/>
        <v>0</v>
      </c>
      <c r="AB87" s="88">
        <v>37040816326.530998</v>
      </c>
      <c r="AC87" s="88">
        <v>-30.159233</v>
      </c>
      <c r="AD87" s="88">
        <v>2.8997879000000002</v>
      </c>
      <c r="AE87" s="88">
        <v>12.176315000000001</v>
      </c>
      <c r="AF87" s="88">
        <v>-74.979134000000002</v>
      </c>
      <c r="AG87" s="88">
        <v>-9.2765274000000009</v>
      </c>
      <c r="AH87" s="8"/>
      <c r="AI87" s="6">
        <f t="shared" si="107"/>
        <v>38.632653061223998</v>
      </c>
      <c r="AJ87" s="6">
        <f t="shared" si="108"/>
        <v>13.395094</v>
      </c>
      <c r="AK87" s="83">
        <f t="shared" si="124"/>
        <v>3.4251885</v>
      </c>
      <c r="AL87" s="6">
        <f t="shared" si="125"/>
        <v>38.632653061223998</v>
      </c>
      <c r="AM87" s="79">
        <f t="shared" si="126"/>
        <v>13.685848999999999</v>
      </c>
      <c r="AN87" s="83">
        <f t="shared" si="127"/>
        <v>4.0436978000000003</v>
      </c>
      <c r="AO87" s="6">
        <f t="shared" si="128"/>
        <v>38.632653061223998</v>
      </c>
      <c r="AP87" s="43">
        <f t="shared" si="129"/>
        <v>14.063369</v>
      </c>
      <c r="AQ87" s="83">
        <f t="shared" si="130"/>
        <v>4.4682073999999998</v>
      </c>
      <c r="AR87" s="6">
        <f t="shared" si="131"/>
        <v>38.632653061223998</v>
      </c>
      <c r="AS87" s="79">
        <f t="shared" si="132"/>
        <v>0</v>
      </c>
      <c r="AT87" s="83">
        <f t="shared" si="133"/>
        <v>0</v>
      </c>
      <c r="AU87" s="6">
        <f t="shared" si="134"/>
        <v>38.632653061223998</v>
      </c>
      <c r="AV87" s="79">
        <f t="shared" si="135"/>
        <v>0</v>
      </c>
      <c r="AW87" s="83">
        <f t="shared" si="136"/>
        <v>0</v>
      </c>
      <c r="AX87" s="43">
        <f t="shared" si="137"/>
        <v>0</v>
      </c>
      <c r="AY87" s="43">
        <f t="shared" si="138"/>
        <v>0</v>
      </c>
      <c r="AZ87" s="43">
        <f t="shared" si="139"/>
        <v>0</v>
      </c>
    </row>
    <row r="88" spans="2:52" x14ac:dyDescent="0.25">
      <c r="B88" s="88">
        <v>37438775510.204002</v>
      </c>
      <c r="C88" s="88">
        <v>-30.346036999999999</v>
      </c>
      <c r="D88" s="88">
        <v>6.5712481</v>
      </c>
      <c r="E88" s="88">
        <v>15.752065</v>
      </c>
      <c r="F88" s="88">
        <v>-84.982506000000001</v>
      </c>
      <c r="G88" s="88">
        <v>-9.1808166999999994</v>
      </c>
      <c r="H88" s="8"/>
      <c r="I88" s="6">
        <f t="shared" si="104"/>
        <v>39.030612244898002</v>
      </c>
      <c r="J88" s="6">
        <f t="shared" si="105"/>
        <v>14.405879000000001</v>
      </c>
      <c r="K88" s="83">
        <f t="shared" si="109"/>
        <v>5.6930078999999996</v>
      </c>
      <c r="L88" s="6">
        <f t="shared" si="110"/>
        <v>39.030612244898002</v>
      </c>
      <c r="M88" s="79">
        <f t="shared" si="111"/>
        <v>14.10108</v>
      </c>
      <c r="N88" s="83">
        <f t="shared" si="112"/>
        <v>5.4122686</v>
      </c>
      <c r="O88" s="6">
        <f t="shared" si="113"/>
        <v>39.030612244898002</v>
      </c>
      <c r="P88" s="79">
        <f t="shared" si="114"/>
        <v>13.845283999999999</v>
      </c>
      <c r="Q88" s="83">
        <f t="shared" si="115"/>
        <v>5.0797729</v>
      </c>
      <c r="R88" s="6">
        <f t="shared" si="116"/>
        <v>39.030612244898002</v>
      </c>
      <c r="S88" s="79">
        <f t="shared" si="117"/>
        <v>0</v>
      </c>
      <c r="T88" s="83">
        <f t="shared" si="118"/>
        <v>0</v>
      </c>
      <c r="U88" s="6">
        <f t="shared" si="119"/>
        <v>39.030612244898002</v>
      </c>
      <c r="V88" s="79">
        <f t="shared" si="120"/>
        <v>0</v>
      </c>
      <c r="W88" s="83">
        <f t="shared" si="121"/>
        <v>0</v>
      </c>
      <c r="X88" s="43">
        <f t="shared" si="122"/>
        <v>0</v>
      </c>
      <c r="Y88" s="43">
        <f t="shared" ref="Y88:Z88" si="157">C612</f>
        <v>0</v>
      </c>
      <c r="Z88" s="43">
        <f t="shared" si="157"/>
        <v>0</v>
      </c>
      <c r="AB88" s="88">
        <v>37438775510.204002</v>
      </c>
      <c r="AC88" s="88">
        <v>-30.614847000000001</v>
      </c>
      <c r="AD88" s="88">
        <v>2.2062845000000002</v>
      </c>
      <c r="AE88" s="88">
        <v>11.788956000000001</v>
      </c>
      <c r="AF88" s="88">
        <v>-76.552779999999998</v>
      </c>
      <c r="AG88" s="88">
        <v>-9.5826712000000001</v>
      </c>
      <c r="AH88" s="8"/>
      <c r="AI88" s="6">
        <f t="shared" si="107"/>
        <v>39.030612244898002</v>
      </c>
      <c r="AJ88" s="6">
        <f t="shared" si="108"/>
        <v>14.047321999999999</v>
      </c>
      <c r="AK88" s="83">
        <f t="shared" si="124"/>
        <v>4.0861739999999998</v>
      </c>
      <c r="AL88" s="6">
        <f t="shared" si="125"/>
        <v>39.030612244898002</v>
      </c>
      <c r="AM88" s="79">
        <f t="shared" si="126"/>
        <v>13.965503999999999</v>
      </c>
      <c r="AN88" s="83">
        <f t="shared" si="127"/>
        <v>4.1773218999999999</v>
      </c>
      <c r="AO88" s="6">
        <f t="shared" si="128"/>
        <v>39.030612244898002</v>
      </c>
      <c r="AP88" s="43">
        <f t="shared" si="129"/>
        <v>15.191585999999999</v>
      </c>
      <c r="AQ88" s="83">
        <f t="shared" si="130"/>
        <v>5.4620971999999997</v>
      </c>
      <c r="AR88" s="6">
        <f t="shared" si="131"/>
        <v>39.030612244898002</v>
      </c>
      <c r="AS88" s="79">
        <f t="shared" si="132"/>
        <v>0</v>
      </c>
      <c r="AT88" s="83">
        <f t="shared" si="133"/>
        <v>0</v>
      </c>
      <c r="AU88" s="6">
        <f t="shared" si="134"/>
        <v>39.030612244898002</v>
      </c>
      <c r="AV88" s="79">
        <f t="shared" si="135"/>
        <v>0</v>
      </c>
      <c r="AW88" s="83">
        <f t="shared" si="136"/>
        <v>0</v>
      </c>
      <c r="AX88" s="43">
        <f t="shared" si="137"/>
        <v>0</v>
      </c>
      <c r="AY88" s="43">
        <f t="shared" si="138"/>
        <v>0</v>
      </c>
      <c r="AZ88" s="43">
        <f t="shared" si="139"/>
        <v>0</v>
      </c>
    </row>
    <row r="89" spans="2:52" x14ac:dyDescent="0.25">
      <c r="B89" s="88">
        <v>37836734693.877998</v>
      </c>
      <c r="C89" s="88">
        <v>-30.337399999999999</v>
      </c>
      <c r="D89" s="88">
        <v>6.3613749000000004</v>
      </c>
      <c r="E89" s="88">
        <v>15.615532999999999</v>
      </c>
      <c r="F89" s="88">
        <v>-83.017844999999994</v>
      </c>
      <c r="G89" s="88">
        <v>-9.2541571000000005</v>
      </c>
      <c r="H89" s="8"/>
      <c r="I89" s="6">
        <f t="shared" si="104"/>
        <v>39.428571428570997</v>
      </c>
      <c r="J89" s="6">
        <f t="shared" si="105"/>
        <v>14.440495</v>
      </c>
      <c r="K89" s="83">
        <f t="shared" si="109"/>
        <v>5.7153001000000003</v>
      </c>
      <c r="L89" s="6">
        <f t="shared" si="110"/>
        <v>39.428571428570997</v>
      </c>
      <c r="M89" s="79">
        <f t="shared" si="111"/>
        <v>14.416717999999999</v>
      </c>
      <c r="N89" s="83">
        <f t="shared" si="112"/>
        <v>5.6421336999999996</v>
      </c>
      <c r="O89" s="6">
        <f t="shared" si="113"/>
        <v>39.428571428570997</v>
      </c>
      <c r="P89" s="79">
        <f t="shared" si="114"/>
        <v>13.892401</v>
      </c>
      <c r="Q89" s="83">
        <f t="shared" si="115"/>
        <v>5.0471902000000002</v>
      </c>
      <c r="R89" s="6">
        <f t="shared" si="116"/>
        <v>39.428571428570997</v>
      </c>
      <c r="S89" s="79">
        <f t="shared" si="117"/>
        <v>0</v>
      </c>
      <c r="T89" s="83">
        <f t="shared" si="118"/>
        <v>0</v>
      </c>
      <c r="U89" s="6">
        <f t="shared" si="119"/>
        <v>39.428571428570997</v>
      </c>
      <c r="V89" s="79">
        <f t="shared" si="120"/>
        <v>0</v>
      </c>
      <c r="W89" s="83">
        <f t="shared" si="121"/>
        <v>0</v>
      </c>
      <c r="X89" s="43">
        <f t="shared" si="122"/>
        <v>0</v>
      </c>
      <c r="Y89" s="43">
        <f t="shared" ref="Y89:Z89" si="158">C613</f>
        <v>0</v>
      </c>
      <c r="Z89" s="43">
        <f t="shared" si="158"/>
        <v>0</v>
      </c>
      <c r="AB89" s="88">
        <v>37836734693.877998</v>
      </c>
      <c r="AC89" s="88">
        <v>-30.959700000000002</v>
      </c>
      <c r="AD89" s="88">
        <v>2.3986980999999998</v>
      </c>
      <c r="AE89" s="88">
        <v>12.273697</v>
      </c>
      <c r="AF89" s="88">
        <v>-76.907127000000003</v>
      </c>
      <c r="AG89" s="88">
        <v>-9.8749980999999991</v>
      </c>
      <c r="AH89" s="8"/>
      <c r="AI89" s="6">
        <f t="shared" si="107"/>
        <v>39.428571428570997</v>
      </c>
      <c r="AJ89" s="6">
        <f t="shared" si="108"/>
        <v>15.053000000000001</v>
      </c>
      <c r="AK89" s="83">
        <f t="shared" si="124"/>
        <v>4.9578471000000004</v>
      </c>
      <c r="AL89" s="6">
        <f t="shared" si="125"/>
        <v>39.428571428570997</v>
      </c>
      <c r="AM89" s="79">
        <f t="shared" si="126"/>
        <v>14.293302000000001</v>
      </c>
      <c r="AN89" s="83">
        <f t="shared" si="127"/>
        <v>4.3391451999999999</v>
      </c>
      <c r="AO89" s="6">
        <f t="shared" si="128"/>
        <v>39.428571428570997</v>
      </c>
      <c r="AP89" s="43">
        <f t="shared" si="129"/>
        <v>14.847526</v>
      </c>
      <c r="AQ89" s="83">
        <f t="shared" si="130"/>
        <v>4.9765443999999999</v>
      </c>
      <c r="AR89" s="6">
        <f t="shared" si="131"/>
        <v>39.428571428570997</v>
      </c>
      <c r="AS89" s="79">
        <f t="shared" si="132"/>
        <v>0</v>
      </c>
      <c r="AT89" s="83">
        <f t="shared" si="133"/>
        <v>0</v>
      </c>
      <c r="AU89" s="6">
        <f t="shared" si="134"/>
        <v>39.428571428570997</v>
      </c>
      <c r="AV89" s="79">
        <f t="shared" si="135"/>
        <v>0</v>
      </c>
      <c r="AW89" s="83">
        <f t="shared" si="136"/>
        <v>0</v>
      </c>
      <c r="AX89" s="43">
        <f t="shared" si="137"/>
        <v>0</v>
      </c>
      <c r="AY89" s="43">
        <f t="shared" si="138"/>
        <v>0</v>
      </c>
      <c r="AZ89" s="43">
        <f t="shared" si="139"/>
        <v>0</v>
      </c>
    </row>
    <row r="90" spans="2:52" x14ac:dyDescent="0.25">
      <c r="B90" s="88">
        <v>38234693877.551003</v>
      </c>
      <c r="C90" s="88">
        <v>-30.126252999999998</v>
      </c>
      <c r="D90" s="88">
        <v>6.1298575</v>
      </c>
      <c r="E90" s="88">
        <v>15.177294</v>
      </c>
      <c r="F90" s="88">
        <v>-83.688643999999996</v>
      </c>
      <c r="G90" s="88">
        <v>-9.0474358000000006</v>
      </c>
      <c r="H90" s="8"/>
      <c r="I90" s="6">
        <f t="shared" si="104"/>
        <v>39.826530612245001</v>
      </c>
      <c r="J90" s="6">
        <f t="shared" si="105"/>
        <v>14.288781999999999</v>
      </c>
      <c r="K90" s="83">
        <f t="shared" si="109"/>
        <v>5.5405873999999997</v>
      </c>
      <c r="L90" s="6">
        <f t="shared" si="110"/>
        <v>39.826530612245001</v>
      </c>
      <c r="M90" s="79">
        <f t="shared" si="111"/>
        <v>15.134637</v>
      </c>
      <c r="N90" s="83">
        <f t="shared" si="112"/>
        <v>6.3792834000000003</v>
      </c>
      <c r="O90" s="6">
        <f t="shared" si="113"/>
        <v>39.826530612245001</v>
      </c>
      <c r="P90" s="79">
        <f t="shared" si="114"/>
        <v>15.065248</v>
      </c>
      <c r="Q90" s="83">
        <f t="shared" si="115"/>
        <v>6.2089286000000001</v>
      </c>
      <c r="R90" s="6">
        <f t="shared" si="116"/>
        <v>39.826530612245001</v>
      </c>
      <c r="S90" s="79">
        <f t="shared" si="117"/>
        <v>0</v>
      </c>
      <c r="T90" s="83">
        <f t="shared" si="118"/>
        <v>0</v>
      </c>
      <c r="U90" s="6">
        <f t="shared" si="119"/>
        <v>39.826530612245001</v>
      </c>
      <c r="V90" s="79">
        <f t="shared" si="120"/>
        <v>0</v>
      </c>
      <c r="W90" s="83">
        <f t="shared" si="121"/>
        <v>0</v>
      </c>
      <c r="X90" s="43">
        <f t="shared" si="122"/>
        <v>0</v>
      </c>
      <c r="Y90" s="43">
        <f t="shared" ref="Y90:Z90" si="159">C614</f>
        <v>0</v>
      </c>
      <c r="Z90" s="43">
        <f t="shared" si="159"/>
        <v>0</v>
      </c>
      <c r="AB90" s="88">
        <v>38234693877.551003</v>
      </c>
      <c r="AC90" s="88">
        <v>-31.090520999999999</v>
      </c>
      <c r="AD90" s="88">
        <v>2.696523</v>
      </c>
      <c r="AE90" s="88">
        <v>12.657946000000001</v>
      </c>
      <c r="AF90" s="88">
        <v>-78.927482999999995</v>
      </c>
      <c r="AG90" s="88">
        <v>-9.9614229000000005</v>
      </c>
      <c r="AH90" s="8"/>
      <c r="AI90" s="6">
        <f t="shared" si="107"/>
        <v>39.826530612245001</v>
      </c>
      <c r="AJ90" s="6">
        <f t="shared" si="108"/>
        <v>16.121334000000001</v>
      </c>
      <c r="AK90" s="83">
        <f t="shared" si="124"/>
        <v>5.8302546</v>
      </c>
      <c r="AL90" s="6">
        <f t="shared" si="125"/>
        <v>39.826530612245001</v>
      </c>
      <c r="AM90" s="79">
        <f t="shared" si="126"/>
        <v>15.208933</v>
      </c>
      <c r="AN90" s="83">
        <f t="shared" si="127"/>
        <v>5.0807900000000004</v>
      </c>
      <c r="AO90" s="6">
        <f t="shared" si="128"/>
        <v>39.826530612245001</v>
      </c>
      <c r="AP90" s="43">
        <f t="shared" si="129"/>
        <v>16.415537</v>
      </c>
      <c r="AQ90" s="83">
        <f t="shared" si="130"/>
        <v>6.3394418000000003</v>
      </c>
      <c r="AR90" s="6">
        <f t="shared" si="131"/>
        <v>39.826530612245001</v>
      </c>
      <c r="AS90" s="79">
        <f t="shared" si="132"/>
        <v>0</v>
      </c>
      <c r="AT90" s="83">
        <f t="shared" si="133"/>
        <v>0</v>
      </c>
      <c r="AU90" s="6">
        <f t="shared" si="134"/>
        <v>39.826530612245001</v>
      </c>
      <c r="AV90" s="79">
        <f t="shared" si="135"/>
        <v>0</v>
      </c>
      <c r="AW90" s="83">
        <f t="shared" si="136"/>
        <v>0</v>
      </c>
      <c r="AX90" s="43">
        <f t="shared" si="137"/>
        <v>0</v>
      </c>
      <c r="AY90" s="43">
        <f t="shared" si="138"/>
        <v>0</v>
      </c>
      <c r="AZ90" s="43">
        <f t="shared" si="139"/>
        <v>0</v>
      </c>
    </row>
    <row r="91" spans="2:52" x14ac:dyDescent="0.25">
      <c r="B91" s="88">
        <v>38632653061.223999</v>
      </c>
      <c r="C91" s="88">
        <v>-29.289346999999999</v>
      </c>
      <c r="D91" s="88">
        <v>6.0934219000000001</v>
      </c>
      <c r="E91" s="88">
        <v>14.924253</v>
      </c>
      <c r="F91" s="88">
        <v>-79.449698999999995</v>
      </c>
      <c r="G91" s="88">
        <v>-8.8308306000000005</v>
      </c>
      <c r="H91" s="8"/>
      <c r="I91" s="6">
        <f t="shared" si="104"/>
        <v>40.224489795917997</v>
      </c>
      <c r="J91" s="6">
        <f t="shared" si="105"/>
        <v>14.030203</v>
      </c>
      <c r="K91" s="83">
        <f t="shared" si="109"/>
        <v>5.3193134999999998</v>
      </c>
      <c r="L91" s="6">
        <f t="shared" si="110"/>
        <v>40.224489795917997</v>
      </c>
      <c r="M91" s="79">
        <f t="shared" si="111"/>
        <v>14.738276000000001</v>
      </c>
      <c r="N91" s="83">
        <f t="shared" si="112"/>
        <v>5.9884782000000003</v>
      </c>
      <c r="O91" s="6">
        <f t="shared" si="113"/>
        <v>40.224489795917997</v>
      </c>
      <c r="P91" s="79">
        <f t="shared" si="114"/>
        <v>14.896864000000001</v>
      </c>
      <c r="Q91" s="83">
        <f t="shared" si="115"/>
        <v>6.0448132000000001</v>
      </c>
      <c r="R91" s="6">
        <f t="shared" si="116"/>
        <v>40.224489795917997</v>
      </c>
      <c r="S91" s="79">
        <f t="shared" si="117"/>
        <v>0</v>
      </c>
      <c r="T91" s="83">
        <f t="shared" si="118"/>
        <v>0</v>
      </c>
      <c r="U91" s="6">
        <f t="shared" si="119"/>
        <v>40.224489795917997</v>
      </c>
      <c r="V91" s="79">
        <f t="shared" si="120"/>
        <v>0</v>
      </c>
      <c r="W91" s="83">
        <f t="shared" si="121"/>
        <v>0</v>
      </c>
      <c r="X91" s="43">
        <f t="shared" si="122"/>
        <v>0</v>
      </c>
      <c r="Y91" s="43">
        <f t="shared" ref="Y91:Z91" si="160">C615</f>
        <v>0</v>
      </c>
      <c r="Z91" s="43">
        <f t="shared" si="160"/>
        <v>0</v>
      </c>
      <c r="AB91" s="88">
        <v>38632653061.223999</v>
      </c>
      <c r="AC91" s="88">
        <v>-30.467227999999999</v>
      </c>
      <c r="AD91" s="88">
        <v>3.4251885</v>
      </c>
      <c r="AE91" s="88">
        <v>13.395094</v>
      </c>
      <c r="AF91" s="88">
        <v>-77.896872999999999</v>
      </c>
      <c r="AG91" s="88">
        <v>-9.9699048999999995</v>
      </c>
      <c r="AH91" s="8"/>
      <c r="AI91" s="6">
        <f t="shared" si="107"/>
        <v>40.224489795917997</v>
      </c>
      <c r="AJ91" s="6">
        <f t="shared" si="108"/>
        <v>17.377566999999999</v>
      </c>
      <c r="AK91" s="83">
        <f t="shared" si="124"/>
        <v>6.8902044</v>
      </c>
      <c r="AL91" s="6">
        <f t="shared" si="125"/>
        <v>40.224489795917997</v>
      </c>
      <c r="AM91" s="79">
        <f t="shared" si="126"/>
        <v>16.102474000000001</v>
      </c>
      <c r="AN91" s="83">
        <f t="shared" si="127"/>
        <v>5.6827297000000003</v>
      </c>
      <c r="AO91" s="6">
        <f t="shared" si="128"/>
        <v>40.224489795917997</v>
      </c>
      <c r="AP91" s="43">
        <f t="shared" si="129"/>
        <v>17.133762000000001</v>
      </c>
      <c r="AQ91" s="83">
        <f t="shared" si="130"/>
        <v>6.7285509000000001</v>
      </c>
      <c r="AR91" s="6">
        <f t="shared" si="131"/>
        <v>40.224489795917997</v>
      </c>
      <c r="AS91" s="79">
        <f t="shared" si="132"/>
        <v>0</v>
      </c>
      <c r="AT91" s="83">
        <f t="shared" si="133"/>
        <v>0</v>
      </c>
      <c r="AU91" s="6">
        <f t="shared" si="134"/>
        <v>40.224489795917997</v>
      </c>
      <c r="AV91" s="79">
        <f t="shared" si="135"/>
        <v>0</v>
      </c>
      <c r="AW91" s="83">
        <f t="shared" si="136"/>
        <v>0</v>
      </c>
      <c r="AX91" s="43">
        <f t="shared" si="137"/>
        <v>0</v>
      </c>
      <c r="AY91" s="43">
        <f t="shared" si="138"/>
        <v>0</v>
      </c>
      <c r="AZ91" s="43">
        <f t="shared" si="139"/>
        <v>0</v>
      </c>
    </row>
    <row r="92" spans="2:52" x14ac:dyDescent="0.25">
      <c r="B92" s="88">
        <v>39030612244.898003</v>
      </c>
      <c r="C92" s="88">
        <v>-29.55546</v>
      </c>
      <c r="D92" s="88">
        <v>5.6930078999999996</v>
      </c>
      <c r="E92" s="88">
        <v>14.405879000000001</v>
      </c>
      <c r="F92" s="88">
        <v>-80.335364999999996</v>
      </c>
      <c r="G92" s="88">
        <v>-8.7128706000000005</v>
      </c>
      <c r="H92" s="8"/>
      <c r="I92" s="6">
        <f t="shared" si="104"/>
        <v>40.622448979592001</v>
      </c>
      <c r="J92" s="6">
        <f t="shared" si="105"/>
        <v>13.102838999999999</v>
      </c>
      <c r="K92" s="83">
        <f t="shared" si="109"/>
        <v>4.4183202000000001</v>
      </c>
      <c r="L92" s="6">
        <f t="shared" si="110"/>
        <v>40.622448979592001</v>
      </c>
      <c r="M92" s="79">
        <f t="shared" si="111"/>
        <v>14.506021</v>
      </c>
      <c r="N92" s="83">
        <f t="shared" si="112"/>
        <v>5.8279823999999998</v>
      </c>
      <c r="O92" s="6">
        <f t="shared" si="113"/>
        <v>40.622448979592001</v>
      </c>
      <c r="P92" s="79">
        <f t="shared" si="114"/>
        <v>14.466187</v>
      </c>
      <c r="Q92" s="83">
        <f t="shared" si="115"/>
        <v>5.6323819000000004</v>
      </c>
      <c r="R92" s="6">
        <f t="shared" si="116"/>
        <v>40.622448979592001</v>
      </c>
      <c r="S92" s="79">
        <f t="shared" si="117"/>
        <v>0</v>
      </c>
      <c r="T92" s="83">
        <f t="shared" si="118"/>
        <v>0</v>
      </c>
      <c r="U92" s="6">
        <f t="shared" si="119"/>
        <v>40.622448979592001</v>
      </c>
      <c r="V92" s="79">
        <f t="shared" si="120"/>
        <v>0</v>
      </c>
      <c r="W92" s="83">
        <f t="shared" si="121"/>
        <v>0</v>
      </c>
      <c r="X92" s="43">
        <f t="shared" si="122"/>
        <v>0</v>
      </c>
      <c r="Y92" s="43">
        <f t="shared" ref="Y92:Z92" si="161">C616</f>
        <v>0</v>
      </c>
      <c r="Z92" s="43">
        <f t="shared" si="161"/>
        <v>0</v>
      </c>
      <c r="AB92" s="88">
        <v>39030612244.898003</v>
      </c>
      <c r="AC92" s="88">
        <v>-30.853746000000001</v>
      </c>
      <c r="AD92" s="88">
        <v>4.0861739999999998</v>
      </c>
      <c r="AE92" s="88">
        <v>14.047321999999999</v>
      </c>
      <c r="AF92" s="88">
        <v>-80.961265999999995</v>
      </c>
      <c r="AG92" s="88">
        <v>-9.9611482999999996</v>
      </c>
      <c r="AH92" s="8"/>
      <c r="AI92" s="6">
        <f t="shared" si="107"/>
        <v>40.622448979592001</v>
      </c>
      <c r="AJ92" s="6">
        <f t="shared" si="108"/>
        <v>17.587582000000001</v>
      </c>
      <c r="AK92" s="83">
        <f t="shared" si="124"/>
        <v>7.0561813999999998</v>
      </c>
      <c r="AL92" s="6">
        <f t="shared" si="125"/>
        <v>40.622448979592001</v>
      </c>
      <c r="AM92" s="79">
        <f t="shared" si="126"/>
        <v>18.220654</v>
      </c>
      <c r="AN92" s="83">
        <f t="shared" si="127"/>
        <v>7.6634741000000002</v>
      </c>
      <c r="AO92" s="6">
        <f t="shared" si="128"/>
        <v>40.622448979592001</v>
      </c>
      <c r="AP92" s="43">
        <f t="shared" si="129"/>
        <v>17.450098000000001</v>
      </c>
      <c r="AQ92" s="83">
        <f t="shared" si="130"/>
        <v>6.8609837999999996</v>
      </c>
      <c r="AR92" s="6">
        <f t="shared" si="131"/>
        <v>40.622448979592001</v>
      </c>
      <c r="AS92" s="79">
        <f t="shared" si="132"/>
        <v>0</v>
      </c>
      <c r="AT92" s="83">
        <f t="shared" si="133"/>
        <v>0</v>
      </c>
      <c r="AU92" s="6">
        <f t="shared" si="134"/>
        <v>40.622448979592001</v>
      </c>
      <c r="AV92" s="79">
        <f t="shared" si="135"/>
        <v>0</v>
      </c>
      <c r="AW92" s="83">
        <f t="shared" si="136"/>
        <v>0</v>
      </c>
      <c r="AX92" s="43">
        <f t="shared" si="137"/>
        <v>0</v>
      </c>
      <c r="AY92" s="43">
        <f t="shared" si="138"/>
        <v>0</v>
      </c>
      <c r="AZ92" s="43">
        <f t="shared" si="139"/>
        <v>0</v>
      </c>
    </row>
    <row r="93" spans="2:52" x14ac:dyDescent="0.25">
      <c r="B93" s="88">
        <v>39428571428.570999</v>
      </c>
      <c r="C93" s="88">
        <v>-30.128204</v>
      </c>
      <c r="D93" s="88">
        <v>5.7153001000000003</v>
      </c>
      <c r="E93" s="88">
        <v>14.440495</v>
      </c>
      <c r="F93" s="88">
        <v>-81.292015000000006</v>
      </c>
      <c r="G93" s="88">
        <v>-8.7251940000000001</v>
      </c>
      <c r="H93" s="8"/>
      <c r="I93" s="6">
        <f t="shared" si="104"/>
        <v>41.020408163264996</v>
      </c>
      <c r="J93" s="6">
        <f t="shared" si="105"/>
        <v>12.133903999999999</v>
      </c>
      <c r="K93" s="83">
        <f t="shared" si="109"/>
        <v>3.4242468000000001</v>
      </c>
      <c r="L93" s="6">
        <f t="shared" si="110"/>
        <v>41.020408163264996</v>
      </c>
      <c r="M93" s="79">
        <f t="shared" si="111"/>
        <v>13.530434</v>
      </c>
      <c r="N93" s="83">
        <f t="shared" si="112"/>
        <v>4.8397708000000002</v>
      </c>
      <c r="O93" s="6">
        <f t="shared" si="113"/>
        <v>41.020408163264996</v>
      </c>
      <c r="P93" s="79">
        <f t="shared" si="114"/>
        <v>13.768164000000001</v>
      </c>
      <c r="Q93" s="83">
        <f t="shared" si="115"/>
        <v>4.9243803000000002</v>
      </c>
      <c r="R93" s="6">
        <f t="shared" si="116"/>
        <v>41.020408163264996</v>
      </c>
      <c r="S93" s="79">
        <f t="shared" si="117"/>
        <v>0</v>
      </c>
      <c r="T93" s="83">
        <f t="shared" si="118"/>
        <v>0</v>
      </c>
      <c r="U93" s="6">
        <f t="shared" si="119"/>
        <v>41.020408163264996</v>
      </c>
      <c r="V93" s="79">
        <f t="shared" si="120"/>
        <v>0</v>
      </c>
      <c r="W93" s="83">
        <f t="shared" si="121"/>
        <v>0</v>
      </c>
      <c r="X93" s="43">
        <f t="shared" si="122"/>
        <v>0</v>
      </c>
      <c r="Y93" s="43">
        <f t="shared" ref="Y93:Z93" si="162">C617</f>
        <v>0</v>
      </c>
      <c r="Z93" s="43">
        <f t="shared" si="162"/>
        <v>0</v>
      </c>
      <c r="AB93" s="88">
        <v>39428571428.570999</v>
      </c>
      <c r="AC93" s="88">
        <v>-31.439624999999999</v>
      </c>
      <c r="AD93" s="88">
        <v>4.9578471000000004</v>
      </c>
      <c r="AE93" s="88">
        <v>15.053000000000001</v>
      </c>
      <c r="AF93" s="88">
        <v>-83.940703999999997</v>
      </c>
      <c r="AG93" s="88">
        <v>-10.095154000000001</v>
      </c>
      <c r="AH93" s="8"/>
      <c r="AI93" s="6">
        <f t="shared" si="107"/>
        <v>41.020408163264996</v>
      </c>
      <c r="AJ93" s="6">
        <f t="shared" si="108"/>
        <v>16.550953</v>
      </c>
      <c r="AK93" s="83">
        <f t="shared" si="124"/>
        <v>6.1421536999999997</v>
      </c>
      <c r="AL93" s="6">
        <f t="shared" si="125"/>
        <v>41.020408163264996</v>
      </c>
      <c r="AM93" s="79">
        <f t="shared" si="126"/>
        <v>16.057027999999999</v>
      </c>
      <c r="AN93" s="83">
        <f t="shared" si="127"/>
        <v>5.6922506999999998</v>
      </c>
      <c r="AO93" s="6">
        <f t="shared" si="128"/>
        <v>41.020408163264996</v>
      </c>
      <c r="AP93" s="43">
        <f t="shared" si="129"/>
        <v>17.496362999999999</v>
      </c>
      <c r="AQ93" s="83">
        <f t="shared" si="130"/>
        <v>7.0574922999999998</v>
      </c>
      <c r="AR93" s="6">
        <f t="shared" si="131"/>
        <v>41.020408163264996</v>
      </c>
      <c r="AS93" s="79">
        <f t="shared" si="132"/>
        <v>0</v>
      </c>
      <c r="AT93" s="83">
        <f t="shared" si="133"/>
        <v>0</v>
      </c>
      <c r="AU93" s="6">
        <f t="shared" si="134"/>
        <v>41.020408163264996</v>
      </c>
      <c r="AV93" s="79">
        <f t="shared" si="135"/>
        <v>0</v>
      </c>
      <c r="AW93" s="83">
        <f t="shared" si="136"/>
        <v>0</v>
      </c>
      <c r="AX93" s="43">
        <f t="shared" si="137"/>
        <v>0</v>
      </c>
      <c r="AY93" s="43">
        <f t="shared" si="138"/>
        <v>0</v>
      </c>
      <c r="AZ93" s="43">
        <f t="shared" si="139"/>
        <v>0</v>
      </c>
    </row>
    <row r="94" spans="2:52" x14ac:dyDescent="0.25">
      <c r="B94" s="88">
        <v>39826530612.245003</v>
      </c>
      <c r="C94" s="88">
        <v>-29.825963999999999</v>
      </c>
      <c r="D94" s="88">
        <v>5.5405873999999997</v>
      </c>
      <c r="E94" s="88">
        <v>14.288781999999999</v>
      </c>
      <c r="F94" s="88">
        <v>-81.193297999999999</v>
      </c>
      <c r="G94" s="88">
        <v>-8.7481936999999999</v>
      </c>
      <c r="H94" s="8"/>
      <c r="I94" s="6">
        <f t="shared" si="104"/>
        <v>41.418367346939</v>
      </c>
      <c r="J94" s="6">
        <f t="shared" si="105"/>
        <v>11.261806999999999</v>
      </c>
      <c r="K94" s="83">
        <f t="shared" si="109"/>
        <v>2.4253993</v>
      </c>
      <c r="L94" s="6">
        <f t="shared" si="110"/>
        <v>41.418367346939</v>
      </c>
      <c r="M94" s="79">
        <f t="shared" si="111"/>
        <v>12.632968</v>
      </c>
      <c r="N94" s="83">
        <f t="shared" si="112"/>
        <v>3.7775949999999998</v>
      </c>
      <c r="O94" s="6">
        <f t="shared" si="113"/>
        <v>41.418367346939</v>
      </c>
      <c r="P94" s="79">
        <f t="shared" si="114"/>
        <v>12.841338</v>
      </c>
      <c r="Q94" s="83">
        <f t="shared" si="115"/>
        <v>3.8009851000000001</v>
      </c>
      <c r="R94" s="6">
        <f t="shared" si="116"/>
        <v>41.418367346939</v>
      </c>
      <c r="S94" s="79">
        <f t="shared" si="117"/>
        <v>0</v>
      </c>
      <c r="T94" s="83">
        <f t="shared" si="118"/>
        <v>0</v>
      </c>
      <c r="U94" s="6">
        <f t="shared" si="119"/>
        <v>41.418367346939</v>
      </c>
      <c r="V94" s="79">
        <f t="shared" si="120"/>
        <v>0</v>
      </c>
      <c r="W94" s="83">
        <f t="shared" si="121"/>
        <v>0</v>
      </c>
      <c r="X94" s="43">
        <f t="shared" si="122"/>
        <v>0</v>
      </c>
      <c r="Y94" s="43">
        <f t="shared" ref="Y94:Z94" si="163">C618</f>
        <v>0</v>
      </c>
      <c r="Z94" s="43">
        <f t="shared" si="163"/>
        <v>0</v>
      </c>
      <c r="AB94" s="88">
        <v>39826530612.245003</v>
      </c>
      <c r="AC94" s="88">
        <v>-31.369730000000001</v>
      </c>
      <c r="AD94" s="88">
        <v>5.8302546</v>
      </c>
      <c r="AE94" s="88">
        <v>16.121334000000001</v>
      </c>
      <c r="AF94" s="88">
        <v>-85.834418999999997</v>
      </c>
      <c r="AG94" s="88">
        <v>-10.291079999999999</v>
      </c>
      <c r="AH94" s="8"/>
      <c r="AI94" s="6">
        <f t="shared" si="107"/>
        <v>41.418367346939</v>
      </c>
      <c r="AJ94" s="6">
        <f t="shared" si="108"/>
        <v>14.73977</v>
      </c>
      <c r="AK94" s="83">
        <f t="shared" si="124"/>
        <v>4.4702311000000003</v>
      </c>
      <c r="AL94" s="6">
        <f t="shared" si="125"/>
        <v>41.418367346939</v>
      </c>
      <c r="AM94" s="79">
        <f t="shared" si="126"/>
        <v>14.779769</v>
      </c>
      <c r="AN94" s="83">
        <f t="shared" si="127"/>
        <v>4.6429663000000003</v>
      </c>
      <c r="AO94" s="6">
        <f t="shared" si="128"/>
        <v>41.418367346939</v>
      </c>
      <c r="AP94" s="43">
        <f t="shared" si="129"/>
        <v>16.044218000000001</v>
      </c>
      <c r="AQ94" s="83">
        <f t="shared" si="130"/>
        <v>5.8137169000000002</v>
      </c>
      <c r="AR94" s="6">
        <f t="shared" si="131"/>
        <v>41.418367346939</v>
      </c>
      <c r="AS94" s="79">
        <f t="shared" si="132"/>
        <v>0</v>
      </c>
      <c r="AT94" s="83">
        <f t="shared" si="133"/>
        <v>0</v>
      </c>
      <c r="AU94" s="6">
        <f t="shared" si="134"/>
        <v>41.418367346939</v>
      </c>
      <c r="AV94" s="79">
        <f t="shared" si="135"/>
        <v>0</v>
      </c>
      <c r="AW94" s="83">
        <f t="shared" si="136"/>
        <v>0</v>
      </c>
      <c r="AX94" s="43">
        <f t="shared" si="137"/>
        <v>0</v>
      </c>
      <c r="AY94" s="43">
        <f t="shared" si="138"/>
        <v>0</v>
      </c>
      <c r="AZ94" s="43">
        <f t="shared" si="139"/>
        <v>0</v>
      </c>
    </row>
    <row r="95" spans="2:52" x14ac:dyDescent="0.25">
      <c r="B95" s="88">
        <v>40224489795.917999</v>
      </c>
      <c r="C95" s="88">
        <v>-29.701656</v>
      </c>
      <c r="D95" s="88">
        <v>5.3193134999999998</v>
      </c>
      <c r="E95" s="88">
        <v>14.030203</v>
      </c>
      <c r="F95" s="88">
        <v>-79.725677000000005</v>
      </c>
      <c r="G95" s="88">
        <v>-8.7108889000000005</v>
      </c>
      <c r="H95" s="8"/>
      <c r="I95" s="6">
        <f t="shared" si="104"/>
        <v>41.816326530612002</v>
      </c>
      <c r="J95" s="6">
        <f t="shared" si="105"/>
        <v>10.756323</v>
      </c>
      <c r="K95" s="83">
        <f t="shared" si="109"/>
        <v>1.7760107999999999</v>
      </c>
      <c r="L95" s="6">
        <f t="shared" si="110"/>
        <v>41.816326530612002</v>
      </c>
      <c r="M95" s="79">
        <f t="shared" si="111"/>
        <v>11.992241</v>
      </c>
      <c r="N95" s="83">
        <f t="shared" si="112"/>
        <v>2.9594369</v>
      </c>
      <c r="O95" s="6">
        <f t="shared" si="113"/>
        <v>41.816326530612002</v>
      </c>
      <c r="P95" s="79">
        <f t="shared" si="114"/>
        <v>12.744076</v>
      </c>
      <c r="Q95" s="83">
        <f t="shared" si="115"/>
        <v>3.5578395999999999</v>
      </c>
      <c r="R95" s="6">
        <f t="shared" si="116"/>
        <v>41.816326530612002</v>
      </c>
      <c r="S95" s="79">
        <f t="shared" si="117"/>
        <v>0</v>
      </c>
      <c r="T95" s="83">
        <f t="shared" si="118"/>
        <v>0</v>
      </c>
      <c r="U95" s="6">
        <f t="shared" si="119"/>
        <v>41.816326530612002</v>
      </c>
      <c r="V95" s="79">
        <f t="shared" si="120"/>
        <v>0</v>
      </c>
      <c r="W95" s="83">
        <f t="shared" si="121"/>
        <v>0</v>
      </c>
      <c r="X95" s="43">
        <f t="shared" si="122"/>
        <v>0</v>
      </c>
      <c r="Y95" s="43">
        <f t="shared" ref="Y95:Z95" si="164">C619</f>
        <v>0</v>
      </c>
      <c r="Z95" s="43">
        <f t="shared" si="164"/>
        <v>0</v>
      </c>
      <c r="AB95" s="88">
        <v>40224489795.917999</v>
      </c>
      <c r="AC95" s="88">
        <v>-31.506224</v>
      </c>
      <c r="AD95" s="88">
        <v>6.8902044</v>
      </c>
      <c r="AE95" s="88">
        <v>17.377566999999999</v>
      </c>
      <c r="AF95" s="88">
        <v>-88.153144999999995</v>
      </c>
      <c r="AG95" s="88">
        <v>-10.487363999999999</v>
      </c>
      <c r="AH95" s="8"/>
      <c r="AI95" s="6">
        <f t="shared" si="107"/>
        <v>41.816326530612002</v>
      </c>
      <c r="AJ95" s="6">
        <f t="shared" si="108"/>
        <v>13.613137999999999</v>
      </c>
      <c r="AK95" s="83">
        <f t="shared" si="124"/>
        <v>3.3050168000000002</v>
      </c>
      <c r="AL95" s="6">
        <f t="shared" si="125"/>
        <v>41.816326530612002</v>
      </c>
      <c r="AM95" s="79">
        <f t="shared" si="126"/>
        <v>13.705849000000001</v>
      </c>
      <c r="AN95" s="83">
        <f t="shared" si="127"/>
        <v>3.4851277000000001</v>
      </c>
      <c r="AO95" s="6">
        <f t="shared" si="128"/>
        <v>41.816326530612002</v>
      </c>
      <c r="AP95" s="43">
        <f t="shared" si="129"/>
        <v>15.152849</v>
      </c>
      <c r="AQ95" s="83">
        <f t="shared" si="130"/>
        <v>4.8036403999999999</v>
      </c>
      <c r="AR95" s="6">
        <f t="shared" si="131"/>
        <v>41.816326530612002</v>
      </c>
      <c r="AS95" s="79">
        <f t="shared" si="132"/>
        <v>0</v>
      </c>
      <c r="AT95" s="83">
        <f t="shared" si="133"/>
        <v>0</v>
      </c>
      <c r="AU95" s="6">
        <f t="shared" si="134"/>
        <v>41.816326530612002</v>
      </c>
      <c r="AV95" s="79">
        <f t="shared" si="135"/>
        <v>0</v>
      </c>
      <c r="AW95" s="83">
        <f t="shared" si="136"/>
        <v>0</v>
      </c>
      <c r="AX95" s="43">
        <f t="shared" si="137"/>
        <v>0</v>
      </c>
      <c r="AY95" s="43">
        <f t="shared" si="138"/>
        <v>0</v>
      </c>
      <c r="AZ95" s="43">
        <f t="shared" si="139"/>
        <v>0</v>
      </c>
    </row>
    <row r="96" spans="2:52" x14ac:dyDescent="0.25">
      <c r="B96" s="88">
        <v>40622448979.592003</v>
      </c>
      <c r="C96" s="88">
        <v>-29.651405</v>
      </c>
      <c r="D96" s="88">
        <v>4.4183202000000001</v>
      </c>
      <c r="E96" s="88">
        <v>13.102838999999999</v>
      </c>
      <c r="F96" s="88">
        <v>-78.533980999999997</v>
      </c>
      <c r="G96" s="88">
        <v>-8.6845178999999995</v>
      </c>
      <c r="H96" s="8"/>
      <c r="I96" s="6">
        <f t="shared" si="104"/>
        <v>42.214285714286007</v>
      </c>
      <c r="J96" s="6">
        <f t="shared" si="105"/>
        <v>10.424873</v>
      </c>
      <c r="K96" s="83">
        <f t="shared" si="109"/>
        <v>1.2518752</v>
      </c>
      <c r="L96" s="6">
        <f t="shared" si="110"/>
        <v>42.214285714286007</v>
      </c>
      <c r="M96" s="79">
        <f t="shared" si="111"/>
        <v>11.529995</v>
      </c>
      <c r="N96" s="83">
        <f t="shared" si="112"/>
        <v>2.4282401</v>
      </c>
      <c r="O96" s="6">
        <f t="shared" si="113"/>
        <v>42.214285714286007</v>
      </c>
      <c r="P96" s="79">
        <f t="shared" si="114"/>
        <v>12.303300999999999</v>
      </c>
      <c r="Q96" s="83">
        <f t="shared" si="115"/>
        <v>3.0482361</v>
      </c>
      <c r="R96" s="6">
        <f t="shared" si="116"/>
        <v>42.214285714286007</v>
      </c>
      <c r="S96" s="79">
        <f t="shared" si="117"/>
        <v>0</v>
      </c>
      <c r="T96" s="83">
        <f t="shared" si="118"/>
        <v>0</v>
      </c>
      <c r="U96" s="6">
        <f t="shared" si="119"/>
        <v>42.214285714286007</v>
      </c>
      <c r="V96" s="79">
        <f t="shared" si="120"/>
        <v>0</v>
      </c>
      <c r="W96" s="83">
        <f t="shared" si="121"/>
        <v>0</v>
      </c>
      <c r="X96" s="43">
        <f t="shared" si="122"/>
        <v>0</v>
      </c>
      <c r="Y96" s="43">
        <f t="shared" ref="Y96:Z96" si="165">C620</f>
        <v>0</v>
      </c>
      <c r="Z96" s="43">
        <f t="shared" si="165"/>
        <v>0</v>
      </c>
      <c r="AB96" s="88">
        <v>40622448979.592003</v>
      </c>
      <c r="AC96" s="88">
        <v>-31.643851999999999</v>
      </c>
      <c r="AD96" s="88">
        <v>7.0561813999999998</v>
      </c>
      <c r="AE96" s="88">
        <v>17.587582000000001</v>
      </c>
      <c r="AF96" s="88">
        <v>-90.913094000000001</v>
      </c>
      <c r="AG96" s="88">
        <v>-10.5314</v>
      </c>
      <c r="AH96" s="8"/>
      <c r="AI96" s="6">
        <f t="shared" si="107"/>
        <v>42.214285714286007</v>
      </c>
      <c r="AJ96" s="6">
        <f t="shared" si="108"/>
        <v>13.250169</v>
      </c>
      <c r="AK96" s="83">
        <f t="shared" si="124"/>
        <v>2.8429527000000001</v>
      </c>
      <c r="AL96" s="6">
        <f t="shared" si="125"/>
        <v>42.214285714286007</v>
      </c>
      <c r="AM96" s="79">
        <f t="shared" si="126"/>
        <v>13.792443</v>
      </c>
      <c r="AN96" s="83">
        <f t="shared" si="127"/>
        <v>3.2916093000000002</v>
      </c>
      <c r="AO96" s="6">
        <f t="shared" si="128"/>
        <v>42.214285714286007</v>
      </c>
      <c r="AP96" s="43">
        <f t="shared" si="129"/>
        <v>15.341957000000001</v>
      </c>
      <c r="AQ96" s="83">
        <f t="shared" si="130"/>
        <v>4.7451395999999999</v>
      </c>
      <c r="AR96" s="6">
        <f t="shared" si="131"/>
        <v>42.214285714286007</v>
      </c>
      <c r="AS96" s="79">
        <f t="shared" si="132"/>
        <v>0</v>
      </c>
      <c r="AT96" s="83">
        <f t="shared" si="133"/>
        <v>0</v>
      </c>
      <c r="AU96" s="6">
        <f t="shared" si="134"/>
        <v>42.214285714286007</v>
      </c>
      <c r="AV96" s="79">
        <f t="shared" si="135"/>
        <v>0</v>
      </c>
      <c r="AW96" s="83">
        <f t="shared" si="136"/>
        <v>0</v>
      </c>
      <c r="AX96" s="43">
        <f t="shared" si="137"/>
        <v>0</v>
      </c>
      <c r="AY96" s="43">
        <f t="shared" si="138"/>
        <v>0</v>
      </c>
      <c r="AZ96" s="43">
        <f t="shared" si="139"/>
        <v>0</v>
      </c>
    </row>
    <row r="97" spans="2:52" x14ac:dyDescent="0.25">
      <c r="B97" s="88">
        <v>41020408163.264999</v>
      </c>
      <c r="C97" s="88">
        <v>-29.670833999999999</v>
      </c>
      <c r="D97" s="88">
        <v>3.4242468000000001</v>
      </c>
      <c r="E97" s="88">
        <v>12.133903999999999</v>
      </c>
      <c r="F97" s="88">
        <v>-75.321952999999993</v>
      </c>
      <c r="G97" s="88">
        <v>-8.7096567</v>
      </c>
      <c r="H97" s="8"/>
      <c r="I97" s="6">
        <f t="shared" si="104"/>
        <v>42.612244897959002</v>
      </c>
      <c r="J97" s="6">
        <f t="shared" si="105"/>
        <v>10.130825</v>
      </c>
      <c r="K97" s="83">
        <f t="shared" si="109"/>
        <v>0.70132214000000004</v>
      </c>
      <c r="L97" s="6">
        <f t="shared" si="110"/>
        <v>42.612244897959002</v>
      </c>
      <c r="M97" s="79">
        <f t="shared" si="111"/>
        <v>11.579186</v>
      </c>
      <c r="N97" s="83">
        <f t="shared" si="112"/>
        <v>2.2224205000000001</v>
      </c>
      <c r="O97" s="6">
        <f t="shared" si="113"/>
        <v>42.612244897959002</v>
      </c>
      <c r="P97" s="79">
        <f t="shared" si="114"/>
        <v>12.144543000000001</v>
      </c>
      <c r="Q97" s="83">
        <f t="shared" si="115"/>
        <v>2.6646776000000001</v>
      </c>
      <c r="R97" s="6">
        <f t="shared" si="116"/>
        <v>42.612244897959002</v>
      </c>
      <c r="S97" s="79">
        <f t="shared" si="117"/>
        <v>0</v>
      </c>
      <c r="T97" s="83">
        <f t="shared" si="118"/>
        <v>0</v>
      </c>
      <c r="U97" s="6">
        <f t="shared" si="119"/>
        <v>42.612244897959002</v>
      </c>
      <c r="V97" s="79">
        <f t="shared" si="120"/>
        <v>0</v>
      </c>
      <c r="W97" s="83">
        <f t="shared" si="121"/>
        <v>0</v>
      </c>
      <c r="X97" s="43">
        <f t="shared" si="122"/>
        <v>0</v>
      </c>
      <c r="Y97" s="43">
        <f t="shared" ref="Y97:Z97" si="166">C621</f>
        <v>0</v>
      </c>
      <c r="Z97" s="43">
        <f t="shared" si="166"/>
        <v>0</v>
      </c>
      <c r="AB97" s="88">
        <v>41020408163.264999</v>
      </c>
      <c r="AC97" s="88">
        <v>-31.382466999999998</v>
      </c>
      <c r="AD97" s="88">
        <v>6.1421536999999997</v>
      </c>
      <c r="AE97" s="88">
        <v>16.550953</v>
      </c>
      <c r="AF97" s="88">
        <v>-86.868483999999995</v>
      </c>
      <c r="AG97" s="88">
        <v>-10.408798000000001</v>
      </c>
      <c r="AH97" s="8"/>
      <c r="AI97" s="6">
        <f t="shared" si="107"/>
        <v>42.612244897959002</v>
      </c>
      <c r="AJ97" s="6">
        <f t="shared" si="108"/>
        <v>13.017578</v>
      </c>
      <c r="AK97" s="83">
        <f t="shared" si="124"/>
        <v>2.5309865</v>
      </c>
      <c r="AL97" s="6">
        <f t="shared" si="125"/>
        <v>42.612244897959002</v>
      </c>
      <c r="AM97" s="79">
        <f t="shared" si="126"/>
        <v>14.032232</v>
      </c>
      <c r="AN97" s="83">
        <f t="shared" si="127"/>
        <v>3.5758592999999999</v>
      </c>
      <c r="AO97" s="6">
        <f t="shared" si="128"/>
        <v>42.612244897959002</v>
      </c>
      <c r="AP97" s="43">
        <f t="shared" si="129"/>
        <v>14.432546</v>
      </c>
      <c r="AQ97" s="83">
        <f t="shared" si="130"/>
        <v>3.8815103</v>
      </c>
      <c r="AR97" s="6">
        <f t="shared" si="131"/>
        <v>42.612244897959002</v>
      </c>
      <c r="AS97" s="79">
        <f t="shared" si="132"/>
        <v>0</v>
      </c>
      <c r="AT97" s="83">
        <f t="shared" si="133"/>
        <v>0</v>
      </c>
      <c r="AU97" s="6">
        <f t="shared" si="134"/>
        <v>42.612244897959002</v>
      </c>
      <c r="AV97" s="79">
        <f t="shared" si="135"/>
        <v>0</v>
      </c>
      <c r="AW97" s="83">
        <f t="shared" si="136"/>
        <v>0</v>
      </c>
      <c r="AX97" s="43">
        <f t="shared" si="137"/>
        <v>0</v>
      </c>
      <c r="AY97" s="43">
        <f t="shared" si="138"/>
        <v>0</v>
      </c>
      <c r="AZ97" s="43">
        <f t="shared" si="139"/>
        <v>0</v>
      </c>
    </row>
    <row r="98" spans="2:52" x14ac:dyDescent="0.25">
      <c r="B98" s="88">
        <v>41418367346.939003</v>
      </c>
      <c r="C98" s="88">
        <v>-29.830310999999998</v>
      </c>
      <c r="D98" s="88">
        <v>2.4253993</v>
      </c>
      <c r="E98" s="88">
        <v>11.261806999999999</v>
      </c>
      <c r="F98" s="88">
        <v>-74.147201999999993</v>
      </c>
      <c r="G98" s="88">
        <v>-8.8364077000000005</v>
      </c>
      <c r="H98" s="8"/>
      <c r="I98" s="6">
        <f t="shared" si="104"/>
        <v>43.010204081633006</v>
      </c>
      <c r="J98" s="6">
        <f t="shared" si="105"/>
        <v>10.043098000000001</v>
      </c>
      <c r="K98" s="83">
        <f t="shared" si="109"/>
        <v>0.30346944999999997</v>
      </c>
      <c r="L98" s="6">
        <f t="shared" si="110"/>
        <v>43.010204081633006</v>
      </c>
      <c r="M98" s="79">
        <f t="shared" si="111"/>
        <v>11.137613</v>
      </c>
      <c r="N98" s="83">
        <f t="shared" si="112"/>
        <v>1.4055671999999999</v>
      </c>
      <c r="O98" s="6">
        <f t="shared" si="113"/>
        <v>43.010204081633006</v>
      </c>
      <c r="P98" s="79">
        <f t="shared" si="114"/>
        <v>12.384031999999999</v>
      </c>
      <c r="Q98" s="83">
        <f t="shared" si="115"/>
        <v>2.5474231000000001</v>
      </c>
      <c r="R98" s="6">
        <f t="shared" si="116"/>
        <v>43.010204081633006</v>
      </c>
      <c r="S98" s="79">
        <f t="shared" si="117"/>
        <v>0</v>
      </c>
      <c r="T98" s="83">
        <f t="shared" si="118"/>
        <v>0</v>
      </c>
      <c r="U98" s="6">
        <f t="shared" si="119"/>
        <v>43.010204081633006</v>
      </c>
      <c r="V98" s="79">
        <f t="shared" si="120"/>
        <v>0</v>
      </c>
      <c r="W98" s="83">
        <f t="shared" si="121"/>
        <v>0</v>
      </c>
      <c r="X98" s="43">
        <f t="shared" si="122"/>
        <v>0</v>
      </c>
      <c r="Y98" s="43">
        <f t="shared" ref="Y98:Z98" si="167">C622</f>
        <v>0</v>
      </c>
      <c r="Z98" s="43">
        <f t="shared" si="167"/>
        <v>0</v>
      </c>
      <c r="AB98" s="88">
        <v>41418367346.939003</v>
      </c>
      <c r="AC98" s="88">
        <v>-31.190462</v>
      </c>
      <c r="AD98" s="88">
        <v>4.4702311000000003</v>
      </c>
      <c r="AE98" s="88">
        <v>14.73977</v>
      </c>
      <c r="AF98" s="88">
        <v>-81.721687000000003</v>
      </c>
      <c r="AG98" s="88">
        <v>-10.269539</v>
      </c>
      <c r="AH98" s="8"/>
      <c r="AI98" s="6">
        <f t="shared" si="107"/>
        <v>43.010204081633006</v>
      </c>
      <c r="AJ98" s="6">
        <f t="shared" si="108"/>
        <v>12.915768</v>
      </c>
      <c r="AK98" s="83">
        <f t="shared" si="124"/>
        <v>2.4387059</v>
      </c>
      <c r="AL98" s="6">
        <f t="shared" si="125"/>
        <v>43.010204081633006</v>
      </c>
      <c r="AM98" s="79">
        <f t="shared" si="126"/>
        <v>12.472187999999999</v>
      </c>
      <c r="AN98" s="83">
        <f t="shared" si="127"/>
        <v>2.0906844000000002</v>
      </c>
      <c r="AO98" s="6">
        <f t="shared" si="128"/>
        <v>43.010204081633006</v>
      </c>
      <c r="AP98" s="43">
        <f t="shared" si="129"/>
        <v>12.913751</v>
      </c>
      <c r="AQ98" s="83">
        <f t="shared" si="130"/>
        <v>2.4912093</v>
      </c>
      <c r="AR98" s="6">
        <f t="shared" si="131"/>
        <v>43.010204081633006</v>
      </c>
      <c r="AS98" s="79">
        <f t="shared" si="132"/>
        <v>0</v>
      </c>
      <c r="AT98" s="83">
        <f t="shared" si="133"/>
        <v>0</v>
      </c>
      <c r="AU98" s="6">
        <f t="shared" si="134"/>
        <v>43.010204081633006</v>
      </c>
      <c r="AV98" s="79">
        <f t="shared" si="135"/>
        <v>0</v>
      </c>
      <c r="AW98" s="83">
        <f t="shared" si="136"/>
        <v>0</v>
      </c>
      <c r="AX98" s="43">
        <f t="shared" si="137"/>
        <v>0</v>
      </c>
      <c r="AY98" s="43">
        <f t="shared" si="138"/>
        <v>0</v>
      </c>
      <c r="AZ98" s="43">
        <f t="shared" si="139"/>
        <v>0</v>
      </c>
    </row>
    <row r="99" spans="2:52" x14ac:dyDescent="0.25">
      <c r="B99" s="88">
        <v>41816326530.612</v>
      </c>
      <c r="C99" s="88">
        <v>-30.002316</v>
      </c>
      <c r="D99" s="88">
        <v>1.7760107999999999</v>
      </c>
      <c r="E99" s="88">
        <v>10.756323</v>
      </c>
      <c r="F99" s="88">
        <v>-73.593620000000001</v>
      </c>
      <c r="G99" s="88">
        <v>-8.9803113999999997</v>
      </c>
      <c r="H99" s="8"/>
      <c r="I99" s="6">
        <f t="shared" si="104"/>
        <v>43.408163265306001</v>
      </c>
      <c r="J99" s="6">
        <f t="shared" si="105"/>
        <v>10.16804</v>
      </c>
      <c r="K99" s="83">
        <f t="shared" si="109"/>
        <v>0.11680322999999999</v>
      </c>
      <c r="L99" s="6">
        <f t="shared" si="110"/>
        <v>43.408163265306001</v>
      </c>
      <c r="M99" s="79">
        <f t="shared" si="111"/>
        <v>11.609893</v>
      </c>
      <c r="N99" s="83">
        <f t="shared" si="112"/>
        <v>1.7024851999999999</v>
      </c>
      <c r="O99" s="6">
        <f t="shared" si="113"/>
        <v>43.408163265306001</v>
      </c>
      <c r="P99" s="79">
        <f t="shared" si="114"/>
        <v>13.287539000000001</v>
      </c>
      <c r="Q99" s="83">
        <f t="shared" si="115"/>
        <v>3.2905262</v>
      </c>
      <c r="R99" s="6">
        <f t="shared" si="116"/>
        <v>43.408163265306001</v>
      </c>
      <c r="S99" s="79">
        <f t="shared" si="117"/>
        <v>0</v>
      </c>
      <c r="T99" s="83">
        <f t="shared" si="118"/>
        <v>0</v>
      </c>
      <c r="U99" s="6">
        <f t="shared" si="119"/>
        <v>43.408163265306001</v>
      </c>
      <c r="V99" s="79">
        <f t="shared" si="120"/>
        <v>0</v>
      </c>
      <c r="W99" s="83">
        <f t="shared" si="121"/>
        <v>0</v>
      </c>
      <c r="X99" s="43">
        <f t="shared" si="122"/>
        <v>0</v>
      </c>
      <c r="Y99" s="43">
        <f t="shared" ref="Y99:Z99" si="168">C623</f>
        <v>0</v>
      </c>
      <c r="Z99" s="43">
        <f t="shared" si="168"/>
        <v>0</v>
      </c>
      <c r="AB99" s="88">
        <v>41816326530.612</v>
      </c>
      <c r="AC99" s="88">
        <v>-31.272938</v>
      </c>
      <c r="AD99" s="88">
        <v>3.3050168000000002</v>
      </c>
      <c r="AE99" s="88">
        <v>13.613137999999999</v>
      </c>
      <c r="AF99" s="88">
        <v>-79.768805999999998</v>
      </c>
      <c r="AG99" s="88">
        <v>-10.308121</v>
      </c>
      <c r="AH99" s="8"/>
      <c r="AI99" s="6">
        <f t="shared" si="107"/>
        <v>43.408163265306001</v>
      </c>
      <c r="AJ99" s="6">
        <f t="shared" si="108"/>
        <v>12.866462</v>
      </c>
      <c r="AK99" s="83">
        <f t="shared" si="124"/>
        <v>2.3223615</v>
      </c>
      <c r="AL99" s="6">
        <f t="shared" si="125"/>
        <v>43.408163265306001</v>
      </c>
      <c r="AM99" s="79">
        <f t="shared" si="126"/>
        <v>12.932805999999999</v>
      </c>
      <c r="AN99" s="83">
        <f t="shared" si="127"/>
        <v>2.46245</v>
      </c>
      <c r="AO99" s="6">
        <f t="shared" si="128"/>
        <v>43.408163265306001</v>
      </c>
      <c r="AP99" s="43">
        <f t="shared" si="129"/>
        <v>13.663221999999999</v>
      </c>
      <c r="AQ99" s="83">
        <f t="shared" si="130"/>
        <v>3.0895180999999998</v>
      </c>
      <c r="AR99" s="6">
        <f t="shared" si="131"/>
        <v>43.408163265306001</v>
      </c>
      <c r="AS99" s="79">
        <f t="shared" si="132"/>
        <v>0</v>
      </c>
      <c r="AT99" s="83">
        <f t="shared" si="133"/>
        <v>0</v>
      </c>
      <c r="AU99" s="6">
        <f t="shared" si="134"/>
        <v>43.408163265306001</v>
      </c>
      <c r="AV99" s="79">
        <f t="shared" si="135"/>
        <v>0</v>
      </c>
      <c r="AW99" s="83">
        <f t="shared" si="136"/>
        <v>0</v>
      </c>
      <c r="AX99" s="43">
        <f t="shared" si="137"/>
        <v>0</v>
      </c>
      <c r="AY99" s="43">
        <f t="shared" si="138"/>
        <v>0</v>
      </c>
      <c r="AZ99" s="43">
        <f t="shared" si="139"/>
        <v>0</v>
      </c>
    </row>
    <row r="100" spans="2:52" x14ac:dyDescent="0.25">
      <c r="B100" s="88">
        <v>42214285714.286003</v>
      </c>
      <c r="C100" s="88">
        <v>-30.084637000000001</v>
      </c>
      <c r="D100" s="88">
        <v>1.2518752</v>
      </c>
      <c r="E100" s="88">
        <v>10.424873</v>
      </c>
      <c r="F100" s="88">
        <v>-72.667029999999997</v>
      </c>
      <c r="G100" s="88">
        <v>-9.1729974999999992</v>
      </c>
      <c r="H100" s="8"/>
      <c r="I100" s="6">
        <f t="shared" si="104"/>
        <v>43.806122448980005</v>
      </c>
      <c r="J100" s="6">
        <f t="shared" si="105"/>
        <v>10.546021</v>
      </c>
      <c r="K100" s="83">
        <f t="shared" si="109"/>
        <v>0.21078946000000001</v>
      </c>
      <c r="L100" s="6">
        <f t="shared" si="110"/>
        <v>43.806122448980005</v>
      </c>
      <c r="M100" s="79">
        <f t="shared" si="111"/>
        <v>11.85341</v>
      </c>
      <c r="N100" s="83">
        <f t="shared" si="112"/>
        <v>1.7041090000000001</v>
      </c>
      <c r="O100" s="6">
        <f t="shared" si="113"/>
        <v>43.806122448980005</v>
      </c>
      <c r="P100" s="79">
        <f t="shared" si="114"/>
        <v>13.507546</v>
      </c>
      <c r="Q100" s="83">
        <f t="shared" si="115"/>
        <v>3.3323846000000001</v>
      </c>
      <c r="R100" s="6">
        <f t="shared" si="116"/>
        <v>43.806122448980005</v>
      </c>
      <c r="S100" s="79">
        <f t="shared" si="117"/>
        <v>0</v>
      </c>
      <c r="T100" s="83">
        <f t="shared" si="118"/>
        <v>0</v>
      </c>
      <c r="U100" s="6">
        <f t="shared" si="119"/>
        <v>43.806122448980005</v>
      </c>
      <c r="V100" s="79">
        <f t="shared" si="120"/>
        <v>0</v>
      </c>
      <c r="W100" s="83">
        <f t="shared" si="121"/>
        <v>0</v>
      </c>
      <c r="X100" s="43">
        <f t="shared" si="122"/>
        <v>0</v>
      </c>
      <c r="Y100" s="43">
        <f t="shared" ref="Y100:Z100" si="169">C624</f>
        <v>0</v>
      </c>
      <c r="Z100" s="43">
        <f t="shared" si="169"/>
        <v>0</v>
      </c>
      <c r="AB100" s="88">
        <v>42214285714.286003</v>
      </c>
      <c r="AC100" s="88">
        <v>-31.509857</v>
      </c>
      <c r="AD100" s="88">
        <v>2.8429527000000001</v>
      </c>
      <c r="AE100" s="88">
        <v>13.250169</v>
      </c>
      <c r="AF100" s="88">
        <v>-80.259369000000007</v>
      </c>
      <c r="AG100" s="88">
        <v>-10.407216</v>
      </c>
      <c r="AH100" s="8"/>
      <c r="AI100" s="6">
        <f t="shared" si="107"/>
        <v>43.806122448980005</v>
      </c>
      <c r="AJ100" s="6">
        <f t="shared" si="108"/>
        <v>13.411471000000001</v>
      </c>
      <c r="AK100" s="83">
        <f t="shared" si="124"/>
        <v>2.8511511999999999</v>
      </c>
      <c r="AL100" s="6">
        <f t="shared" si="125"/>
        <v>43.806122448980005</v>
      </c>
      <c r="AM100" s="79">
        <f t="shared" si="126"/>
        <v>13.716015000000001</v>
      </c>
      <c r="AN100" s="83">
        <f t="shared" si="127"/>
        <v>3.0048317999999998</v>
      </c>
      <c r="AO100" s="6">
        <f t="shared" si="128"/>
        <v>43.806122448980005</v>
      </c>
      <c r="AP100" s="43">
        <f t="shared" si="129"/>
        <v>14.223113</v>
      </c>
      <c r="AQ100" s="83">
        <f t="shared" si="130"/>
        <v>3.3789476999999999</v>
      </c>
      <c r="AR100" s="6">
        <f t="shared" si="131"/>
        <v>43.806122448980005</v>
      </c>
      <c r="AS100" s="79">
        <f t="shared" si="132"/>
        <v>0</v>
      </c>
      <c r="AT100" s="83">
        <f t="shared" si="133"/>
        <v>0</v>
      </c>
      <c r="AU100" s="6">
        <f t="shared" si="134"/>
        <v>43.806122448980005</v>
      </c>
      <c r="AV100" s="79">
        <f t="shared" si="135"/>
        <v>0</v>
      </c>
      <c r="AW100" s="83">
        <f t="shared" si="136"/>
        <v>0</v>
      </c>
      <c r="AX100" s="43">
        <f t="shared" si="137"/>
        <v>0</v>
      </c>
      <c r="AY100" s="43">
        <f t="shared" si="138"/>
        <v>0</v>
      </c>
      <c r="AZ100" s="43">
        <f t="shared" si="139"/>
        <v>0</v>
      </c>
    </row>
    <row r="101" spans="2:52" x14ac:dyDescent="0.25">
      <c r="B101" s="88">
        <v>42612244897.959</v>
      </c>
      <c r="C101" s="88">
        <v>-30.436083</v>
      </c>
      <c r="D101" s="88">
        <v>0.70132214000000004</v>
      </c>
      <c r="E101" s="88">
        <v>10.130825</v>
      </c>
      <c r="F101" s="88">
        <v>-72.819702000000007</v>
      </c>
      <c r="G101" s="88">
        <v>-9.4295033999999998</v>
      </c>
      <c r="H101" s="8"/>
      <c r="I101" s="6">
        <f t="shared" ref="I101:I103" si="170">B105/1000000000</f>
        <v>44.204081632653001</v>
      </c>
      <c r="J101" s="6">
        <f t="shared" ref="J101:J103" si="171">E105</f>
        <v>11.271625</v>
      </c>
      <c r="K101" s="83">
        <f t="shared" si="109"/>
        <v>0.52282499999999998</v>
      </c>
      <c r="L101" s="6">
        <f t="shared" si="110"/>
        <v>44.204081632653001</v>
      </c>
      <c r="M101" s="79">
        <f t="shared" si="111"/>
        <v>12.353517999999999</v>
      </c>
      <c r="N101" s="83">
        <f t="shared" si="112"/>
        <v>1.9035200999999999</v>
      </c>
      <c r="O101" s="6">
        <f t="shared" si="113"/>
        <v>44.204081632653001</v>
      </c>
      <c r="P101" s="79">
        <f t="shared" si="114"/>
        <v>14.216625000000001</v>
      </c>
      <c r="Q101" s="83">
        <f t="shared" si="115"/>
        <v>3.7222976999999999</v>
      </c>
      <c r="R101" s="6">
        <f t="shared" si="116"/>
        <v>44.204081632653001</v>
      </c>
      <c r="S101" s="79">
        <f t="shared" si="117"/>
        <v>0</v>
      </c>
      <c r="T101" s="83">
        <f t="shared" si="118"/>
        <v>0</v>
      </c>
      <c r="U101" s="6">
        <f t="shared" si="119"/>
        <v>44.204081632653001</v>
      </c>
      <c r="V101" s="79">
        <f t="shared" si="120"/>
        <v>0</v>
      </c>
      <c r="W101" s="83">
        <f t="shared" si="121"/>
        <v>0</v>
      </c>
      <c r="X101" s="43">
        <f t="shared" si="122"/>
        <v>0</v>
      </c>
      <c r="Y101" s="43">
        <f t="shared" ref="Y101:Z101" si="172">C625</f>
        <v>0</v>
      </c>
      <c r="Z101" s="43">
        <f t="shared" si="172"/>
        <v>0</v>
      </c>
      <c r="AB101" s="88">
        <v>42612244897.959</v>
      </c>
      <c r="AC101" s="88">
        <v>-31.405118999999999</v>
      </c>
      <c r="AD101" s="88">
        <v>2.5309865</v>
      </c>
      <c r="AE101" s="88">
        <v>13.017578</v>
      </c>
      <c r="AF101" s="88">
        <v>-79.593277</v>
      </c>
      <c r="AG101" s="88">
        <v>-10.486591000000001</v>
      </c>
      <c r="AH101" s="8"/>
      <c r="AI101" s="6">
        <f t="shared" ref="AI101:AI103" si="173">AB105/1000000000</f>
        <v>44.204081632653001</v>
      </c>
      <c r="AJ101" s="6">
        <f t="shared" ref="AJ101:AJ103" si="174">AE105</f>
        <v>13.999472000000001</v>
      </c>
      <c r="AK101" s="83">
        <f t="shared" si="124"/>
        <v>3.5773267999999998</v>
      </c>
      <c r="AL101" s="6">
        <f t="shared" si="125"/>
        <v>44.204081632653001</v>
      </c>
      <c r="AM101" s="79">
        <f t="shared" si="126"/>
        <v>13.961904000000001</v>
      </c>
      <c r="AN101" s="83">
        <f t="shared" si="127"/>
        <v>3.4251081999999999</v>
      </c>
      <c r="AO101" s="6">
        <f t="shared" si="128"/>
        <v>44.204081632653001</v>
      </c>
      <c r="AP101" s="43">
        <f t="shared" si="129"/>
        <v>14.469328000000001</v>
      </c>
      <c r="AQ101" s="83">
        <f t="shared" si="130"/>
        <v>3.7985674999999999</v>
      </c>
      <c r="AR101" s="6">
        <f t="shared" si="131"/>
        <v>44.204081632653001</v>
      </c>
      <c r="AS101" s="79">
        <f t="shared" si="132"/>
        <v>0</v>
      </c>
      <c r="AT101" s="83">
        <f t="shared" si="133"/>
        <v>0</v>
      </c>
      <c r="AU101" s="6">
        <f t="shared" si="134"/>
        <v>44.204081632653001</v>
      </c>
      <c r="AV101" s="79">
        <f t="shared" si="135"/>
        <v>0</v>
      </c>
      <c r="AW101" s="83">
        <f t="shared" si="136"/>
        <v>0</v>
      </c>
      <c r="AX101" s="43">
        <f t="shared" si="137"/>
        <v>0</v>
      </c>
      <c r="AY101" s="43">
        <f t="shared" si="138"/>
        <v>0</v>
      </c>
      <c r="AZ101" s="43">
        <f t="shared" si="139"/>
        <v>0</v>
      </c>
    </row>
    <row r="102" spans="2:52" x14ac:dyDescent="0.25">
      <c r="B102" s="88">
        <v>43010204081.633003</v>
      </c>
      <c r="C102" s="88">
        <v>-30.781334000000001</v>
      </c>
      <c r="D102" s="88">
        <v>0.30346944999999997</v>
      </c>
      <c r="E102" s="88">
        <v>10.043098000000001</v>
      </c>
      <c r="F102" s="88">
        <v>-72.627357000000003</v>
      </c>
      <c r="G102" s="88">
        <v>-9.7396288000000002</v>
      </c>
      <c r="H102" s="8"/>
      <c r="I102" s="6">
        <f t="shared" si="170"/>
        <v>44.602040816327005</v>
      </c>
      <c r="J102" s="6">
        <f t="shared" si="171"/>
        <v>12.290801999999999</v>
      </c>
      <c r="K102" s="83">
        <f t="shared" si="109"/>
        <v>1.0730287999999999</v>
      </c>
      <c r="L102" s="6">
        <f t="shared" si="110"/>
        <v>44.602040816327005</v>
      </c>
      <c r="M102" s="79">
        <f t="shared" si="111"/>
        <v>11.966760000000001</v>
      </c>
      <c r="N102" s="83">
        <f t="shared" si="112"/>
        <v>1.0003867</v>
      </c>
      <c r="O102" s="6">
        <f t="shared" si="113"/>
        <v>44.602040816327005</v>
      </c>
      <c r="P102" s="79">
        <f t="shared" si="114"/>
        <v>14.711123000000001</v>
      </c>
      <c r="Q102" s="83">
        <f t="shared" si="115"/>
        <v>3.7668514000000002</v>
      </c>
      <c r="R102" s="6">
        <f t="shared" si="116"/>
        <v>44.602040816327005</v>
      </c>
      <c r="S102" s="79">
        <f t="shared" si="117"/>
        <v>0</v>
      </c>
      <c r="T102" s="83">
        <f t="shared" si="118"/>
        <v>0</v>
      </c>
      <c r="U102" s="6">
        <f t="shared" si="119"/>
        <v>44.602040816327005</v>
      </c>
      <c r="V102" s="79">
        <f t="shared" si="120"/>
        <v>0</v>
      </c>
      <c r="W102" s="83">
        <f t="shared" si="121"/>
        <v>0</v>
      </c>
      <c r="X102" s="43">
        <f t="shared" si="122"/>
        <v>0</v>
      </c>
      <c r="Y102" s="43">
        <f t="shared" ref="Y102:Z102" si="175">C626</f>
        <v>0</v>
      </c>
      <c r="Z102" s="43">
        <f t="shared" si="175"/>
        <v>0</v>
      </c>
      <c r="AB102" s="88">
        <v>43010204081.633003</v>
      </c>
      <c r="AC102" s="88">
        <v>-31.488029000000001</v>
      </c>
      <c r="AD102" s="88">
        <v>2.4387059</v>
      </c>
      <c r="AE102" s="88">
        <v>12.915768</v>
      </c>
      <c r="AF102" s="88">
        <v>-78.542289999999994</v>
      </c>
      <c r="AG102" s="88">
        <v>-10.477061000000001</v>
      </c>
      <c r="AH102" s="8"/>
      <c r="AI102" s="6">
        <f t="shared" si="173"/>
        <v>44.602040816327005</v>
      </c>
      <c r="AJ102" s="6">
        <f t="shared" si="174"/>
        <v>14.106313</v>
      </c>
      <c r="AK102" s="83">
        <f t="shared" si="124"/>
        <v>3.8956227000000001</v>
      </c>
      <c r="AL102" s="6">
        <f t="shared" si="125"/>
        <v>44.602040816327005</v>
      </c>
      <c r="AM102" s="79">
        <f t="shared" si="126"/>
        <v>13.716945000000001</v>
      </c>
      <c r="AN102" s="83">
        <f t="shared" si="127"/>
        <v>3.6455956</v>
      </c>
      <c r="AO102" s="6">
        <f t="shared" si="128"/>
        <v>44.602040816327005</v>
      </c>
      <c r="AP102" s="43">
        <f t="shared" si="129"/>
        <v>13.265141</v>
      </c>
      <c r="AQ102" s="83">
        <f t="shared" si="130"/>
        <v>3.0522561000000001</v>
      </c>
      <c r="AR102" s="6">
        <f t="shared" si="131"/>
        <v>44.602040816327005</v>
      </c>
      <c r="AS102" s="79">
        <f t="shared" si="132"/>
        <v>0</v>
      </c>
      <c r="AT102" s="83">
        <f t="shared" si="133"/>
        <v>0</v>
      </c>
      <c r="AU102" s="6">
        <f t="shared" si="134"/>
        <v>44.602040816327005</v>
      </c>
      <c r="AV102" s="79">
        <f t="shared" si="135"/>
        <v>0</v>
      </c>
      <c r="AW102" s="83">
        <f t="shared" si="136"/>
        <v>0</v>
      </c>
      <c r="AX102" s="43">
        <f t="shared" si="137"/>
        <v>0</v>
      </c>
      <c r="AY102" s="43">
        <f t="shared" si="138"/>
        <v>0</v>
      </c>
      <c r="AZ102" s="43">
        <f t="shared" si="139"/>
        <v>0</v>
      </c>
    </row>
    <row r="103" spans="2:52" x14ac:dyDescent="0.25">
      <c r="B103" s="88">
        <v>43408163265.306</v>
      </c>
      <c r="C103" s="88">
        <v>-30.986673</v>
      </c>
      <c r="D103" s="88">
        <v>0.11680322999999999</v>
      </c>
      <c r="E103" s="88">
        <v>10.16804</v>
      </c>
      <c r="F103" s="88">
        <v>-72.986023000000003</v>
      </c>
      <c r="G103" s="88">
        <v>-10.051237</v>
      </c>
      <c r="H103" s="8"/>
      <c r="I103" s="6">
        <f t="shared" si="170"/>
        <v>45</v>
      </c>
      <c r="J103" s="6">
        <f t="shared" si="171"/>
        <v>13.126409000000001</v>
      </c>
      <c r="K103" s="83">
        <f t="shared" si="109"/>
        <v>1.5472638999999999</v>
      </c>
      <c r="L103" s="6">
        <f t="shared" si="110"/>
        <v>45</v>
      </c>
      <c r="M103" s="79">
        <f t="shared" si="111"/>
        <v>12.784000000000001</v>
      </c>
      <c r="N103" s="83">
        <f t="shared" si="112"/>
        <v>1.3850102</v>
      </c>
      <c r="O103" s="6">
        <f t="shared" si="113"/>
        <v>45</v>
      </c>
      <c r="P103" s="79">
        <f t="shared" si="114"/>
        <v>14.532419000000001</v>
      </c>
      <c r="Q103" s="83">
        <f t="shared" si="115"/>
        <v>3.1847639000000001</v>
      </c>
      <c r="R103" s="6">
        <f t="shared" si="116"/>
        <v>45</v>
      </c>
      <c r="S103" s="79">
        <f t="shared" si="117"/>
        <v>0</v>
      </c>
      <c r="T103" s="83">
        <f t="shared" si="118"/>
        <v>0</v>
      </c>
      <c r="U103" s="6">
        <f t="shared" si="119"/>
        <v>45</v>
      </c>
      <c r="V103" s="79">
        <f t="shared" si="120"/>
        <v>0</v>
      </c>
      <c r="W103" s="83">
        <f t="shared" si="121"/>
        <v>0</v>
      </c>
      <c r="X103" s="43">
        <f t="shared" si="122"/>
        <v>0</v>
      </c>
      <c r="Y103" s="43">
        <f t="shared" ref="Y103:Z103" si="176">C627</f>
        <v>0</v>
      </c>
      <c r="Z103" s="43">
        <f t="shared" si="176"/>
        <v>0</v>
      </c>
      <c r="AB103" s="88">
        <v>43408163265.306</v>
      </c>
      <c r="AC103" s="88">
        <v>-31.546154000000001</v>
      </c>
      <c r="AD103" s="88">
        <v>2.3223615</v>
      </c>
      <c r="AE103" s="88">
        <v>12.866462</v>
      </c>
      <c r="AF103" s="88">
        <v>-79.814582999999999</v>
      </c>
      <c r="AG103" s="88">
        <v>-10.544101</v>
      </c>
      <c r="AH103" s="8"/>
      <c r="AI103" s="6">
        <f t="shared" si="173"/>
        <v>45</v>
      </c>
      <c r="AJ103" s="6">
        <f t="shared" si="174"/>
        <v>13.836933</v>
      </c>
      <c r="AK103" s="83">
        <f t="shared" si="124"/>
        <v>3.7854049000000001</v>
      </c>
      <c r="AL103" s="6">
        <f t="shared" si="125"/>
        <v>45</v>
      </c>
      <c r="AM103" s="79">
        <f t="shared" si="126"/>
        <v>13.680674</v>
      </c>
      <c r="AN103" s="83">
        <f t="shared" si="127"/>
        <v>3.5906596</v>
      </c>
      <c r="AO103" s="6">
        <f t="shared" si="128"/>
        <v>45</v>
      </c>
      <c r="AP103" s="43">
        <f t="shared" si="129"/>
        <v>13.031040000000001</v>
      </c>
      <c r="AQ103" s="83">
        <f t="shared" si="130"/>
        <v>2.7722576000000001</v>
      </c>
      <c r="AR103" s="6">
        <f t="shared" si="131"/>
        <v>45</v>
      </c>
      <c r="AS103" s="79">
        <f t="shared" si="132"/>
        <v>0</v>
      </c>
      <c r="AT103" s="83">
        <f t="shared" si="133"/>
        <v>0</v>
      </c>
      <c r="AU103" s="6">
        <f t="shared" si="134"/>
        <v>45</v>
      </c>
      <c r="AV103" s="79">
        <f t="shared" si="135"/>
        <v>0</v>
      </c>
      <c r="AW103" s="83">
        <f t="shared" si="136"/>
        <v>0</v>
      </c>
      <c r="AX103" s="43">
        <f t="shared" si="137"/>
        <v>0</v>
      </c>
      <c r="AY103" s="43">
        <f t="shared" si="138"/>
        <v>0</v>
      </c>
      <c r="AZ103" s="43">
        <f t="shared" si="139"/>
        <v>0</v>
      </c>
    </row>
    <row r="104" spans="2:52" x14ac:dyDescent="0.25">
      <c r="B104" s="88">
        <v>43806122448.980003</v>
      </c>
      <c r="C104" s="88">
        <v>-31.341353999999999</v>
      </c>
      <c r="D104" s="88">
        <v>0.21078946000000001</v>
      </c>
      <c r="E104" s="88">
        <v>10.546021</v>
      </c>
      <c r="F104" s="88">
        <v>-74.415526999999997</v>
      </c>
      <c r="G104" s="88">
        <v>-10.335232</v>
      </c>
      <c r="AB104" s="88">
        <v>43806122448.980003</v>
      </c>
      <c r="AC104" s="88">
        <v>-31.663689000000002</v>
      </c>
      <c r="AD104" s="88">
        <v>2.8511511999999999</v>
      </c>
      <c r="AE104" s="88">
        <v>13.411471000000001</v>
      </c>
      <c r="AF104" s="88">
        <v>-79.670921000000007</v>
      </c>
      <c r="AG104" s="88">
        <v>-10.560320000000001</v>
      </c>
    </row>
    <row r="105" spans="2:52" x14ac:dyDescent="0.25">
      <c r="B105" s="88">
        <v>44204081632.653</v>
      </c>
      <c r="C105" s="88">
        <v>-31.668168999999999</v>
      </c>
      <c r="D105" s="88">
        <v>0.52282499999999998</v>
      </c>
      <c r="E105" s="88">
        <v>11.271625</v>
      </c>
      <c r="F105" s="88">
        <v>-75.851783999999995</v>
      </c>
      <c r="G105" s="88">
        <v>-10.748799</v>
      </c>
      <c r="J105" s="5">
        <f>AVERAGE(J9:J103)</f>
        <v>12.588122936842108</v>
      </c>
      <c r="M105" s="5">
        <f>AVERAGE(M9:M103)</f>
        <v>12.742716795789473</v>
      </c>
      <c r="AB105" s="88">
        <v>44204081632.653</v>
      </c>
      <c r="AC105" s="88">
        <v>-31.491941000000001</v>
      </c>
      <c r="AD105" s="88">
        <v>3.5773267999999998</v>
      </c>
      <c r="AE105" s="88">
        <v>13.999472000000001</v>
      </c>
      <c r="AF105" s="88">
        <v>-81.726760999999996</v>
      </c>
      <c r="AG105" s="88">
        <v>-10.422145</v>
      </c>
    </row>
    <row r="106" spans="2:52" x14ac:dyDescent="0.25">
      <c r="B106" s="88">
        <v>44602040816.327003</v>
      </c>
      <c r="C106" s="88">
        <v>-32.246059000000002</v>
      </c>
      <c r="D106" s="88">
        <v>1.0730287999999999</v>
      </c>
      <c r="E106" s="88">
        <v>12.290801999999999</v>
      </c>
      <c r="F106" s="88">
        <v>-78.636398</v>
      </c>
      <c r="G106" s="88">
        <v>-11.217772</v>
      </c>
      <c r="AB106" s="88">
        <v>44602040816.327003</v>
      </c>
      <c r="AC106" s="88">
        <v>-31.071579</v>
      </c>
      <c r="AD106" s="88">
        <v>3.8956227000000001</v>
      </c>
      <c r="AE106" s="88">
        <v>14.106313</v>
      </c>
      <c r="AF106" s="88">
        <v>-82.747901999999996</v>
      </c>
      <c r="AG106" s="88">
        <v>-10.21069</v>
      </c>
    </row>
    <row r="107" spans="2:52" x14ac:dyDescent="0.25">
      <c r="B107" s="88">
        <v>45000000000</v>
      </c>
      <c r="C107" s="88">
        <v>-32.730060999999999</v>
      </c>
      <c r="D107" s="88">
        <v>1.5472638999999999</v>
      </c>
      <c r="E107" s="88">
        <v>13.126409000000001</v>
      </c>
      <c r="F107" s="88">
        <v>-81.882866000000007</v>
      </c>
      <c r="G107" s="88">
        <v>-11.579145</v>
      </c>
      <c r="AB107" s="88">
        <v>45000000000</v>
      </c>
      <c r="AC107" s="88">
        <v>-31.052562999999999</v>
      </c>
      <c r="AD107" s="88">
        <v>3.7854049000000001</v>
      </c>
      <c r="AE107" s="88">
        <v>13.836933</v>
      </c>
      <c r="AF107" s="88">
        <v>-79.747321999999997</v>
      </c>
      <c r="AG107" s="88">
        <v>-10.051529</v>
      </c>
    </row>
    <row r="108" spans="2:52" x14ac:dyDescent="0.25">
      <c r="B108" s="88" t="s">
        <v>21</v>
      </c>
      <c r="AB108" s="88" t="s">
        <v>21</v>
      </c>
    </row>
    <row r="111" spans="2:52" x14ac:dyDescent="0.25">
      <c r="B111" s="88" t="s">
        <v>18</v>
      </c>
      <c r="AB111" s="88" t="s">
        <v>18</v>
      </c>
    </row>
    <row r="112" spans="2:52" x14ac:dyDescent="0.25">
      <c r="B112" s="88" t="s">
        <v>19</v>
      </c>
      <c r="C112" s="88" t="s">
        <v>293</v>
      </c>
      <c r="D112" s="88" t="s">
        <v>294</v>
      </c>
      <c r="AB112" s="88" t="s">
        <v>19</v>
      </c>
      <c r="AC112" s="88" t="s">
        <v>293</v>
      </c>
      <c r="AD112" s="88" t="s">
        <v>294</v>
      </c>
    </row>
    <row r="113" spans="2:30" x14ac:dyDescent="0.25">
      <c r="B113" s="88">
        <v>6000000000</v>
      </c>
      <c r="C113" s="88">
        <v>14.843401</v>
      </c>
      <c r="D113" s="88">
        <v>-6.3454079999999999</v>
      </c>
      <c r="AB113" s="88">
        <v>6000000000</v>
      </c>
      <c r="AC113" s="88">
        <v>8.6003884999999993</v>
      </c>
      <c r="AD113" s="88">
        <v>-12.804517000000001</v>
      </c>
    </row>
    <row r="114" spans="2:30" x14ac:dyDescent="0.25">
      <c r="B114" s="88">
        <v>6397959183.6735001</v>
      </c>
      <c r="C114" s="88">
        <v>19.990492</v>
      </c>
      <c r="D114" s="88">
        <v>0.35307389</v>
      </c>
      <c r="AB114" s="88">
        <v>6397959183.6735001</v>
      </c>
      <c r="AC114" s="88">
        <v>12.399680999999999</v>
      </c>
      <c r="AD114" s="88">
        <v>-5.2291765000000003</v>
      </c>
    </row>
    <row r="115" spans="2:30" x14ac:dyDescent="0.25">
      <c r="B115" s="88">
        <v>6795918367.3469</v>
      </c>
      <c r="C115" s="88">
        <v>17.747166</v>
      </c>
      <c r="D115" s="88">
        <v>-0.21709471999999999</v>
      </c>
      <c r="AB115" s="88">
        <v>6795918367.3469</v>
      </c>
      <c r="AC115" s="88">
        <v>12.144216999999999</v>
      </c>
      <c r="AD115" s="88">
        <v>-5.0155487000000001</v>
      </c>
    </row>
    <row r="116" spans="2:30" x14ac:dyDescent="0.25">
      <c r="B116" s="88">
        <v>7193877551.0204</v>
      </c>
      <c r="C116" s="88">
        <v>17.914846000000001</v>
      </c>
      <c r="D116" s="88">
        <v>0.93609350999999996</v>
      </c>
      <c r="AB116" s="88">
        <v>7193877551.0204</v>
      </c>
      <c r="AC116" s="88">
        <v>14.372971</v>
      </c>
      <c r="AD116" s="88">
        <v>-1.3585252000000001</v>
      </c>
    </row>
    <row r="117" spans="2:30" x14ac:dyDescent="0.25">
      <c r="B117" s="88">
        <v>7591836734.6939001</v>
      </c>
      <c r="C117" s="88">
        <v>18.807472000000001</v>
      </c>
      <c r="D117" s="88">
        <v>2.7570020999999998</v>
      </c>
      <c r="AB117" s="88">
        <v>7591836734.6939001</v>
      </c>
      <c r="AC117" s="88">
        <v>10.332822999999999</v>
      </c>
      <c r="AD117" s="88">
        <v>-6.5850210000000002</v>
      </c>
    </row>
    <row r="118" spans="2:30" x14ac:dyDescent="0.25">
      <c r="B118" s="88">
        <v>7989795918.3673</v>
      </c>
      <c r="C118" s="88">
        <v>17.573996999999999</v>
      </c>
      <c r="D118" s="88">
        <v>2.3269815</v>
      </c>
      <c r="AB118" s="88">
        <v>7989795918.3673</v>
      </c>
      <c r="AC118" s="88">
        <v>17.508505</v>
      </c>
      <c r="AD118" s="88">
        <v>3.9744806000000001</v>
      </c>
    </row>
    <row r="119" spans="2:30" x14ac:dyDescent="0.25">
      <c r="B119" s="88">
        <v>8387755102.0408001</v>
      </c>
      <c r="C119" s="88">
        <v>17.730654000000001</v>
      </c>
      <c r="D119" s="88">
        <v>4.0406537</v>
      </c>
      <c r="AB119" s="88">
        <v>8387755102.0408001</v>
      </c>
      <c r="AC119" s="88">
        <v>20.982223999999999</v>
      </c>
      <c r="AD119" s="88">
        <v>8.7253141000000003</v>
      </c>
    </row>
    <row r="120" spans="2:30" x14ac:dyDescent="0.25">
      <c r="B120" s="88">
        <v>8785714285.7143002</v>
      </c>
      <c r="C120" s="88">
        <v>16.140180999999998</v>
      </c>
      <c r="D120" s="88">
        <v>4.5989575</v>
      </c>
      <c r="AB120" s="88">
        <v>8785714285.7143002</v>
      </c>
      <c r="AC120" s="88">
        <v>16.737826999999999</v>
      </c>
      <c r="AD120" s="88">
        <v>5.0990000000000002</v>
      </c>
    </row>
    <row r="121" spans="2:30" x14ac:dyDescent="0.25">
      <c r="B121" s="88">
        <v>9183673469.3878002</v>
      </c>
      <c r="C121" s="88">
        <v>11.541843999999999</v>
      </c>
      <c r="D121" s="88">
        <v>1.9420702000000001</v>
      </c>
      <c r="AB121" s="88">
        <v>9183673469.3878002</v>
      </c>
      <c r="AC121" s="88">
        <v>14.65507</v>
      </c>
      <c r="AD121" s="88">
        <v>3.927063</v>
      </c>
    </row>
    <row r="122" spans="2:30" x14ac:dyDescent="0.25">
      <c r="B122" s="88">
        <v>9581632653.0611992</v>
      </c>
      <c r="C122" s="88">
        <v>7.5628653000000003</v>
      </c>
      <c r="D122" s="88">
        <v>-0.83621358999999995</v>
      </c>
      <c r="AB122" s="88">
        <v>9581632653.0611992</v>
      </c>
      <c r="AC122" s="88">
        <v>12.829726000000001</v>
      </c>
      <c r="AD122" s="88">
        <v>2.9441774000000001</v>
      </c>
    </row>
    <row r="123" spans="2:30" x14ac:dyDescent="0.25">
      <c r="B123" s="88">
        <v>9979591836.7346992</v>
      </c>
      <c r="C123" s="88">
        <v>5.2672834000000002</v>
      </c>
      <c r="D123" s="88">
        <v>-2.225009</v>
      </c>
      <c r="AB123" s="88">
        <v>9979591836.7346992</v>
      </c>
      <c r="AC123" s="88">
        <v>10.518751</v>
      </c>
      <c r="AD123" s="88">
        <v>1.7408835</v>
      </c>
    </row>
    <row r="124" spans="2:30" x14ac:dyDescent="0.25">
      <c r="B124" s="88">
        <v>10377551020.408001</v>
      </c>
      <c r="C124" s="88">
        <v>4.3814874000000001</v>
      </c>
      <c r="D124" s="88">
        <v>-2.4090406999999998</v>
      </c>
      <c r="AB124" s="88">
        <v>10377551020.408001</v>
      </c>
      <c r="AC124" s="88">
        <v>8.2431888999999998</v>
      </c>
      <c r="AD124" s="88">
        <v>0.27353527999999999</v>
      </c>
    </row>
    <row r="125" spans="2:30" x14ac:dyDescent="0.25">
      <c r="B125" s="88">
        <v>10775510204.082001</v>
      </c>
      <c r="C125" s="88">
        <v>4.0886750000000003</v>
      </c>
      <c r="D125" s="88">
        <v>-2.3892839000000001</v>
      </c>
      <c r="AB125" s="88">
        <v>10775510204.082001</v>
      </c>
      <c r="AC125" s="88">
        <v>8.1548347000000003</v>
      </c>
      <c r="AD125" s="88">
        <v>0.46543643000000001</v>
      </c>
    </row>
    <row r="126" spans="2:30" x14ac:dyDescent="0.25">
      <c r="B126" s="88">
        <v>11173469387.754999</v>
      </c>
      <c r="C126" s="88">
        <v>5.6849818000000001</v>
      </c>
      <c r="D126" s="88">
        <v>-0.71764766999999996</v>
      </c>
      <c r="AB126" s="88">
        <v>11173469387.754999</v>
      </c>
      <c r="AC126" s="88">
        <v>8.2900620000000007</v>
      </c>
      <c r="AD126" s="88">
        <v>0.58179616999999995</v>
      </c>
    </row>
    <row r="127" spans="2:30" x14ac:dyDescent="0.25">
      <c r="B127" s="88">
        <v>11571428571.429001</v>
      </c>
      <c r="C127" s="88">
        <v>6.9448733000000002</v>
      </c>
      <c r="D127" s="88">
        <v>0.66735940999999999</v>
      </c>
      <c r="AB127" s="88">
        <v>11571428571.429001</v>
      </c>
      <c r="AC127" s="88">
        <v>7.3301268000000004</v>
      </c>
      <c r="AD127" s="88">
        <v>-0.11494488</v>
      </c>
    </row>
    <row r="128" spans="2:30" x14ac:dyDescent="0.25">
      <c r="B128" s="88">
        <v>11969387755.101999</v>
      </c>
      <c r="C128" s="88">
        <v>7.9744029000000003</v>
      </c>
      <c r="D128" s="88">
        <v>1.8838197999999999</v>
      </c>
      <c r="AB128" s="88">
        <v>11969387755.101999</v>
      </c>
      <c r="AC128" s="88">
        <v>6.8816775999999997</v>
      </c>
      <c r="AD128" s="88">
        <v>-0.13874257000000001</v>
      </c>
    </row>
    <row r="129" spans="2:30" x14ac:dyDescent="0.25">
      <c r="B129" s="88">
        <v>12367346938.775999</v>
      </c>
      <c r="C129" s="88">
        <v>8.7719965000000002</v>
      </c>
      <c r="D129" s="88">
        <v>2.6203555999999999</v>
      </c>
      <c r="AB129" s="88">
        <v>12367346938.775999</v>
      </c>
      <c r="AC129" s="88">
        <v>7.2894359</v>
      </c>
      <c r="AD129" s="88">
        <v>0.34055099</v>
      </c>
    </row>
    <row r="130" spans="2:30" x14ac:dyDescent="0.25">
      <c r="B130" s="88">
        <v>12765306122.448999</v>
      </c>
      <c r="C130" s="88">
        <v>9.5745734999999996</v>
      </c>
      <c r="D130" s="88">
        <v>3.2269089000000002</v>
      </c>
      <c r="AB130" s="88">
        <v>12765306122.448999</v>
      </c>
      <c r="AC130" s="88">
        <v>7.8973956000000003</v>
      </c>
      <c r="AD130" s="88">
        <v>0.89238030000000002</v>
      </c>
    </row>
    <row r="131" spans="2:30" x14ac:dyDescent="0.25">
      <c r="B131" s="88">
        <v>13163265306.122</v>
      </c>
      <c r="C131" s="88">
        <v>9.7545242000000005</v>
      </c>
      <c r="D131" s="88">
        <v>3.2782388</v>
      </c>
      <c r="AB131" s="88">
        <v>13163265306.122</v>
      </c>
      <c r="AC131" s="88">
        <v>8.5406542000000005</v>
      </c>
      <c r="AD131" s="88">
        <v>1.4418156</v>
      </c>
    </row>
    <row r="132" spans="2:30" x14ac:dyDescent="0.25">
      <c r="B132" s="88">
        <v>13561224489.796</v>
      </c>
      <c r="C132" s="88">
        <v>9.5566215999999997</v>
      </c>
      <c r="D132" s="88">
        <v>2.9409771</v>
      </c>
      <c r="AB132" s="88">
        <v>13561224489.796</v>
      </c>
      <c r="AC132" s="88">
        <v>9.3035355000000006</v>
      </c>
      <c r="AD132" s="88">
        <v>2.2093262999999999</v>
      </c>
    </row>
    <row r="133" spans="2:30" x14ac:dyDescent="0.25">
      <c r="B133" s="88">
        <v>13959183673.469</v>
      </c>
      <c r="C133" s="88">
        <v>9.5673037000000001</v>
      </c>
      <c r="D133" s="88">
        <v>3.2054429</v>
      </c>
      <c r="AB133" s="88">
        <v>13959183673.469</v>
      </c>
      <c r="AC133" s="88">
        <v>10.629868999999999</v>
      </c>
      <c r="AD133" s="88">
        <v>3.4536973999999998</v>
      </c>
    </row>
    <row r="134" spans="2:30" x14ac:dyDescent="0.25">
      <c r="B134" s="88">
        <v>14357142857.143</v>
      </c>
      <c r="C134" s="88">
        <v>9.7848330000000008</v>
      </c>
      <c r="D134" s="88">
        <v>3.6151841</v>
      </c>
      <c r="AB134" s="88">
        <v>14357142857.143</v>
      </c>
      <c r="AC134" s="88">
        <v>11.176253000000001</v>
      </c>
      <c r="AD134" s="88">
        <v>4.0469660999999997</v>
      </c>
    </row>
    <row r="135" spans="2:30" x14ac:dyDescent="0.25">
      <c r="B135" s="88">
        <v>14755102040.816</v>
      </c>
      <c r="C135" s="88">
        <v>10.538314</v>
      </c>
      <c r="D135" s="88">
        <v>4.3976974000000002</v>
      </c>
      <c r="AB135" s="88">
        <v>14755102040.816</v>
      </c>
      <c r="AC135" s="88">
        <v>12.483936999999999</v>
      </c>
      <c r="AD135" s="88">
        <v>5.1066498999999999</v>
      </c>
    </row>
    <row r="136" spans="2:30" x14ac:dyDescent="0.25">
      <c r="B136" s="88">
        <v>15153061224.49</v>
      </c>
      <c r="C136" s="88">
        <v>11.826198</v>
      </c>
      <c r="D136" s="88">
        <v>5.5214119000000004</v>
      </c>
      <c r="AB136" s="88">
        <v>15153061224.49</v>
      </c>
      <c r="AC136" s="88">
        <v>13.404301999999999</v>
      </c>
      <c r="AD136" s="88">
        <v>5.9976602000000003</v>
      </c>
    </row>
    <row r="137" spans="2:30" x14ac:dyDescent="0.25">
      <c r="B137" s="88">
        <v>15551020408.163</v>
      </c>
      <c r="C137" s="88">
        <v>12.889502</v>
      </c>
      <c r="D137" s="88">
        <v>6.6346097000000004</v>
      </c>
      <c r="AB137" s="88">
        <v>15551020408.163</v>
      </c>
      <c r="AC137" s="88">
        <v>14.108606</v>
      </c>
      <c r="AD137" s="88">
        <v>6.7287454999999996</v>
      </c>
    </row>
    <row r="138" spans="2:30" x14ac:dyDescent="0.25">
      <c r="B138" s="88">
        <v>15948979591.837</v>
      </c>
      <c r="C138" s="88">
        <v>13.004085999999999</v>
      </c>
      <c r="D138" s="88">
        <v>6.8251695999999997</v>
      </c>
      <c r="AB138" s="88">
        <v>15948979591.837</v>
      </c>
      <c r="AC138" s="88">
        <v>14.640513</v>
      </c>
      <c r="AD138" s="88">
        <v>7.1725950000000003</v>
      </c>
    </row>
    <row r="139" spans="2:30" x14ac:dyDescent="0.25">
      <c r="B139" s="88">
        <v>16346938775.51</v>
      </c>
      <c r="C139" s="88">
        <v>13.539818</v>
      </c>
      <c r="D139" s="88">
        <v>7.3944387000000003</v>
      </c>
      <c r="AB139" s="88">
        <v>16346938775.51</v>
      </c>
      <c r="AC139" s="88">
        <v>15.248214000000001</v>
      </c>
      <c r="AD139" s="88">
        <v>7.6051035000000002</v>
      </c>
    </row>
    <row r="140" spans="2:30" x14ac:dyDescent="0.25">
      <c r="B140" s="88">
        <v>16744897959.184</v>
      </c>
      <c r="C140" s="88">
        <v>13.622975</v>
      </c>
      <c r="D140" s="88">
        <v>7.4802369999999998</v>
      </c>
      <c r="AB140" s="88">
        <v>16744897959.184</v>
      </c>
      <c r="AC140" s="88">
        <v>14.473466</v>
      </c>
      <c r="AD140" s="88">
        <v>6.7375354999999999</v>
      </c>
    </row>
    <row r="141" spans="2:30" x14ac:dyDescent="0.25">
      <c r="B141" s="88">
        <v>17142857142.857</v>
      </c>
      <c r="C141" s="88">
        <v>13.512293</v>
      </c>
      <c r="D141" s="88">
        <v>7.3086900999999997</v>
      </c>
      <c r="AB141" s="88">
        <v>17142857142.857</v>
      </c>
      <c r="AC141" s="88">
        <v>14.489689</v>
      </c>
      <c r="AD141" s="88">
        <v>6.9062923999999999</v>
      </c>
    </row>
    <row r="142" spans="2:30" x14ac:dyDescent="0.25">
      <c r="B142" s="88">
        <v>17540816326.530998</v>
      </c>
      <c r="C142" s="88">
        <v>14.514333000000001</v>
      </c>
      <c r="D142" s="88">
        <v>8.2194853000000005</v>
      </c>
      <c r="AB142" s="88">
        <v>17540816326.530998</v>
      </c>
      <c r="AC142" s="88">
        <v>14.210343999999999</v>
      </c>
      <c r="AD142" s="88">
        <v>6.8628817</v>
      </c>
    </row>
    <row r="143" spans="2:30" x14ac:dyDescent="0.25">
      <c r="B143" s="88">
        <v>17938775510.203999</v>
      </c>
      <c r="C143" s="88">
        <v>14.082231</v>
      </c>
      <c r="D143" s="88">
        <v>7.7898617000000003</v>
      </c>
      <c r="AB143" s="88">
        <v>17938775510.203999</v>
      </c>
      <c r="AC143" s="88">
        <v>13.948114</v>
      </c>
      <c r="AD143" s="88">
        <v>6.2376636999999997</v>
      </c>
    </row>
    <row r="144" spans="2:30" x14ac:dyDescent="0.25">
      <c r="B144" s="88">
        <v>18336734693.877998</v>
      </c>
      <c r="C144" s="88">
        <v>13.708220000000001</v>
      </c>
      <c r="D144" s="88">
        <v>7.3106226999999997</v>
      </c>
      <c r="AB144" s="88">
        <v>18336734693.877998</v>
      </c>
      <c r="AC144" s="88">
        <v>14.726112000000001</v>
      </c>
      <c r="AD144" s="88">
        <v>7.0270333000000003</v>
      </c>
    </row>
    <row r="145" spans="2:30" x14ac:dyDescent="0.25">
      <c r="B145" s="88">
        <v>18734693877.550999</v>
      </c>
      <c r="C145" s="88">
        <v>14.011456000000001</v>
      </c>
      <c r="D145" s="88">
        <v>7.6399559999999997</v>
      </c>
      <c r="AB145" s="88">
        <v>18734693877.550999</v>
      </c>
      <c r="AC145" s="88">
        <v>16.211369000000001</v>
      </c>
      <c r="AD145" s="88">
        <v>8.3881416000000009</v>
      </c>
    </row>
    <row r="146" spans="2:30" x14ac:dyDescent="0.25">
      <c r="B146" s="88">
        <v>19132653061.223999</v>
      </c>
      <c r="C146" s="88">
        <v>14.812607</v>
      </c>
      <c r="D146" s="88">
        <v>8.2832393999999994</v>
      </c>
      <c r="AB146" s="88">
        <v>19132653061.223999</v>
      </c>
      <c r="AC146" s="88">
        <v>16.613440000000001</v>
      </c>
      <c r="AD146" s="88">
        <v>9.0221195000000005</v>
      </c>
    </row>
    <row r="147" spans="2:30" x14ac:dyDescent="0.25">
      <c r="B147" s="88">
        <v>19530612244.897999</v>
      </c>
      <c r="C147" s="88">
        <v>15.047402</v>
      </c>
      <c r="D147" s="88">
        <v>8.3692951000000004</v>
      </c>
      <c r="AB147" s="88">
        <v>19530612244.897999</v>
      </c>
      <c r="AC147" s="88">
        <v>15.892201999999999</v>
      </c>
      <c r="AD147" s="88">
        <v>8.4171572000000001</v>
      </c>
    </row>
    <row r="148" spans="2:30" x14ac:dyDescent="0.25">
      <c r="B148" s="88">
        <v>19928571428.570999</v>
      </c>
      <c r="C148" s="88">
        <v>13.777066</v>
      </c>
      <c r="D148" s="88">
        <v>7.1494374000000001</v>
      </c>
      <c r="AB148" s="88">
        <v>19928571428.570999</v>
      </c>
      <c r="AC148" s="88">
        <v>16.372919</v>
      </c>
      <c r="AD148" s="88">
        <v>8.7244568000000005</v>
      </c>
    </row>
    <row r="149" spans="2:30" x14ac:dyDescent="0.25">
      <c r="B149" s="88">
        <v>20326530612.244999</v>
      </c>
      <c r="C149" s="88">
        <v>12.608756</v>
      </c>
      <c r="D149" s="88">
        <v>5.9481411</v>
      </c>
      <c r="AB149" s="88">
        <v>20326530612.244999</v>
      </c>
      <c r="AC149" s="88">
        <v>14.904496999999999</v>
      </c>
      <c r="AD149" s="88">
        <v>7.0923375999999996</v>
      </c>
    </row>
    <row r="150" spans="2:30" x14ac:dyDescent="0.25">
      <c r="B150" s="88">
        <v>20724489795.917999</v>
      </c>
      <c r="C150" s="88">
        <v>11.892476</v>
      </c>
      <c r="D150" s="88">
        <v>5.1018138000000004</v>
      </c>
      <c r="AB150" s="88">
        <v>20724489795.917999</v>
      </c>
      <c r="AC150" s="88">
        <v>13.608434000000001</v>
      </c>
      <c r="AD150" s="88">
        <v>5.6444935999999997</v>
      </c>
    </row>
    <row r="151" spans="2:30" x14ac:dyDescent="0.25">
      <c r="B151" s="88">
        <v>21122448979.591999</v>
      </c>
      <c r="C151" s="88">
        <v>11.630608000000001</v>
      </c>
      <c r="D151" s="88">
        <v>4.5452108000000004</v>
      </c>
      <c r="AB151" s="88">
        <v>21122448979.591999</v>
      </c>
      <c r="AC151" s="88">
        <v>12.314868000000001</v>
      </c>
      <c r="AD151" s="88">
        <v>4.4529532999999999</v>
      </c>
    </row>
    <row r="152" spans="2:30" x14ac:dyDescent="0.25">
      <c r="B152" s="88">
        <v>21520408163.264999</v>
      </c>
      <c r="C152" s="88">
        <v>11.469666</v>
      </c>
      <c r="D152" s="88">
        <v>4.4932512999999998</v>
      </c>
      <c r="AB152" s="88">
        <v>21520408163.264999</v>
      </c>
      <c r="AC152" s="88">
        <v>11.73044</v>
      </c>
      <c r="AD152" s="88">
        <v>4.1722484</v>
      </c>
    </row>
    <row r="153" spans="2:30" x14ac:dyDescent="0.25">
      <c r="B153" s="88">
        <v>21918367346.938999</v>
      </c>
      <c r="C153" s="88">
        <v>11.586237000000001</v>
      </c>
      <c r="D153" s="88">
        <v>4.7325648999999999</v>
      </c>
      <c r="AB153" s="88">
        <v>21918367346.938999</v>
      </c>
      <c r="AC153" s="88">
        <v>11.842883</v>
      </c>
      <c r="AD153" s="88">
        <v>4.1109533000000003</v>
      </c>
    </row>
    <row r="154" spans="2:30" x14ac:dyDescent="0.25">
      <c r="B154" s="88">
        <v>22316326530.612</v>
      </c>
      <c r="C154" s="88">
        <v>11.598734</v>
      </c>
      <c r="D154" s="88">
        <v>4.7468534</v>
      </c>
      <c r="AB154" s="88">
        <v>22316326530.612</v>
      </c>
      <c r="AC154" s="88">
        <v>11.112977000000001</v>
      </c>
      <c r="AD154" s="88">
        <v>3.3029709</v>
      </c>
    </row>
    <row r="155" spans="2:30" x14ac:dyDescent="0.25">
      <c r="B155" s="88">
        <v>22714285714.285999</v>
      </c>
      <c r="C155" s="88">
        <v>11.944331</v>
      </c>
      <c r="D155" s="88">
        <v>5.0133796000000004</v>
      </c>
      <c r="AB155" s="88">
        <v>22714285714.285999</v>
      </c>
      <c r="AC155" s="88">
        <v>10.960922999999999</v>
      </c>
      <c r="AD155" s="88">
        <v>3.0623121000000002</v>
      </c>
    </row>
    <row r="156" spans="2:30" x14ac:dyDescent="0.25">
      <c r="B156" s="88">
        <v>23112244897.959</v>
      </c>
      <c r="C156" s="88">
        <v>12.016209</v>
      </c>
      <c r="D156" s="88">
        <v>4.9092808000000003</v>
      </c>
      <c r="AB156" s="88">
        <v>23112244897.959</v>
      </c>
      <c r="AC156" s="88">
        <v>10.869337</v>
      </c>
      <c r="AD156" s="88">
        <v>3.0857872999999998</v>
      </c>
    </row>
    <row r="157" spans="2:30" x14ac:dyDescent="0.25">
      <c r="B157" s="88">
        <v>23510204081.632999</v>
      </c>
      <c r="C157" s="88">
        <v>12.177562999999999</v>
      </c>
      <c r="D157" s="88">
        <v>4.9860191</v>
      </c>
      <c r="AB157" s="88">
        <v>23510204081.632999</v>
      </c>
      <c r="AC157" s="88">
        <v>11.258711</v>
      </c>
      <c r="AD157" s="88">
        <v>3.6441753000000001</v>
      </c>
    </row>
    <row r="158" spans="2:30" x14ac:dyDescent="0.25">
      <c r="B158" s="88">
        <v>23908163265.306</v>
      </c>
      <c r="C158" s="88">
        <v>11.989126000000001</v>
      </c>
      <c r="D158" s="88">
        <v>4.7691759999999999</v>
      </c>
      <c r="AB158" s="88">
        <v>23908163265.306</v>
      </c>
      <c r="AC158" s="88">
        <v>11.79912</v>
      </c>
      <c r="AD158" s="88">
        <v>4.1830039000000001</v>
      </c>
    </row>
    <row r="159" spans="2:30" x14ac:dyDescent="0.25">
      <c r="B159" s="88">
        <v>24306122448.98</v>
      </c>
      <c r="C159" s="88">
        <v>11.207698000000001</v>
      </c>
      <c r="D159" s="88">
        <v>4.2229942999999999</v>
      </c>
      <c r="AB159" s="88">
        <v>24306122448.98</v>
      </c>
      <c r="AC159" s="88">
        <v>13.088016</v>
      </c>
      <c r="AD159" s="88">
        <v>5.1031208000000001</v>
      </c>
    </row>
    <row r="160" spans="2:30" x14ac:dyDescent="0.25">
      <c r="B160" s="88">
        <v>24704081632.653</v>
      </c>
      <c r="C160" s="88">
        <v>11.070909</v>
      </c>
      <c r="D160" s="88">
        <v>3.9298842</v>
      </c>
      <c r="AB160" s="88">
        <v>24704081632.653</v>
      </c>
      <c r="AC160" s="88">
        <v>14.170954</v>
      </c>
      <c r="AD160" s="88">
        <v>6.1138849000000004</v>
      </c>
    </row>
    <row r="161" spans="2:30" x14ac:dyDescent="0.25">
      <c r="B161" s="88">
        <v>25102040816.327</v>
      </c>
      <c r="C161" s="88">
        <v>11.041328999999999</v>
      </c>
      <c r="D161" s="88">
        <v>3.9126482</v>
      </c>
      <c r="AB161" s="88">
        <v>25102040816.327</v>
      </c>
      <c r="AC161" s="88">
        <v>14.374071000000001</v>
      </c>
      <c r="AD161" s="88">
        <v>6.3174466999999996</v>
      </c>
    </row>
    <row r="162" spans="2:30" x14ac:dyDescent="0.25">
      <c r="B162" s="88">
        <v>25500000000</v>
      </c>
      <c r="C162" s="88">
        <v>11.187892</v>
      </c>
      <c r="D162" s="88">
        <v>4.0138372999999996</v>
      </c>
      <c r="AB162" s="88">
        <v>25500000000</v>
      </c>
      <c r="AC162" s="88">
        <v>14.108734</v>
      </c>
      <c r="AD162" s="88">
        <v>6.1827477999999996</v>
      </c>
    </row>
    <row r="163" spans="2:30" x14ac:dyDescent="0.25">
      <c r="B163" s="88">
        <v>25897959183.673</v>
      </c>
      <c r="C163" s="88">
        <v>11.49912</v>
      </c>
      <c r="D163" s="88">
        <v>4.3985949</v>
      </c>
      <c r="AB163" s="88">
        <v>25897959183.673</v>
      </c>
      <c r="AC163" s="88">
        <v>13.998768</v>
      </c>
      <c r="AD163" s="88">
        <v>5.8469256999999999</v>
      </c>
    </row>
    <row r="164" spans="2:30" x14ac:dyDescent="0.25">
      <c r="B164" s="88">
        <v>26295918367.347</v>
      </c>
      <c r="C164" s="88">
        <v>12.287927</v>
      </c>
      <c r="D164" s="88">
        <v>5.2279453</v>
      </c>
      <c r="AB164" s="88">
        <v>26295918367.347</v>
      </c>
      <c r="AC164" s="88">
        <v>13.339389000000001</v>
      </c>
      <c r="AD164" s="88">
        <v>4.9861426</v>
      </c>
    </row>
    <row r="165" spans="2:30" x14ac:dyDescent="0.25">
      <c r="B165" s="88">
        <v>26693877551.02</v>
      </c>
      <c r="C165" s="88">
        <v>12.366040999999999</v>
      </c>
      <c r="D165" s="88">
        <v>5.1598902000000004</v>
      </c>
      <c r="AB165" s="88">
        <v>26693877551.02</v>
      </c>
      <c r="AC165" s="88">
        <v>13.586994000000001</v>
      </c>
      <c r="AD165" s="88">
        <v>5.3475022000000001</v>
      </c>
    </row>
    <row r="166" spans="2:30" x14ac:dyDescent="0.25">
      <c r="B166" s="88">
        <v>27091836734.694</v>
      </c>
      <c r="C166" s="88">
        <v>12.283385000000001</v>
      </c>
      <c r="D166" s="88">
        <v>5.0645474999999998</v>
      </c>
      <c r="AB166" s="88">
        <v>27091836734.694</v>
      </c>
      <c r="AC166" s="88">
        <v>14.309908</v>
      </c>
      <c r="AD166" s="88">
        <v>6.0336933000000004</v>
      </c>
    </row>
    <row r="167" spans="2:30" x14ac:dyDescent="0.25">
      <c r="B167" s="88">
        <v>27489795918.367001</v>
      </c>
      <c r="C167" s="88">
        <v>12.2013</v>
      </c>
      <c r="D167" s="88">
        <v>4.9836558999999996</v>
      </c>
      <c r="AB167" s="88">
        <v>27489795918.367001</v>
      </c>
      <c r="AC167" s="88">
        <v>15.125731</v>
      </c>
      <c r="AD167" s="88">
        <v>6.8708195999999999</v>
      </c>
    </row>
    <row r="168" spans="2:30" x14ac:dyDescent="0.25">
      <c r="B168" s="88">
        <v>27887755102.041</v>
      </c>
      <c r="C168" s="88">
        <v>13.095107</v>
      </c>
      <c r="D168" s="88">
        <v>5.7734489</v>
      </c>
      <c r="AB168" s="88">
        <v>27887755102.041</v>
      </c>
      <c r="AC168" s="88">
        <v>15.258955</v>
      </c>
      <c r="AD168" s="88">
        <v>7.0447592999999999</v>
      </c>
    </row>
    <row r="169" spans="2:30" x14ac:dyDescent="0.25">
      <c r="B169" s="88">
        <v>28285714285.714001</v>
      </c>
      <c r="C169" s="88">
        <v>12.429402</v>
      </c>
      <c r="D169" s="88">
        <v>5.2560916000000004</v>
      </c>
      <c r="AB169" s="88">
        <v>28285714285.714001</v>
      </c>
      <c r="AC169" s="88">
        <v>14.761333</v>
      </c>
      <c r="AD169" s="88">
        <v>6.4230350999999999</v>
      </c>
    </row>
    <row r="170" spans="2:30" x14ac:dyDescent="0.25">
      <c r="B170" s="88">
        <v>28683673469.388</v>
      </c>
      <c r="C170" s="88">
        <v>12.369998000000001</v>
      </c>
      <c r="D170" s="88">
        <v>5.0791358999999998</v>
      </c>
      <c r="AB170" s="88">
        <v>28683673469.388</v>
      </c>
      <c r="AC170" s="88">
        <v>15.137276</v>
      </c>
      <c r="AD170" s="88">
        <v>6.7768620999999998</v>
      </c>
    </row>
    <row r="171" spans="2:30" x14ac:dyDescent="0.25">
      <c r="B171" s="88">
        <v>29081632653.061001</v>
      </c>
      <c r="C171" s="88">
        <v>12.412953</v>
      </c>
      <c r="D171" s="88">
        <v>5.3043189000000002</v>
      </c>
      <c r="AB171" s="88">
        <v>29081632653.061001</v>
      </c>
      <c r="AC171" s="88">
        <v>15.035316</v>
      </c>
      <c r="AD171" s="88">
        <v>6.5308603999999999</v>
      </c>
    </row>
    <row r="172" spans="2:30" x14ac:dyDescent="0.25">
      <c r="B172" s="88">
        <v>29479591836.735001</v>
      </c>
      <c r="C172" s="88">
        <v>12.868174</v>
      </c>
      <c r="D172" s="88">
        <v>5.8068719</v>
      </c>
      <c r="AB172" s="88">
        <v>29479591836.735001</v>
      </c>
      <c r="AC172" s="88">
        <v>14.826261000000001</v>
      </c>
      <c r="AD172" s="88">
        <v>6.2622719</v>
      </c>
    </row>
    <row r="173" spans="2:30" x14ac:dyDescent="0.25">
      <c r="B173" s="88">
        <v>29877551020.408001</v>
      </c>
      <c r="C173" s="88">
        <v>13.376148000000001</v>
      </c>
      <c r="D173" s="88">
        <v>6.3891616000000004</v>
      </c>
      <c r="AB173" s="88">
        <v>29877551020.408001</v>
      </c>
      <c r="AC173" s="88">
        <v>14.525709000000001</v>
      </c>
      <c r="AD173" s="88">
        <v>5.8035531000000002</v>
      </c>
    </row>
    <row r="174" spans="2:30" x14ac:dyDescent="0.25">
      <c r="B174" s="88">
        <v>30275510204.082001</v>
      </c>
      <c r="C174" s="88">
        <v>13.941761</v>
      </c>
      <c r="D174" s="88">
        <v>6.9041715000000003</v>
      </c>
      <c r="AB174" s="88">
        <v>30275510204.082001</v>
      </c>
      <c r="AC174" s="88">
        <v>14.694770999999999</v>
      </c>
      <c r="AD174" s="88">
        <v>5.9567012999999998</v>
      </c>
    </row>
    <row r="175" spans="2:30" x14ac:dyDescent="0.25">
      <c r="B175" s="88">
        <v>30673469387.755001</v>
      </c>
      <c r="C175" s="88">
        <v>15.044815</v>
      </c>
      <c r="D175" s="88">
        <v>7.5789331999999998</v>
      </c>
      <c r="AB175" s="88">
        <v>30673469387.755001</v>
      </c>
      <c r="AC175" s="88">
        <v>14.852523</v>
      </c>
      <c r="AD175" s="88">
        <v>6.4081039000000004</v>
      </c>
    </row>
    <row r="176" spans="2:30" x14ac:dyDescent="0.25">
      <c r="B176" s="88">
        <v>31071428571.429001</v>
      </c>
      <c r="C176" s="88">
        <v>15.719357</v>
      </c>
      <c r="D176" s="88">
        <v>8.0355492000000002</v>
      </c>
      <c r="AB176" s="88">
        <v>31071428571.429001</v>
      </c>
      <c r="AC176" s="88">
        <v>16.017804999999999</v>
      </c>
      <c r="AD176" s="88">
        <v>7.6326403999999997</v>
      </c>
    </row>
    <row r="177" spans="2:30" x14ac:dyDescent="0.25">
      <c r="B177" s="88">
        <v>31469387755.102001</v>
      </c>
      <c r="C177" s="88">
        <v>15.716343</v>
      </c>
      <c r="D177" s="88">
        <v>8.2281341999999995</v>
      </c>
      <c r="AB177" s="88">
        <v>31469387755.102001</v>
      </c>
      <c r="AC177" s="88">
        <v>16.740704999999998</v>
      </c>
      <c r="AD177" s="88">
        <v>8.1965990000000009</v>
      </c>
    </row>
    <row r="178" spans="2:30" x14ac:dyDescent="0.25">
      <c r="B178" s="88">
        <v>31867346938.776001</v>
      </c>
      <c r="C178" s="88">
        <v>15.766897</v>
      </c>
      <c r="D178" s="88">
        <v>8.1696586999999994</v>
      </c>
      <c r="AB178" s="88">
        <v>31867346938.776001</v>
      </c>
      <c r="AC178" s="88">
        <v>17.337156</v>
      </c>
      <c r="AD178" s="88">
        <v>8.8663454000000002</v>
      </c>
    </row>
    <row r="179" spans="2:30" x14ac:dyDescent="0.25">
      <c r="B179" s="88">
        <v>32265306122.449001</v>
      </c>
      <c r="C179" s="88">
        <v>14.994263</v>
      </c>
      <c r="D179" s="88">
        <v>7.3645801999999998</v>
      </c>
      <c r="AB179" s="88">
        <v>32265306122.449001</v>
      </c>
      <c r="AC179" s="88">
        <v>17.532613999999999</v>
      </c>
      <c r="AD179" s="88">
        <v>8.9728764999999999</v>
      </c>
    </row>
    <row r="180" spans="2:30" x14ac:dyDescent="0.25">
      <c r="B180" s="88">
        <v>32663265306.122002</v>
      </c>
      <c r="C180" s="88">
        <v>15.174787999999999</v>
      </c>
      <c r="D180" s="88">
        <v>7.4271339999999997</v>
      </c>
      <c r="AB180" s="88">
        <v>32663265306.122002</v>
      </c>
      <c r="AC180" s="88">
        <v>17.090363</v>
      </c>
      <c r="AD180" s="88">
        <v>8.5855788999999998</v>
      </c>
    </row>
    <row r="181" spans="2:30" x14ac:dyDescent="0.25">
      <c r="B181" s="88">
        <v>33061224489.796001</v>
      </c>
      <c r="C181" s="88">
        <v>14.438355</v>
      </c>
      <c r="D181" s="88">
        <v>6.3980522000000004</v>
      </c>
      <c r="AB181" s="88">
        <v>33061224489.796001</v>
      </c>
      <c r="AC181" s="88">
        <v>16.576913999999999</v>
      </c>
      <c r="AD181" s="88">
        <v>8.1508131000000006</v>
      </c>
    </row>
    <row r="182" spans="2:30" x14ac:dyDescent="0.25">
      <c r="B182" s="88">
        <v>33459183673.469002</v>
      </c>
      <c r="C182" s="88">
        <v>13.562519999999999</v>
      </c>
      <c r="D182" s="88">
        <v>5.5300516999999996</v>
      </c>
      <c r="AB182" s="88">
        <v>33459183673.469002</v>
      </c>
      <c r="AC182" s="88">
        <v>16.709885</v>
      </c>
      <c r="AD182" s="88">
        <v>8.2392672999999998</v>
      </c>
    </row>
    <row r="183" spans="2:30" x14ac:dyDescent="0.25">
      <c r="B183" s="88">
        <v>33857142857.143002</v>
      </c>
      <c r="C183" s="88">
        <v>13.405198</v>
      </c>
      <c r="D183" s="88">
        <v>4.8675956999999999</v>
      </c>
      <c r="AB183" s="88">
        <v>33857142857.143002</v>
      </c>
      <c r="AC183" s="88">
        <v>15.422269</v>
      </c>
      <c r="AD183" s="88">
        <v>6.9632801999999998</v>
      </c>
    </row>
    <row r="184" spans="2:30" x14ac:dyDescent="0.25">
      <c r="B184" s="88">
        <v>34255102040.816002</v>
      </c>
      <c r="C184" s="88">
        <v>13.891779</v>
      </c>
      <c r="D184" s="88">
        <v>5.3635058000000004</v>
      </c>
      <c r="AB184" s="88">
        <v>34255102040.816002</v>
      </c>
      <c r="AC184" s="88">
        <v>14.591998</v>
      </c>
      <c r="AD184" s="88">
        <v>6.0895919999999997</v>
      </c>
    </row>
    <row r="185" spans="2:30" x14ac:dyDescent="0.25">
      <c r="B185" s="88">
        <v>34653061224.489998</v>
      </c>
      <c r="C185" s="88">
        <v>15.373081000000001</v>
      </c>
      <c r="D185" s="88">
        <v>6.4851098</v>
      </c>
      <c r="AB185" s="88">
        <v>34653061224.489998</v>
      </c>
      <c r="AC185" s="88">
        <v>13.913418</v>
      </c>
      <c r="AD185" s="88">
        <v>5.3830128000000004</v>
      </c>
    </row>
    <row r="186" spans="2:30" x14ac:dyDescent="0.25">
      <c r="B186" s="88">
        <v>35051020408.163002</v>
      </c>
      <c r="C186" s="88">
        <v>17.041156999999998</v>
      </c>
      <c r="D186" s="88">
        <v>7.5876612999999997</v>
      </c>
      <c r="AB186" s="88">
        <v>35051020408.163002</v>
      </c>
      <c r="AC186" s="88">
        <v>14.946042</v>
      </c>
      <c r="AD186" s="88">
        <v>6.1936344999999999</v>
      </c>
    </row>
    <row r="187" spans="2:30" x14ac:dyDescent="0.25">
      <c r="B187" s="88">
        <v>35448979591.836998</v>
      </c>
      <c r="C187" s="88">
        <v>17.778597000000001</v>
      </c>
      <c r="D187" s="88">
        <v>7.6858234000000003</v>
      </c>
      <c r="AB187" s="88">
        <v>35448979591.836998</v>
      </c>
      <c r="AC187" s="88">
        <v>15.291437999999999</v>
      </c>
      <c r="AD187" s="88">
        <v>6.2262778000000001</v>
      </c>
    </row>
    <row r="188" spans="2:30" x14ac:dyDescent="0.25">
      <c r="B188" s="88">
        <v>35846938775.510002</v>
      </c>
      <c r="C188" s="88">
        <v>17.958109</v>
      </c>
      <c r="D188" s="88">
        <v>8.0528221000000002</v>
      </c>
      <c r="AB188" s="88">
        <v>35846938775.510002</v>
      </c>
      <c r="AC188" s="88">
        <v>15.781618</v>
      </c>
      <c r="AD188" s="88">
        <v>6.6320100000000002</v>
      </c>
    </row>
    <row r="189" spans="2:30" x14ac:dyDescent="0.25">
      <c r="B189" s="88">
        <v>36244897959.183998</v>
      </c>
      <c r="C189" s="88">
        <v>15.27135</v>
      </c>
      <c r="D189" s="88">
        <v>6.0198254999999996</v>
      </c>
      <c r="AB189" s="88">
        <v>36244897959.183998</v>
      </c>
      <c r="AC189" s="88">
        <v>15.145172000000001</v>
      </c>
      <c r="AD189" s="88">
        <v>6.1797848000000002</v>
      </c>
    </row>
    <row r="190" spans="2:30" x14ac:dyDescent="0.25">
      <c r="B190" s="88">
        <v>36642857142.857002</v>
      </c>
      <c r="C190" s="88">
        <v>15.137214</v>
      </c>
      <c r="D190" s="88">
        <v>6.1982222</v>
      </c>
      <c r="AB190" s="88">
        <v>36642857142.857002</v>
      </c>
      <c r="AC190" s="88">
        <v>14.38767</v>
      </c>
      <c r="AD190" s="88">
        <v>5.3813424000000003</v>
      </c>
    </row>
    <row r="191" spans="2:30" x14ac:dyDescent="0.25">
      <c r="B191" s="88">
        <v>37040816326.530998</v>
      </c>
      <c r="C191" s="88">
        <v>14.799249</v>
      </c>
      <c r="D191" s="88">
        <v>5.8804474000000004</v>
      </c>
      <c r="AB191" s="88">
        <v>37040816326.530998</v>
      </c>
      <c r="AC191" s="88">
        <v>13.415563000000001</v>
      </c>
      <c r="AD191" s="88">
        <v>4.2797942000000004</v>
      </c>
    </row>
    <row r="192" spans="2:30" x14ac:dyDescent="0.25">
      <c r="B192" s="88">
        <v>37438775510.204002</v>
      </c>
      <c r="C192" s="88">
        <v>15.622976</v>
      </c>
      <c r="D192" s="88">
        <v>6.2673940999999997</v>
      </c>
      <c r="AB192" s="88">
        <v>37438775510.204002</v>
      </c>
      <c r="AC192" s="88">
        <v>13.961762</v>
      </c>
      <c r="AD192" s="88">
        <v>4.4747252</v>
      </c>
    </row>
    <row r="193" spans="2:30" x14ac:dyDescent="0.25">
      <c r="B193" s="88">
        <v>37836734693.877998</v>
      </c>
      <c r="C193" s="88">
        <v>15.166093</v>
      </c>
      <c r="D193" s="88">
        <v>5.8255147999999997</v>
      </c>
      <c r="AB193" s="88">
        <v>37836734693.877998</v>
      </c>
      <c r="AC193" s="88">
        <v>13.087358</v>
      </c>
      <c r="AD193" s="88">
        <v>3.3609314000000001</v>
      </c>
    </row>
    <row r="194" spans="2:30" x14ac:dyDescent="0.25">
      <c r="B194" s="88">
        <v>38234693877.551003</v>
      </c>
      <c r="C194" s="88">
        <v>14.422444</v>
      </c>
      <c r="D194" s="88">
        <v>5.3026666999999996</v>
      </c>
      <c r="AB194" s="88">
        <v>38234693877.551003</v>
      </c>
      <c r="AC194" s="88">
        <v>13.250529</v>
      </c>
      <c r="AD194" s="88">
        <v>3.4126801000000002</v>
      </c>
    </row>
    <row r="195" spans="2:30" x14ac:dyDescent="0.25">
      <c r="B195" s="88">
        <v>38632653061.223999</v>
      </c>
      <c r="C195" s="88">
        <v>14.258839999999999</v>
      </c>
      <c r="D195" s="88">
        <v>5.5480504000000002</v>
      </c>
      <c r="AB195" s="88">
        <v>38632653061.223999</v>
      </c>
      <c r="AC195" s="88">
        <v>13.685848999999999</v>
      </c>
      <c r="AD195" s="88">
        <v>4.0436978000000003</v>
      </c>
    </row>
    <row r="196" spans="2:30" x14ac:dyDescent="0.25">
      <c r="B196" s="88">
        <v>39030612244.898003</v>
      </c>
      <c r="C196" s="88">
        <v>14.10108</v>
      </c>
      <c r="D196" s="88">
        <v>5.4122686</v>
      </c>
      <c r="AB196" s="88">
        <v>39030612244.898003</v>
      </c>
      <c r="AC196" s="88">
        <v>13.965503999999999</v>
      </c>
      <c r="AD196" s="88">
        <v>4.1773218999999999</v>
      </c>
    </row>
    <row r="197" spans="2:30" x14ac:dyDescent="0.25">
      <c r="B197" s="88">
        <v>39428571428.570999</v>
      </c>
      <c r="C197" s="88">
        <v>14.416717999999999</v>
      </c>
      <c r="D197" s="88">
        <v>5.6421336999999996</v>
      </c>
      <c r="AB197" s="88">
        <v>39428571428.570999</v>
      </c>
      <c r="AC197" s="88">
        <v>14.293302000000001</v>
      </c>
      <c r="AD197" s="88">
        <v>4.3391451999999999</v>
      </c>
    </row>
    <row r="198" spans="2:30" x14ac:dyDescent="0.25">
      <c r="B198" s="88">
        <v>39826530612.245003</v>
      </c>
      <c r="C198" s="88">
        <v>15.134637</v>
      </c>
      <c r="D198" s="88">
        <v>6.3792834000000003</v>
      </c>
      <c r="AB198" s="88">
        <v>39826530612.245003</v>
      </c>
      <c r="AC198" s="88">
        <v>15.208933</v>
      </c>
      <c r="AD198" s="88">
        <v>5.0807900000000004</v>
      </c>
    </row>
    <row r="199" spans="2:30" x14ac:dyDescent="0.25">
      <c r="B199" s="88">
        <v>40224489795.917999</v>
      </c>
      <c r="C199" s="88">
        <v>14.738276000000001</v>
      </c>
      <c r="D199" s="88">
        <v>5.9884782000000003</v>
      </c>
      <c r="AB199" s="88">
        <v>40224489795.917999</v>
      </c>
      <c r="AC199" s="88">
        <v>16.102474000000001</v>
      </c>
      <c r="AD199" s="88">
        <v>5.6827297000000003</v>
      </c>
    </row>
    <row r="200" spans="2:30" x14ac:dyDescent="0.25">
      <c r="B200" s="88">
        <v>40622448979.592003</v>
      </c>
      <c r="C200" s="88">
        <v>14.506021</v>
      </c>
      <c r="D200" s="88">
        <v>5.8279823999999998</v>
      </c>
      <c r="AB200" s="88">
        <v>40622448979.592003</v>
      </c>
      <c r="AC200" s="88">
        <v>18.220654</v>
      </c>
      <c r="AD200" s="88">
        <v>7.6634741000000002</v>
      </c>
    </row>
    <row r="201" spans="2:30" x14ac:dyDescent="0.25">
      <c r="B201" s="88">
        <v>41020408163.264999</v>
      </c>
      <c r="C201" s="88">
        <v>13.530434</v>
      </c>
      <c r="D201" s="88">
        <v>4.8397708000000002</v>
      </c>
      <c r="AB201" s="88">
        <v>41020408163.264999</v>
      </c>
      <c r="AC201" s="88">
        <v>16.057027999999999</v>
      </c>
      <c r="AD201" s="88">
        <v>5.6922506999999998</v>
      </c>
    </row>
    <row r="202" spans="2:30" x14ac:dyDescent="0.25">
      <c r="B202" s="88">
        <v>41418367346.939003</v>
      </c>
      <c r="C202" s="88">
        <v>12.632968</v>
      </c>
      <c r="D202" s="88">
        <v>3.7775949999999998</v>
      </c>
      <c r="AB202" s="88">
        <v>41418367346.939003</v>
      </c>
      <c r="AC202" s="88">
        <v>14.779769</v>
      </c>
      <c r="AD202" s="88">
        <v>4.6429663000000003</v>
      </c>
    </row>
    <row r="203" spans="2:30" x14ac:dyDescent="0.25">
      <c r="B203" s="88">
        <v>41816326530.612</v>
      </c>
      <c r="C203" s="88">
        <v>11.992241</v>
      </c>
      <c r="D203" s="88">
        <v>2.9594369</v>
      </c>
      <c r="AB203" s="88">
        <v>41816326530.612</v>
      </c>
      <c r="AC203" s="88">
        <v>13.705849000000001</v>
      </c>
      <c r="AD203" s="88">
        <v>3.4851277000000001</v>
      </c>
    </row>
    <row r="204" spans="2:30" x14ac:dyDescent="0.25">
      <c r="B204" s="88">
        <v>42214285714.286003</v>
      </c>
      <c r="C204" s="88">
        <v>11.529995</v>
      </c>
      <c r="D204" s="88">
        <v>2.4282401</v>
      </c>
      <c r="AB204" s="88">
        <v>42214285714.286003</v>
      </c>
      <c r="AC204" s="88">
        <v>13.792443</v>
      </c>
      <c r="AD204" s="88">
        <v>3.2916093000000002</v>
      </c>
    </row>
    <row r="205" spans="2:30" x14ac:dyDescent="0.25">
      <c r="B205" s="88">
        <v>42612244897.959</v>
      </c>
      <c r="C205" s="88">
        <v>11.579186</v>
      </c>
      <c r="D205" s="88">
        <v>2.2224205000000001</v>
      </c>
      <c r="AB205" s="88">
        <v>42612244897.959</v>
      </c>
      <c r="AC205" s="88">
        <v>14.032232</v>
      </c>
      <c r="AD205" s="88">
        <v>3.5758592999999999</v>
      </c>
    </row>
    <row r="206" spans="2:30" x14ac:dyDescent="0.25">
      <c r="B206" s="88">
        <v>43010204081.633003</v>
      </c>
      <c r="C206" s="88">
        <v>11.137613</v>
      </c>
      <c r="D206" s="88">
        <v>1.4055671999999999</v>
      </c>
      <c r="AB206" s="88">
        <v>43010204081.633003</v>
      </c>
      <c r="AC206" s="88">
        <v>12.472187999999999</v>
      </c>
      <c r="AD206" s="88">
        <v>2.0906844000000002</v>
      </c>
    </row>
    <row r="207" spans="2:30" x14ac:dyDescent="0.25">
      <c r="B207" s="88">
        <v>43408163265.306</v>
      </c>
      <c r="C207" s="88">
        <v>11.609893</v>
      </c>
      <c r="D207" s="88">
        <v>1.7024851999999999</v>
      </c>
      <c r="AB207" s="88">
        <v>43408163265.306</v>
      </c>
      <c r="AC207" s="88">
        <v>12.932805999999999</v>
      </c>
      <c r="AD207" s="88">
        <v>2.46245</v>
      </c>
    </row>
    <row r="208" spans="2:30" x14ac:dyDescent="0.25">
      <c r="B208" s="88">
        <v>43806122448.980003</v>
      </c>
      <c r="C208" s="88">
        <v>11.85341</v>
      </c>
      <c r="D208" s="88">
        <v>1.7041090000000001</v>
      </c>
      <c r="AB208" s="88">
        <v>43806122448.980003</v>
      </c>
      <c r="AC208" s="88">
        <v>13.716015000000001</v>
      </c>
      <c r="AD208" s="88">
        <v>3.0048317999999998</v>
      </c>
    </row>
    <row r="209" spans="2:30" x14ac:dyDescent="0.25">
      <c r="B209" s="88">
        <v>44204081632.653</v>
      </c>
      <c r="C209" s="88">
        <v>12.353517999999999</v>
      </c>
      <c r="D209" s="88">
        <v>1.9035200999999999</v>
      </c>
      <c r="AB209" s="88">
        <v>44204081632.653</v>
      </c>
      <c r="AC209" s="88">
        <v>13.961904000000001</v>
      </c>
      <c r="AD209" s="88">
        <v>3.4251081999999999</v>
      </c>
    </row>
    <row r="210" spans="2:30" x14ac:dyDescent="0.25">
      <c r="B210" s="88">
        <v>44602040816.327003</v>
      </c>
      <c r="C210" s="88">
        <v>11.966760000000001</v>
      </c>
      <c r="D210" s="88">
        <v>1.0003867</v>
      </c>
      <c r="AB210" s="88">
        <v>44602040816.327003</v>
      </c>
      <c r="AC210" s="88">
        <v>13.716945000000001</v>
      </c>
      <c r="AD210" s="88">
        <v>3.6455956</v>
      </c>
    </row>
    <row r="211" spans="2:30" x14ac:dyDescent="0.25">
      <c r="B211" s="88">
        <v>45000000000</v>
      </c>
      <c r="C211" s="88">
        <v>12.784000000000001</v>
      </c>
      <c r="D211" s="88">
        <v>1.3850102</v>
      </c>
      <c r="AB211" s="88">
        <v>45000000000</v>
      </c>
      <c r="AC211" s="88">
        <v>13.680674</v>
      </c>
      <c r="AD211" s="88">
        <v>3.5906596</v>
      </c>
    </row>
    <row r="212" spans="2:30" x14ac:dyDescent="0.25">
      <c r="B212" s="88" t="s">
        <v>21</v>
      </c>
      <c r="AB212" s="88" t="s">
        <v>21</v>
      </c>
    </row>
    <row r="215" spans="2:30" x14ac:dyDescent="0.25">
      <c r="B215" s="88" t="s">
        <v>22</v>
      </c>
      <c r="AB215" s="88" t="s">
        <v>22</v>
      </c>
    </row>
    <row r="216" spans="2:30" x14ac:dyDescent="0.25">
      <c r="B216" s="88" t="s">
        <v>19</v>
      </c>
      <c r="C216" s="88" t="s">
        <v>295</v>
      </c>
      <c r="D216" s="88" t="s">
        <v>296</v>
      </c>
      <c r="AB216" s="88" t="s">
        <v>19</v>
      </c>
      <c r="AC216" s="88" t="s">
        <v>295</v>
      </c>
      <c r="AD216" s="88" t="s">
        <v>296</v>
      </c>
    </row>
    <row r="217" spans="2:30" x14ac:dyDescent="0.25">
      <c r="B217" s="88">
        <v>6000000000</v>
      </c>
      <c r="C217" s="88">
        <v>18.328665000000001</v>
      </c>
      <c r="D217" s="88">
        <v>-3.9888902000000002</v>
      </c>
      <c r="AB217" s="88">
        <v>6000000000</v>
      </c>
      <c r="AC217" s="88">
        <v>3.1681769000000002</v>
      </c>
      <c r="AD217" s="88">
        <v>-24.03689</v>
      </c>
    </row>
    <row r="218" spans="2:30" x14ac:dyDescent="0.25">
      <c r="B218" s="88">
        <v>6397959183.6735001</v>
      </c>
      <c r="C218" s="88">
        <v>15.646775999999999</v>
      </c>
      <c r="D218" s="88">
        <v>-4.7961549999999997</v>
      </c>
      <c r="AB218" s="88">
        <v>6397959183.6735001</v>
      </c>
      <c r="AC218" s="88">
        <v>6.8953351999999999</v>
      </c>
      <c r="AD218" s="88">
        <v>-14.692323</v>
      </c>
    </row>
    <row r="219" spans="2:30" x14ac:dyDescent="0.25">
      <c r="B219" s="88">
        <v>6795918367.3469</v>
      </c>
      <c r="C219" s="88">
        <v>18.555250000000001</v>
      </c>
      <c r="D219" s="88">
        <v>6.0825638000000001E-2</v>
      </c>
      <c r="AB219" s="88">
        <v>6795918367.3469</v>
      </c>
      <c r="AC219" s="88">
        <v>11.21139</v>
      </c>
      <c r="AD219" s="88">
        <v>-7.2296041999999998</v>
      </c>
    </row>
    <row r="220" spans="2:30" x14ac:dyDescent="0.25">
      <c r="B220" s="88">
        <v>7193877551.0204</v>
      </c>
      <c r="C220" s="88">
        <v>15.581731</v>
      </c>
      <c r="D220" s="88">
        <v>-1.9674331</v>
      </c>
      <c r="AB220" s="88">
        <v>7193877551.0204</v>
      </c>
      <c r="AC220" s="88">
        <v>10.031426</v>
      </c>
      <c r="AD220" s="88">
        <v>-7.2389115999999998</v>
      </c>
    </row>
    <row r="221" spans="2:30" x14ac:dyDescent="0.25">
      <c r="B221" s="88">
        <v>7591836734.6939001</v>
      </c>
      <c r="C221" s="88">
        <v>15.710005000000001</v>
      </c>
      <c r="D221" s="88">
        <v>-0.94636297000000003</v>
      </c>
      <c r="AB221" s="88">
        <v>7591836734.6939001</v>
      </c>
      <c r="AC221" s="88">
        <v>10.748049999999999</v>
      </c>
      <c r="AD221" s="88">
        <v>-6.1128736000000004</v>
      </c>
    </row>
    <row r="222" spans="2:30" x14ac:dyDescent="0.25">
      <c r="B222" s="88">
        <v>7989795918.3673</v>
      </c>
      <c r="C222" s="88">
        <v>17.485474</v>
      </c>
      <c r="D222" s="88">
        <v>1.5468196000000001</v>
      </c>
      <c r="AB222" s="88">
        <v>7989795918.3673</v>
      </c>
      <c r="AC222" s="88">
        <v>13.240750999999999</v>
      </c>
      <c r="AD222" s="88">
        <v>-1.1535055999999999</v>
      </c>
    </row>
    <row r="223" spans="2:30" x14ac:dyDescent="0.25">
      <c r="B223" s="88">
        <v>8387755102.0408001</v>
      </c>
      <c r="C223" s="88">
        <v>19.438504999999999</v>
      </c>
      <c r="D223" s="88">
        <v>5.0997987</v>
      </c>
      <c r="AB223" s="88">
        <v>8387755102.0408001</v>
      </c>
      <c r="AC223" s="88">
        <v>20.041512000000001</v>
      </c>
      <c r="AD223" s="88">
        <v>7.1418147000000003</v>
      </c>
    </row>
    <row r="224" spans="2:30" x14ac:dyDescent="0.25">
      <c r="B224" s="88">
        <v>8785714285.7143002</v>
      </c>
      <c r="C224" s="88">
        <v>15.420952</v>
      </c>
      <c r="D224" s="88">
        <v>3.3573971</v>
      </c>
      <c r="AB224" s="88">
        <v>8785714285.7143002</v>
      </c>
      <c r="AC224" s="88">
        <v>16.089165000000001</v>
      </c>
      <c r="AD224" s="88">
        <v>3.9048538000000002</v>
      </c>
    </row>
    <row r="225" spans="2:30" x14ac:dyDescent="0.25">
      <c r="B225" s="88">
        <v>9183673469.3878002</v>
      </c>
      <c r="C225" s="88">
        <v>10.906001</v>
      </c>
      <c r="D225" s="88">
        <v>0.92531591999999996</v>
      </c>
      <c r="AB225" s="88">
        <v>9183673469.3878002</v>
      </c>
      <c r="AC225" s="88">
        <v>13.414635000000001</v>
      </c>
      <c r="AD225" s="88">
        <v>2.2535069000000001</v>
      </c>
    </row>
    <row r="226" spans="2:30" x14ac:dyDescent="0.25">
      <c r="B226" s="88">
        <v>9581632653.0611992</v>
      </c>
      <c r="C226" s="88">
        <v>6.7599210999999997</v>
      </c>
      <c r="D226" s="88">
        <v>-1.9205521000000001</v>
      </c>
      <c r="AB226" s="88">
        <v>9581632653.0611992</v>
      </c>
      <c r="AC226" s="88">
        <v>12.611103</v>
      </c>
      <c r="AD226" s="88">
        <v>2.4388819000000002</v>
      </c>
    </row>
    <row r="227" spans="2:30" x14ac:dyDescent="0.25">
      <c r="B227" s="88">
        <v>9979591836.7346992</v>
      </c>
      <c r="C227" s="88">
        <v>4.4488577999999999</v>
      </c>
      <c r="D227" s="88">
        <v>-3.2753722999999999</v>
      </c>
      <c r="AB227" s="88">
        <v>9979591836.7346992</v>
      </c>
      <c r="AC227" s="88">
        <v>9.8905077000000006</v>
      </c>
      <c r="AD227" s="88">
        <v>0.89833187999999997</v>
      </c>
    </row>
    <row r="228" spans="2:30" x14ac:dyDescent="0.25">
      <c r="B228" s="88">
        <v>10377551020.408001</v>
      </c>
      <c r="C228" s="88">
        <v>3.6098968999999999</v>
      </c>
      <c r="D228" s="88">
        <v>-3.3849268000000001</v>
      </c>
      <c r="AB228" s="88">
        <v>10377551020.408001</v>
      </c>
      <c r="AC228" s="88">
        <v>7.7365246000000001</v>
      </c>
      <c r="AD228" s="88">
        <v>-0.41296408000000001</v>
      </c>
    </row>
    <row r="229" spans="2:30" x14ac:dyDescent="0.25">
      <c r="B229" s="88">
        <v>10775510204.082001</v>
      </c>
      <c r="C229" s="88">
        <v>3.5253386</v>
      </c>
      <c r="D229" s="88">
        <v>-3.1572466000000001</v>
      </c>
      <c r="AB229" s="88">
        <v>10775510204.082001</v>
      </c>
      <c r="AC229" s="88">
        <v>7.5254145000000001</v>
      </c>
      <c r="AD229" s="88">
        <v>-0.29812517999999999</v>
      </c>
    </row>
    <row r="230" spans="2:30" x14ac:dyDescent="0.25">
      <c r="B230" s="88">
        <v>11173469387.754999</v>
      </c>
      <c r="C230" s="88">
        <v>5.1021872000000004</v>
      </c>
      <c r="D230" s="88">
        <v>-1.4716307</v>
      </c>
      <c r="AB230" s="88">
        <v>11173469387.754999</v>
      </c>
      <c r="AC230" s="88">
        <v>7.6072059000000003</v>
      </c>
      <c r="AD230" s="88">
        <v>-0.22671164999999999</v>
      </c>
    </row>
    <row r="231" spans="2:30" x14ac:dyDescent="0.25">
      <c r="B231" s="88">
        <v>11571428571.429001</v>
      </c>
      <c r="C231" s="88">
        <v>6.4640307000000004</v>
      </c>
      <c r="D231" s="88">
        <v>2.9937759000000001E-2</v>
      </c>
      <c r="AB231" s="88">
        <v>11571428571.429001</v>
      </c>
      <c r="AC231" s="88">
        <v>6.6742792</v>
      </c>
      <c r="AD231" s="88">
        <v>-0.89537495</v>
      </c>
    </row>
    <row r="232" spans="2:30" x14ac:dyDescent="0.25">
      <c r="B232" s="88">
        <v>11969387755.101999</v>
      </c>
      <c r="C232" s="88">
        <v>7.5152720999999998</v>
      </c>
      <c r="D232" s="88">
        <v>1.2762775</v>
      </c>
      <c r="AB232" s="88">
        <v>11969387755.101999</v>
      </c>
      <c r="AC232" s="88">
        <v>6.2012925000000001</v>
      </c>
      <c r="AD232" s="88">
        <v>-0.94527309999999998</v>
      </c>
    </row>
    <row r="233" spans="2:30" x14ac:dyDescent="0.25">
      <c r="B233" s="88">
        <v>12367346938.775999</v>
      </c>
      <c r="C233" s="88">
        <v>8.3275967000000009</v>
      </c>
      <c r="D233" s="88">
        <v>2.0101773999999999</v>
      </c>
      <c r="AB233" s="88">
        <v>12367346938.775999</v>
      </c>
      <c r="AC233" s="88">
        <v>6.6772365999999996</v>
      </c>
      <c r="AD233" s="88">
        <v>-0.3820056</v>
      </c>
    </row>
    <row r="234" spans="2:30" x14ac:dyDescent="0.25">
      <c r="B234" s="88">
        <v>12765306122.448999</v>
      </c>
      <c r="C234" s="88">
        <v>9.0002774999999993</v>
      </c>
      <c r="D234" s="88">
        <v>2.5017326</v>
      </c>
      <c r="AB234" s="88">
        <v>12765306122.448999</v>
      </c>
      <c r="AC234" s="88">
        <v>7.4265103000000003</v>
      </c>
      <c r="AD234" s="88">
        <v>0.31212415999999998</v>
      </c>
    </row>
    <row r="235" spans="2:30" x14ac:dyDescent="0.25">
      <c r="B235" s="88">
        <v>13163265306.122</v>
      </c>
      <c r="C235" s="88">
        <v>8.9657306999999999</v>
      </c>
      <c r="D235" s="88">
        <v>2.3442778999999998</v>
      </c>
      <c r="AB235" s="88">
        <v>13163265306.122</v>
      </c>
      <c r="AC235" s="88">
        <v>7.8392124000000001</v>
      </c>
      <c r="AD235" s="88">
        <v>0.63079010999999996</v>
      </c>
    </row>
    <row r="236" spans="2:30" x14ac:dyDescent="0.25">
      <c r="B236" s="88">
        <v>13561224489.796</v>
      </c>
      <c r="C236" s="88">
        <v>9.1001577000000005</v>
      </c>
      <c r="D236" s="88">
        <v>2.3577061000000001</v>
      </c>
      <c r="AB236" s="88">
        <v>13561224489.796</v>
      </c>
      <c r="AC236" s="88">
        <v>8.7887410999999993</v>
      </c>
      <c r="AD236" s="88">
        <v>1.5991721999999999</v>
      </c>
    </row>
    <row r="237" spans="2:30" x14ac:dyDescent="0.25">
      <c r="B237" s="88">
        <v>13959183673.469</v>
      </c>
      <c r="C237" s="88">
        <v>9.0515766000000006</v>
      </c>
      <c r="D237" s="88">
        <v>2.5646303000000001</v>
      </c>
      <c r="AB237" s="88">
        <v>13959183673.469</v>
      </c>
      <c r="AC237" s="88">
        <v>10.145818</v>
      </c>
      <c r="AD237" s="88">
        <v>2.8962420999999998</v>
      </c>
    </row>
    <row r="238" spans="2:30" x14ac:dyDescent="0.25">
      <c r="B238" s="88">
        <v>14357142857.143</v>
      </c>
      <c r="C238" s="88">
        <v>9.3673915999999995</v>
      </c>
      <c r="D238" s="88">
        <v>3.0845126999999999</v>
      </c>
      <c r="AB238" s="88">
        <v>14357142857.143</v>
      </c>
      <c r="AC238" s="88">
        <v>10.945947</v>
      </c>
      <c r="AD238" s="88">
        <v>3.7324435999999999</v>
      </c>
    </row>
    <row r="239" spans="2:30" x14ac:dyDescent="0.25">
      <c r="B239" s="88">
        <v>14755102040.816</v>
      </c>
      <c r="C239" s="88">
        <v>10.268203</v>
      </c>
      <c r="D239" s="88">
        <v>4.0132871000000003</v>
      </c>
      <c r="AB239" s="88">
        <v>14755102040.816</v>
      </c>
      <c r="AC239" s="88">
        <v>12.241960000000001</v>
      </c>
      <c r="AD239" s="88">
        <v>4.7994617999999996</v>
      </c>
    </row>
    <row r="240" spans="2:30" x14ac:dyDescent="0.25">
      <c r="B240" s="88">
        <v>15153061224.49</v>
      </c>
      <c r="C240" s="88">
        <v>11.660228999999999</v>
      </c>
      <c r="D240" s="88">
        <v>5.2403516999999997</v>
      </c>
      <c r="AB240" s="88">
        <v>15153061224.49</v>
      </c>
      <c r="AC240" s="88">
        <v>12.78579</v>
      </c>
      <c r="AD240" s="88">
        <v>5.3265957999999998</v>
      </c>
    </row>
    <row r="241" spans="2:30" x14ac:dyDescent="0.25">
      <c r="B241" s="88">
        <v>15551020408.163</v>
      </c>
      <c r="C241" s="88">
        <v>12.845757000000001</v>
      </c>
      <c r="D241" s="88">
        <v>6.4982933999999997</v>
      </c>
      <c r="AB241" s="88">
        <v>15551020408.163</v>
      </c>
      <c r="AC241" s="88">
        <v>13.734776</v>
      </c>
      <c r="AD241" s="88">
        <v>6.3118252999999997</v>
      </c>
    </row>
    <row r="242" spans="2:30" x14ac:dyDescent="0.25">
      <c r="B242" s="88">
        <v>15948979591.837</v>
      </c>
      <c r="C242" s="88">
        <v>13.409976</v>
      </c>
      <c r="D242" s="88">
        <v>7.1461806000000001</v>
      </c>
      <c r="AB242" s="88">
        <v>15948979591.837</v>
      </c>
      <c r="AC242" s="88">
        <v>13.838571999999999</v>
      </c>
      <c r="AD242" s="88">
        <v>6.3351202000000004</v>
      </c>
    </row>
    <row r="243" spans="2:30" x14ac:dyDescent="0.25">
      <c r="B243" s="88">
        <v>16346938775.51</v>
      </c>
      <c r="C243" s="88">
        <v>13.667566000000001</v>
      </c>
      <c r="D243" s="88">
        <v>7.4327946000000003</v>
      </c>
      <c r="AB243" s="88">
        <v>16346938775.51</v>
      </c>
      <c r="AC243" s="88">
        <v>14.340039000000001</v>
      </c>
      <c r="AD243" s="88">
        <v>6.6548065999999997</v>
      </c>
    </row>
    <row r="244" spans="2:30" x14ac:dyDescent="0.25">
      <c r="B244" s="88">
        <v>16744897959.184</v>
      </c>
      <c r="C244" s="88">
        <v>13.699415</v>
      </c>
      <c r="D244" s="88">
        <v>7.4717330999999998</v>
      </c>
      <c r="AB244" s="88">
        <v>16744897959.184</v>
      </c>
      <c r="AC244" s="88">
        <v>13.564007</v>
      </c>
      <c r="AD244" s="88">
        <v>5.7791962999999997</v>
      </c>
    </row>
    <row r="245" spans="2:30" x14ac:dyDescent="0.25">
      <c r="B245" s="88">
        <v>17142857142.857</v>
      </c>
      <c r="C245" s="88">
        <v>14.260009999999999</v>
      </c>
      <c r="D245" s="88">
        <v>7.9605288999999999</v>
      </c>
      <c r="AB245" s="88">
        <v>17142857142.857</v>
      </c>
      <c r="AC245" s="88">
        <v>12.716355999999999</v>
      </c>
      <c r="AD245" s="88">
        <v>5.0860590999999999</v>
      </c>
    </row>
    <row r="246" spans="2:30" x14ac:dyDescent="0.25">
      <c r="B246" s="88">
        <v>17540816326.530998</v>
      </c>
      <c r="C246" s="88">
        <v>13.6455</v>
      </c>
      <c r="D246" s="88">
        <v>7.5052414000000001</v>
      </c>
      <c r="AB246" s="88">
        <v>17540816326.530998</v>
      </c>
      <c r="AC246" s="88">
        <v>12.822585</v>
      </c>
      <c r="AD246" s="88">
        <v>5.4028406000000002</v>
      </c>
    </row>
    <row r="247" spans="2:30" x14ac:dyDescent="0.25">
      <c r="B247" s="88">
        <v>17938775510.203999</v>
      </c>
      <c r="C247" s="88">
        <v>13.268966000000001</v>
      </c>
      <c r="D247" s="88">
        <v>7.4241085</v>
      </c>
      <c r="AB247" s="88">
        <v>17938775510.203999</v>
      </c>
      <c r="AC247" s="88">
        <v>14.433821999999999</v>
      </c>
      <c r="AD247" s="88">
        <v>6.6105437</v>
      </c>
    </row>
    <row r="248" spans="2:30" x14ac:dyDescent="0.25">
      <c r="B248" s="88">
        <v>18336734693.877998</v>
      </c>
      <c r="C248" s="88">
        <v>13.059697999999999</v>
      </c>
      <c r="D248" s="88">
        <v>6.3036117999999997</v>
      </c>
      <c r="AB248" s="88">
        <v>18336734693.877998</v>
      </c>
      <c r="AC248" s="88">
        <v>15.770626999999999</v>
      </c>
      <c r="AD248" s="88">
        <v>7.9612932000000001</v>
      </c>
    </row>
    <row r="249" spans="2:30" x14ac:dyDescent="0.25">
      <c r="B249" s="88">
        <v>18734693877.550999</v>
      </c>
      <c r="C249" s="88">
        <v>13.21209</v>
      </c>
      <c r="D249" s="88">
        <v>6.8545059999999998</v>
      </c>
      <c r="AB249" s="88">
        <v>18734693877.550999</v>
      </c>
      <c r="AC249" s="88">
        <v>17.689629</v>
      </c>
      <c r="AD249" s="88">
        <v>9.7600879999999997</v>
      </c>
    </row>
    <row r="250" spans="2:30" x14ac:dyDescent="0.25">
      <c r="B250" s="88">
        <v>19132653061.223999</v>
      </c>
      <c r="C250" s="88">
        <v>14.102201000000001</v>
      </c>
      <c r="D250" s="88">
        <v>7.8043598999999997</v>
      </c>
      <c r="AB250" s="88">
        <v>19132653061.223999</v>
      </c>
      <c r="AC250" s="88">
        <v>16.531773000000001</v>
      </c>
      <c r="AD250" s="88">
        <v>8.8335056000000005</v>
      </c>
    </row>
    <row r="251" spans="2:30" x14ac:dyDescent="0.25">
      <c r="B251" s="88">
        <v>19530612244.897999</v>
      </c>
      <c r="C251" s="88">
        <v>14.199183</v>
      </c>
      <c r="D251" s="88">
        <v>7.9990230000000002</v>
      </c>
      <c r="AB251" s="88">
        <v>19530612244.897999</v>
      </c>
      <c r="AC251" s="88">
        <v>17.239208000000001</v>
      </c>
      <c r="AD251" s="88">
        <v>9.6285609999999995</v>
      </c>
    </row>
    <row r="252" spans="2:30" x14ac:dyDescent="0.25">
      <c r="B252" s="88">
        <v>19928571428.570999</v>
      </c>
      <c r="C252" s="88">
        <v>13.010999</v>
      </c>
      <c r="D252" s="88">
        <v>6.3110508999999997</v>
      </c>
      <c r="AB252" s="88">
        <v>19928571428.570999</v>
      </c>
      <c r="AC252" s="88">
        <v>16.482588</v>
      </c>
      <c r="AD252" s="88">
        <v>8.6601858000000007</v>
      </c>
    </row>
    <row r="253" spans="2:30" x14ac:dyDescent="0.25">
      <c r="B253" s="88">
        <v>20326530612.244999</v>
      </c>
      <c r="C253" s="88">
        <v>12.300508000000001</v>
      </c>
      <c r="D253" s="88">
        <v>5.4483857000000002</v>
      </c>
      <c r="AB253" s="88">
        <v>20326530612.244999</v>
      </c>
      <c r="AC253" s="88">
        <v>13.810219</v>
      </c>
      <c r="AD253" s="88">
        <v>5.7975073000000004</v>
      </c>
    </row>
    <row r="254" spans="2:30" x14ac:dyDescent="0.25">
      <c r="B254" s="88">
        <v>20724489795.917999</v>
      </c>
      <c r="C254" s="88">
        <v>11.440409000000001</v>
      </c>
      <c r="D254" s="88">
        <v>4.5219250000000004</v>
      </c>
      <c r="AB254" s="88">
        <v>20724489795.917999</v>
      </c>
      <c r="AC254" s="88">
        <v>12.954950999999999</v>
      </c>
      <c r="AD254" s="88">
        <v>4.8124576000000001</v>
      </c>
    </row>
    <row r="255" spans="2:30" x14ac:dyDescent="0.25">
      <c r="B255" s="88">
        <v>21122448979.591999</v>
      </c>
      <c r="C255" s="88">
        <v>11.149881000000001</v>
      </c>
      <c r="D255" s="88">
        <v>4.0104451000000001</v>
      </c>
      <c r="AB255" s="88">
        <v>21122448979.591999</v>
      </c>
      <c r="AC255" s="88">
        <v>12.331898000000001</v>
      </c>
      <c r="AD255" s="88">
        <v>4.3008223000000001</v>
      </c>
    </row>
    <row r="256" spans="2:30" x14ac:dyDescent="0.25">
      <c r="B256" s="88">
        <v>21520408163.264999</v>
      </c>
      <c r="C256" s="88">
        <v>10.966021</v>
      </c>
      <c r="D256" s="88">
        <v>3.9316925999999999</v>
      </c>
      <c r="AB256" s="88">
        <v>21520408163.264999</v>
      </c>
      <c r="AC256" s="88">
        <v>11.585694</v>
      </c>
      <c r="AD256" s="88">
        <v>3.8903487000000001</v>
      </c>
    </row>
    <row r="257" spans="2:30" x14ac:dyDescent="0.25">
      <c r="B257" s="88">
        <v>21918367346.938999</v>
      </c>
      <c r="C257" s="88">
        <v>10.894985999999999</v>
      </c>
      <c r="D257" s="88">
        <v>4.0608282000000004</v>
      </c>
      <c r="AB257" s="88">
        <v>21918367346.938999</v>
      </c>
      <c r="AC257" s="88">
        <v>11.565735</v>
      </c>
      <c r="AD257" s="88">
        <v>3.6941172999999998</v>
      </c>
    </row>
    <row r="258" spans="2:30" x14ac:dyDescent="0.25">
      <c r="B258" s="88">
        <v>22316326530.612</v>
      </c>
      <c r="C258" s="88">
        <v>11.176296000000001</v>
      </c>
      <c r="D258" s="88">
        <v>4.3600078</v>
      </c>
      <c r="AB258" s="88">
        <v>22316326530.612</v>
      </c>
      <c r="AC258" s="88">
        <v>11.307641</v>
      </c>
      <c r="AD258" s="88">
        <v>3.3744295000000002</v>
      </c>
    </row>
    <row r="259" spans="2:30" x14ac:dyDescent="0.25">
      <c r="B259" s="88">
        <v>22714285714.285999</v>
      </c>
      <c r="C259" s="88">
        <v>11.400748</v>
      </c>
      <c r="D259" s="88">
        <v>4.3386889000000002</v>
      </c>
      <c r="AB259" s="88">
        <v>22714285714.285999</v>
      </c>
      <c r="AC259" s="88">
        <v>11.282451999999999</v>
      </c>
      <c r="AD259" s="88">
        <v>3.2695528999999999</v>
      </c>
    </row>
    <row r="260" spans="2:30" x14ac:dyDescent="0.25">
      <c r="B260" s="88">
        <v>23112244897.959</v>
      </c>
      <c r="C260" s="88">
        <v>11.931449000000001</v>
      </c>
      <c r="D260" s="88">
        <v>5.0782156000000001</v>
      </c>
      <c r="AB260" s="88">
        <v>23112244897.959</v>
      </c>
      <c r="AC260" s="88">
        <v>11.096995</v>
      </c>
      <c r="AD260" s="88">
        <v>3.2265925000000002</v>
      </c>
    </row>
    <row r="261" spans="2:30" x14ac:dyDescent="0.25">
      <c r="B261" s="88">
        <v>23510204081.632999</v>
      </c>
      <c r="C261" s="88">
        <v>12.107863999999999</v>
      </c>
      <c r="D261" s="88">
        <v>5.0454998</v>
      </c>
      <c r="AB261" s="88">
        <v>23510204081.632999</v>
      </c>
      <c r="AC261" s="88">
        <v>11.492874</v>
      </c>
      <c r="AD261" s="88">
        <v>3.7845976000000001</v>
      </c>
    </row>
    <row r="262" spans="2:30" x14ac:dyDescent="0.25">
      <c r="B262" s="88">
        <v>23908163265.306</v>
      </c>
      <c r="C262" s="88">
        <v>11.862594</v>
      </c>
      <c r="D262" s="88">
        <v>4.8816880999999999</v>
      </c>
      <c r="AB262" s="88">
        <v>23908163265.306</v>
      </c>
      <c r="AC262" s="88">
        <v>11.733826000000001</v>
      </c>
      <c r="AD262" s="88">
        <v>4.0290017000000002</v>
      </c>
    </row>
    <row r="263" spans="2:30" x14ac:dyDescent="0.25">
      <c r="B263" s="88">
        <v>24306122448.98</v>
      </c>
      <c r="C263" s="88">
        <v>11.07521</v>
      </c>
      <c r="D263" s="88">
        <v>4.2194953000000002</v>
      </c>
      <c r="AB263" s="88">
        <v>24306122448.98</v>
      </c>
      <c r="AC263" s="88">
        <v>13.689095</v>
      </c>
      <c r="AD263" s="88">
        <v>5.6102691</v>
      </c>
    </row>
    <row r="264" spans="2:30" x14ac:dyDescent="0.25">
      <c r="B264" s="88">
        <v>24704081632.653</v>
      </c>
      <c r="C264" s="88">
        <v>10.658697999999999</v>
      </c>
      <c r="D264" s="88">
        <v>3.7780125</v>
      </c>
      <c r="AB264" s="88">
        <v>24704081632.653</v>
      </c>
      <c r="AC264" s="88">
        <v>14.395776</v>
      </c>
      <c r="AD264" s="88">
        <v>6.2567152999999998</v>
      </c>
    </row>
    <row r="265" spans="2:30" x14ac:dyDescent="0.25">
      <c r="B265" s="88">
        <v>25102040816.327</v>
      </c>
      <c r="C265" s="88">
        <v>10.641499</v>
      </c>
      <c r="D265" s="88">
        <v>3.4286143999999998</v>
      </c>
      <c r="AB265" s="88">
        <v>25102040816.327</v>
      </c>
      <c r="AC265" s="88">
        <v>15.067937000000001</v>
      </c>
      <c r="AD265" s="88">
        <v>6.9290108999999998</v>
      </c>
    </row>
    <row r="266" spans="2:30" x14ac:dyDescent="0.25">
      <c r="B266" s="88">
        <v>25500000000</v>
      </c>
      <c r="C266" s="88">
        <v>11.037350999999999</v>
      </c>
      <c r="D266" s="88">
        <v>3.8469155000000002</v>
      </c>
      <c r="AB266" s="88">
        <v>25500000000</v>
      </c>
      <c r="AC266" s="88">
        <v>14.760736</v>
      </c>
      <c r="AD266" s="88">
        <v>6.7624741000000004</v>
      </c>
    </row>
    <row r="267" spans="2:30" x14ac:dyDescent="0.25">
      <c r="B267" s="88">
        <v>25897959183.673</v>
      </c>
      <c r="C267" s="88">
        <v>11.814413999999999</v>
      </c>
      <c r="D267" s="88">
        <v>4.7719883999999997</v>
      </c>
      <c r="AB267" s="88">
        <v>25897959183.673</v>
      </c>
      <c r="AC267" s="88">
        <v>14.247451999999999</v>
      </c>
      <c r="AD267" s="88">
        <v>6.0269747000000002</v>
      </c>
    </row>
    <row r="268" spans="2:30" x14ac:dyDescent="0.25">
      <c r="B268" s="88">
        <v>26295918367.347</v>
      </c>
      <c r="C268" s="88">
        <v>12.275641999999999</v>
      </c>
      <c r="D268" s="88">
        <v>5.6000075000000002</v>
      </c>
      <c r="AB268" s="88">
        <v>26295918367.347</v>
      </c>
      <c r="AC268" s="88">
        <v>14.357706</v>
      </c>
      <c r="AD268" s="88">
        <v>5.9241371000000003</v>
      </c>
    </row>
    <row r="269" spans="2:30" x14ac:dyDescent="0.25">
      <c r="B269" s="88">
        <v>26693877551.02</v>
      </c>
      <c r="C269" s="88">
        <v>12.449315</v>
      </c>
      <c r="D269" s="88">
        <v>5.5160961000000004</v>
      </c>
      <c r="AB269" s="88">
        <v>26693877551.02</v>
      </c>
      <c r="AC269" s="88">
        <v>13.914275</v>
      </c>
      <c r="AD269" s="88">
        <v>5.6068578000000002</v>
      </c>
    </row>
    <row r="270" spans="2:30" x14ac:dyDescent="0.25">
      <c r="B270" s="88">
        <v>27091836734.694</v>
      </c>
      <c r="C270" s="88">
        <v>12.405957000000001</v>
      </c>
      <c r="D270" s="88">
        <v>5.3665323000000003</v>
      </c>
      <c r="AB270" s="88">
        <v>27091836734.694</v>
      </c>
      <c r="AC270" s="88">
        <v>14.880471</v>
      </c>
      <c r="AD270" s="88">
        <v>6.5650496</v>
      </c>
    </row>
    <row r="271" spans="2:30" x14ac:dyDescent="0.25">
      <c r="B271" s="88">
        <v>27489795918.367001</v>
      </c>
      <c r="C271" s="88">
        <v>12.60234</v>
      </c>
      <c r="D271" s="88">
        <v>5.4529848000000003</v>
      </c>
      <c r="AB271" s="88">
        <v>27489795918.367001</v>
      </c>
      <c r="AC271" s="88">
        <v>14.949335</v>
      </c>
      <c r="AD271" s="88">
        <v>6.6483005999999998</v>
      </c>
    </row>
    <row r="272" spans="2:30" x14ac:dyDescent="0.25">
      <c r="B272" s="88">
        <v>27887755102.041</v>
      </c>
      <c r="C272" s="88">
        <v>13.681941999999999</v>
      </c>
      <c r="D272" s="88">
        <v>6.2472754000000004</v>
      </c>
      <c r="AB272" s="88">
        <v>27887755102.041</v>
      </c>
      <c r="AC272" s="88">
        <v>15.531431</v>
      </c>
      <c r="AD272" s="88">
        <v>7.2657689999999997</v>
      </c>
    </row>
    <row r="273" spans="2:30" x14ac:dyDescent="0.25">
      <c r="B273" s="88">
        <v>28285714285.714001</v>
      </c>
      <c r="C273" s="88">
        <v>12.854253999999999</v>
      </c>
      <c r="D273" s="88">
        <v>6.0813421999999999</v>
      </c>
      <c r="AB273" s="88">
        <v>28285714285.714001</v>
      </c>
      <c r="AC273" s="88">
        <v>15.890029</v>
      </c>
      <c r="AD273" s="88">
        <v>7.5139585000000002</v>
      </c>
    </row>
    <row r="274" spans="2:30" x14ac:dyDescent="0.25">
      <c r="B274" s="88">
        <v>28683673469.388</v>
      </c>
      <c r="C274" s="88">
        <v>13.046488</v>
      </c>
      <c r="D274" s="88">
        <v>6.0439467000000002</v>
      </c>
      <c r="AB274" s="88">
        <v>28683673469.388</v>
      </c>
      <c r="AC274" s="88">
        <v>15.993622</v>
      </c>
      <c r="AD274" s="88">
        <v>7.6138949</v>
      </c>
    </row>
    <row r="275" spans="2:30" x14ac:dyDescent="0.25">
      <c r="B275" s="88">
        <v>29081632653.061001</v>
      </c>
      <c r="C275" s="88">
        <v>12.824187999999999</v>
      </c>
      <c r="D275" s="88">
        <v>5.7385305999999998</v>
      </c>
      <c r="AB275" s="88">
        <v>29081632653.061001</v>
      </c>
      <c r="AC275" s="88">
        <v>16.333967000000001</v>
      </c>
      <c r="AD275" s="88">
        <v>7.8209023000000002</v>
      </c>
    </row>
    <row r="276" spans="2:30" x14ac:dyDescent="0.25">
      <c r="B276" s="88">
        <v>29479591836.735001</v>
      </c>
      <c r="C276" s="88">
        <v>13.154615</v>
      </c>
      <c r="D276" s="88">
        <v>6.3984604000000003</v>
      </c>
      <c r="AB276" s="88">
        <v>29479591836.735001</v>
      </c>
      <c r="AC276" s="88">
        <v>15.209401</v>
      </c>
      <c r="AD276" s="88">
        <v>6.6516953000000001</v>
      </c>
    </row>
    <row r="277" spans="2:30" x14ac:dyDescent="0.25">
      <c r="B277" s="88">
        <v>29877551020.408001</v>
      </c>
      <c r="C277" s="88">
        <v>13.950224</v>
      </c>
      <c r="D277" s="88">
        <v>7.0451331000000001</v>
      </c>
      <c r="AB277" s="88">
        <v>29877551020.408001</v>
      </c>
      <c r="AC277" s="88">
        <v>13.852092000000001</v>
      </c>
      <c r="AD277" s="88">
        <v>5.1442183999999997</v>
      </c>
    </row>
    <row r="278" spans="2:30" x14ac:dyDescent="0.25">
      <c r="B278" s="88">
        <v>30275510204.082001</v>
      </c>
      <c r="C278" s="88">
        <v>14.337692000000001</v>
      </c>
      <c r="D278" s="88">
        <v>7.5193843999999999</v>
      </c>
      <c r="AB278" s="88">
        <v>30275510204.082001</v>
      </c>
      <c r="AC278" s="88">
        <v>14.588198999999999</v>
      </c>
      <c r="AD278" s="88">
        <v>5.8125800999999999</v>
      </c>
    </row>
    <row r="279" spans="2:30" x14ac:dyDescent="0.25">
      <c r="B279" s="88">
        <v>30673469387.755001</v>
      </c>
      <c r="C279" s="88">
        <v>15.451015</v>
      </c>
      <c r="D279" s="88">
        <v>8.9055061000000002</v>
      </c>
      <c r="AB279" s="88">
        <v>30673469387.755001</v>
      </c>
      <c r="AC279" s="88">
        <v>14.729733</v>
      </c>
      <c r="AD279" s="88">
        <v>6.2490658999999997</v>
      </c>
    </row>
    <row r="280" spans="2:30" x14ac:dyDescent="0.25">
      <c r="B280" s="88">
        <v>31071428571.429001</v>
      </c>
      <c r="C280" s="88">
        <v>16.268566</v>
      </c>
      <c r="D280" s="88">
        <v>8.2360667999999997</v>
      </c>
      <c r="AB280" s="88">
        <v>31071428571.429001</v>
      </c>
      <c r="AC280" s="88">
        <v>16.699611999999998</v>
      </c>
      <c r="AD280" s="88">
        <v>8.2806253000000005</v>
      </c>
    </row>
    <row r="281" spans="2:30" x14ac:dyDescent="0.25">
      <c r="B281" s="88">
        <v>31469387755.102001</v>
      </c>
      <c r="C281" s="88">
        <v>16.005095000000001</v>
      </c>
      <c r="D281" s="88">
        <v>8.5027627999999993</v>
      </c>
      <c r="AB281" s="88">
        <v>31469387755.102001</v>
      </c>
      <c r="AC281" s="88">
        <v>17.968952000000002</v>
      </c>
      <c r="AD281" s="88">
        <v>9.3736972999999999</v>
      </c>
    </row>
    <row r="282" spans="2:30" x14ac:dyDescent="0.25">
      <c r="B282" s="88">
        <v>31867346938.776001</v>
      </c>
      <c r="C282" s="88">
        <v>16.226027999999999</v>
      </c>
      <c r="D282" s="88">
        <v>8.5530586</v>
      </c>
      <c r="AB282" s="88">
        <v>31867346938.776001</v>
      </c>
      <c r="AC282" s="88">
        <v>19.805630000000001</v>
      </c>
      <c r="AD282" s="88">
        <v>11.289747</v>
      </c>
    </row>
    <row r="283" spans="2:30" x14ac:dyDescent="0.25">
      <c r="B283" s="88">
        <v>32265306122.449001</v>
      </c>
      <c r="C283" s="88">
        <v>15.721458</v>
      </c>
      <c r="D283" s="88">
        <v>8.0254936000000008</v>
      </c>
      <c r="AB283" s="88">
        <v>32265306122.449001</v>
      </c>
      <c r="AC283" s="88">
        <v>18.186015999999999</v>
      </c>
      <c r="AD283" s="88">
        <v>9.5802049999999994</v>
      </c>
    </row>
    <row r="284" spans="2:30" x14ac:dyDescent="0.25">
      <c r="B284" s="88">
        <v>32663265306.122002</v>
      </c>
      <c r="C284" s="88">
        <v>15.525577999999999</v>
      </c>
      <c r="D284" s="88">
        <v>7.7127872000000002</v>
      </c>
      <c r="AB284" s="88">
        <v>32663265306.122002</v>
      </c>
      <c r="AC284" s="88">
        <v>16.822990000000001</v>
      </c>
      <c r="AD284" s="88">
        <v>8.2450808999999996</v>
      </c>
    </row>
    <row r="285" spans="2:30" x14ac:dyDescent="0.25">
      <c r="B285" s="88">
        <v>33061224489.796001</v>
      </c>
      <c r="C285" s="88">
        <v>15.655682000000001</v>
      </c>
      <c r="D285" s="88">
        <v>7.5479579000000001</v>
      </c>
      <c r="AB285" s="88">
        <v>33061224489.796001</v>
      </c>
      <c r="AC285" s="88">
        <v>16.974606000000001</v>
      </c>
      <c r="AD285" s="88">
        <v>8.4790019999999995</v>
      </c>
    </row>
    <row r="286" spans="2:30" x14ac:dyDescent="0.25">
      <c r="B286" s="88">
        <v>33459183673.469002</v>
      </c>
      <c r="C286" s="88">
        <v>15.112568</v>
      </c>
      <c r="D286" s="88">
        <v>6.9898781999999997</v>
      </c>
      <c r="AB286" s="88">
        <v>33459183673.469002</v>
      </c>
      <c r="AC286" s="88">
        <v>16.52496</v>
      </c>
      <c r="AD286" s="88">
        <v>7.9610047000000002</v>
      </c>
    </row>
    <row r="287" spans="2:30" x14ac:dyDescent="0.25">
      <c r="B287" s="88">
        <v>33857142857.143002</v>
      </c>
      <c r="C287" s="88">
        <v>15.038993</v>
      </c>
      <c r="D287" s="88">
        <v>6.4217447999999999</v>
      </c>
      <c r="AB287" s="88">
        <v>33857142857.143002</v>
      </c>
      <c r="AC287" s="88">
        <v>15.262637</v>
      </c>
      <c r="AD287" s="88">
        <v>6.713768</v>
      </c>
    </row>
    <row r="288" spans="2:30" x14ac:dyDescent="0.25">
      <c r="B288" s="88">
        <v>34255102040.816002</v>
      </c>
      <c r="C288" s="88">
        <v>14.624634</v>
      </c>
      <c r="D288" s="88">
        <v>6.0169028999999998</v>
      </c>
      <c r="AB288" s="88">
        <v>34255102040.816002</v>
      </c>
      <c r="AC288" s="88">
        <v>14.327806000000001</v>
      </c>
      <c r="AD288" s="88">
        <v>5.7377915000000002</v>
      </c>
    </row>
    <row r="289" spans="2:30" x14ac:dyDescent="0.25">
      <c r="B289" s="88">
        <v>34653061224.489998</v>
      </c>
      <c r="C289" s="88">
        <v>15.255138000000001</v>
      </c>
      <c r="D289" s="88">
        <v>6.2927637000000001</v>
      </c>
      <c r="AB289" s="88">
        <v>34653061224.489998</v>
      </c>
      <c r="AC289" s="88">
        <v>13.881451999999999</v>
      </c>
      <c r="AD289" s="88">
        <v>5.2408061000000004</v>
      </c>
    </row>
    <row r="290" spans="2:30" x14ac:dyDescent="0.25">
      <c r="B290" s="88">
        <v>35051020408.163002</v>
      </c>
      <c r="C290" s="88">
        <v>16.263183999999999</v>
      </c>
      <c r="D290" s="88">
        <v>6.7196474000000004</v>
      </c>
      <c r="AB290" s="88">
        <v>35051020408.163002</v>
      </c>
      <c r="AC290" s="88">
        <v>13.951703999999999</v>
      </c>
      <c r="AD290" s="88">
        <v>5.0906967999999999</v>
      </c>
    </row>
    <row r="291" spans="2:30" x14ac:dyDescent="0.25">
      <c r="B291" s="88">
        <v>35448979591.836998</v>
      </c>
      <c r="C291" s="88">
        <v>17.460267999999999</v>
      </c>
      <c r="D291" s="88">
        <v>7.2591963000000002</v>
      </c>
      <c r="AB291" s="88">
        <v>35448979591.836998</v>
      </c>
      <c r="AC291" s="88">
        <v>14.808506</v>
      </c>
      <c r="AD291" s="88">
        <v>5.6587304999999999</v>
      </c>
    </row>
    <row r="292" spans="2:30" x14ac:dyDescent="0.25">
      <c r="B292" s="88">
        <v>35846938775.510002</v>
      </c>
      <c r="C292" s="88">
        <v>18.041491000000001</v>
      </c>
      <c r="D292" s="88">
        <v>8.0264301000000007</v>
      </c>
      <c r="AB292" s="88">
        <v>35846938775.510002</v>
      </c>
      <c r="AC292" s="88">
        <v>15.089127</v>
      </c>
      <c r="AD292" s="88">
        <v>5.8670391999999998</v>
      </c>
    </row>
    <row r="293" spans="2:30" x14ac:dyDescent="0.25">
      <c r="B293" s="88">
        <v>36244897959.183998</v>
      </c>
      <c r="C293" s="88">
        <v>16.032045</v>
      </c>
      <c r="D293" s="88">
        <v>6.6797589999999998</v>
      </c>
      <c r="AB293" s="88">
        <v>36244897959.183998</v>
      </c>
      <c r="AC293" s="88">
        <v>15.004481999999999</v>
      </c>
      <c r="AD293" s="88">
        <v>5.9663110000000001</v>
      </c>
    </row>
    <row r="294" spans="2:30" x14ac:dyDescent="0.25">
      <c r="B294" s="88">
        <v>36642857142.857002</v>
      </c>
      <c r="C294" s="88">
        <v>14.993876999999999</v>
      </c>
      <c r="D294" s="88">
        <v>5.9571214000000001</v>
      </c>
      <c r="AB294" s="88">
        <v>36642857142.857002</v>
      </c>
      <c r="AC294" s="88">
        <v>14.355857</v>
      </c>
      <c r="AD294" s="88">
        <v>5.2770767000000003</v>
      </c>
    </row>
    <row r="295" spans="2:30" x14ac:dyDescent="0.25">
      <c r="B295" s="88">
        <v>37040816326.530998</v>
      </c>
      <c r="C295" s="88">
        <v>15.395193000000001</v>
      </c>
      <c r="D295" s="88">
        <v>6.3813696000000002</v>
      </c>
      <c r="AB295" s="88">
        <v>37040816326.530998</v>
      </c>
      <c r="AC295" s="88">
        <v>14.715887</v>
      </c>
      <c r="AD295" s="88">
        <v>5.5311374999999998</v>
      </c>
    </row>
    <row r="296" spans="2:30" x14ac:dyDescent="0.25">
      <c r="B296" s="88">
        <v>37438775510.204002</v>
      </c>
      <c r="C296" s="88">
        <v>15.629686</v>
      </c>
      <c r="D296" s="88">
        <v>6.1799903</v>
      </c>
      <c r="AB296" s="88">
        <v>37438775510.204002</v>
      </c>
      <c r="AC296" s="88">
        <v>15.090771999999999</v>
      </c>
      <c r="AD296" s="88">
        <v>5.5811881999999997</v>
      </c>
    </row>
    <row r="297" spans="2:30" x14ac:dyDescent="0.25">
      <c r="B297" s="88">
        <v>37836734693.877998</v>
      </c>
      <c r="C297" s="88">
        <v>15.11825</v>
      </c>
      <c r="D297" s="88">
        <v>5.6948537999999997</v>
      </c>
      <c r="AB297" s="88">
        <v>37836734693.877998</v>
      </c>
      <c r="AC297" s="88">
        <v>14.239191999999999</v>
      </c>
      <c r="AD297" s="88">
        <v>4.5627766000000003</v>
      </c>
    </row>
    <row r="298" spans="2:30" x14ac:dyDescent="0.25">
      <c r="B298" s="88">
        <v>38234693877.551003</v>
      </c>
      <c r="C298" s="88">
        <v>15.132936000000001</v>
      </c>
      <c r="D298" s="88">
        <v>5.9344130000000002</v>
      </c>
      <c r="AB298" s="88">
        <v>38234693877.551003</v>
      </c>
      <c r="AC298" s="88">
        <v>15.072704999999999</v>
      </c>
      <c r="AD298" s="88">
        <v>5.2915625999999998</v>
      </c>
    </row>
    <row r="299" spans="2:30" x14ac:dyDescent="0.25">
      <c r="B299" s="88">
        <v>38632653061.223999</v>
      </c>
      <c r="C299" s="88">
        <v>13.946959</v>
      </c>
      <c r="D299" s="88">
        <v>5.1690106</v>
      </c>
      <c r="AB299" s="88">
        <v>38632653061.223999</v>
      </c>
      <c r="AC299" s="88">
        <v>14.063369</v>
      </c>
      <c r="AD299" s="88">
        <v>4.4682073999999998</v>
      </c>
    </row>
    <row r="300" spans="2:30" x14ac:dyDescent="0.25">
      <c r="B300" s="88">
        <v>39030612244.898003</v>
      </c>
      <c r="C300" s="88">
        <v>13.845283999999999</v>
      </c>
      <c r="D300" s="88">
        <v>5.0797729</v>
      </c>
      <c r="AB300" s="88">
        <v>39030612244.898003</v>
      </c>
      <c r="AC300" s="88">
        <v>15.191585999999999</v>
      </c>
      <c r="AD300" s="88">
        <v>5.4620971999999997</v>
      </c>
    </row>
    <row r="301" spans="2:30" x14ac:dyDescent="0.25">
      <c r="B301" s="88">
        <v>39428571428.570999</v>
      </c>
      <c r="C301" s="88">
        <v>13.892401</v>
      </c>
      <c r="D301" s="88">
        <v>5.0471902000000002</v>
      </c>
      <c r="AB301" s="88">
        <v>39428571428.570999</v>
      </c>
      <c r="AC301" s="88">
        <v>14.847526</v>
      </c>
      <c r="AD301" s="88">
        <v>4.9765443999999999</v>
      </c>
    </row>
    <row r="302" spans="2:30" x14ac:dyDescent="0.25">
      <c r="B302" s="88">
        <v>39826530612.245003</v>
      </c>
      <c r="C302" s="88">
        <v>15.065248</v>
      </c>
      <c r="D302" s="88">
        <v>6.2089286000000001</v>
      </c>
      <c r="AB302" s="88">
        <v>39826530612.245003</v>
      </c>
      <c r="AC302" s="88">
        <v>16.415537</v>
      </c>
      <c r="AD302" s="88">
        <v>6.3394418000000003</v>
      </c>
    </row>
    <row r="303" spans="2:30" x14ac:dyDescent="0.25">
      <c r="B303" s="88">
        <v>40224489795.917999</v>
      </c>
      <c r="C303" s="88">
        <v>14.896864000000001</v>
      </c>
      <c r="D303" s="88">
        <v>6.0448132000000001</v>
      </c>
      <c r="AB303" s="88">
        <v>40224489795.917999</v>
      </c>
      <c r="AC303" s="88">
        <v>17.133762000000001</v>
      </c>
      <c r="AD303" s="88">
        <v>6.7285509000000001</v>
      </c>
    </row>
    <row r="304" spans="2:30" x14ac:dyDescent="0.25">
      <c r="B304" s="88">
        <v>40622448979.592003</v>
      </c>
      <c r="C304" s="88">
        <v>14.466187</v>
      </c>
      <c r="D304" s="88">
        <v>5.6323819000000004</v>
      </c>
      <c r="AB304" s="88">
        <v>40622448979.592003</v>
      </c>
      <c r="AC304" s="88">
        <v>17.450098000000001</v>
      </c>
      <c r="AD304" s="88">
        <v>6.8609837999999996</v>
      </c>
    </row>
    <row r="305" spans="2:30" x14ac:dyDescent="0.25">
      <c r="B305" s="88">
        <v>41020408163.264999</v>
      </c>
      <c r="C305" s="88">
        <v>13.768164000000001</v>
      </c>
      <c r="D305" s="88">
        <v>4.9243803000000002</v>
      </c>
      <c r="AB305" s="88">
        <v>41020408163.264999</v>
      </c>
      <c r="AC305" s="88">
        <v>17.496362999999999</v>
      </c>
      <c r="AD305" s="88">
        <v>7.0574922999999998</v>
      </c>
    </row>
    <row r="306" spans="2:30" x14ac:dyDescent="0.25">
      <c r="B306" s="88">
        <v>41418367346.939003</v>
      </c>
      <c r="C306" s="88">
        <v>12.841338</v>
      </c>
      <c r="D306" s="88">
        <v>3.8009851000000001</v>
      </c>
      <c r="AB306" s="88">
        <v>41418367346.939003</v>
      </c>
      <c r="AC306" s="88">
        <v>16.044218000000001</v>
      </c>
      <c r="AD306" s="88">
        <v>5.8137169000000002</v>
      </c>
    </row>
    <row r="307" spans="2:30" x14ac:dyDescent="0.25">
      <c r="B307" s="88">
        <v>41816326530.612</v>
      </c>
      <c r="C307" s="88">
        <v>12.744076</v>
      </c>
      <c r="D307" s="88">
        <v>3.5578395999999999</v>
      </c>
      <c r="AB307" s="88">
        <v>41816326530.612</v>
      </c>
      <c r="AC307" s="88">
        <v>15.152849</v>
      </c>
      <c r="AD307" s="88">
        <v>4.8036403999999999</v>
      </c>
    </row>
    <row r="308" spans="2:30" x14ac:dyDescent="0.25">
      <c r="B308" s="88">
        <v>42214285714.286003</v>
      </c>
      <c r="C308" s="88">
        <v>12.303300999999999</v>
      </c>
      <c r="D308" s="88">
        <v>3.0482361</v>
      </c>
      <c r="AB308" s="88">
        <v>42214285714.286003</v>
      </c>
      <c r="AC308" s="88">
        <v>15.341957000000001</v>
      </c>
      <c r="AD308" s="88">
        <v>4.7451395999999999</v>
      </c>
    </row>
    <row r="309" spans="2:30" x14ac:dyDescent="0.25">
      <c r="B309" s="88">
        <v>42612244897.959</v>
      </c>
      <c r="C309" s="88">
        <v>12.144543000000001</v>
      </c>
      <c r="D309" s="88">
        <v>2.6646776000000001</v>
      </c>
      <c r="AB309" s="88">
        <v>42612244897.959</v>
      </c>
      <c r="AC309" s="88">
        <v>14.432546</v>
      </c>
      <c r="AD309" s="88">
        <v>3.8815103</v>
      </c>
    </row>
    <row r="310" spans="2:30" x14ac:dyDescent="0.25">
      <c r="B310" s="88">
        <v>43010204081.633003</v>
      </c>
      <c r="C310" s="88">
        <v>12.384031999999999</v>
      </c>
      <c r="D310" s="88">
        <v>2.5474231000000001</v>
      </c>
      <c r="AB310" s="88">
        <v>43010204081.633003</v>
      </c>
      <c r="AC310" s="88">
        <v>12.913751</v>
      </c>
      <c r="AD310" s="88">
        <v>2.4912093</v>
      </c>
    </row>
    <row r="311" spans="2:30" x14ac:dyDescent="0.25">
      <c r="B311" s="88">
        <v>43408163265.306</v>
      </c>
      <c r="C311" s="88">
        <v>13.287539000000001</v>
      </c>
      <c r="D311" s="88">
        <v>3.2905262</v>
      </c>
      <c r="AB311" s="88">
        <v>43408163265.306</v>
      </c>
      <c r="AC311" s="88">
        <v>13.663221999999999</v>
      </c>
      <c r="AD311" s="88">
        <v>3.0895180999999998</v>
      </c>
    </row>
    <row r="312" spans="2:30" x14ac:dyDescent="0.25">
      <c r="B312" s="88">
        <v>43806122448.980003</v>
      </c>
      <c r="C312" s="88">
        <v>13.507546</v>
      </c>
      <c r="D312" s="88">
        <v>3.3323846000000001</v>
      </c>
      <c r="AB312" s="88">
        <v>43806122448.980003</v>
      </c>
      <c r="AC312" s="88">
        <v>14.223113</v>
      </c>
      <c r="AD312" s="88">
        <v>3.3789476999999999</v>
      </c>
    </row>
    <row r="313" spans="2:30" x14ac:dyDescent="0.25">
      <c r="B313" s="88">
        <v>44204081632.653</v>
      </c>
      <c r="C313" s="88">
        <v>14.216625000000001</v>
      </c>
      <c r="D313" s="88">
        <v>3.7222976999999999</v>
      </c>
      <c r="AB313" s="88">
        <v>44204081632.653</v>
      </c>
      <c r="AC313" s="88">
        <v>14.469328000000001</v>
      </c>
      <c r="AD313" s="88">
        <v>3.7985674999999999</v>
      </c>
    </row>
    <row r="314" spans="2:30" x14ac:dyDescent="0.25">
      <c r="B314" s="88">
        <v>44602040816.327003</v>
      </c>
      <c r="C314" s="88">
        <v>14.711123000000001</v>
      </c>
      <c r="D314" s="88">
        <v>3.7668514000000002</v>
      </c>
      <c r="AB314" s="88">
        <v>44602040816.327003</v>
      </c>
      <c r="AC314" s="88">
        <v>13.265141</v>
      </c>
      <c r="AD314" s="88">
        <v>3.0522561000000001</v>
      </c>
    </row>
    <row r="315" spans="2:30" x14ac:dyDescent="0.25">
      <c r="B315" s="88">
        <v>45000000000</v>
      </c>
      <c r="C315" s="88">
        <v>14.532419000000001</v>
      </c>
      <c r="D315" s="88">
        <v>3.1847639000000001</v>
      </c>
      <c r="AB315" s="88">
        <v>45000000000</v>
      </c>
      <c r="AC315" s="88">
        <v>13.031040000000001</v>
      </c>
      <c r="AD315" s="88">
        <v>2.7722576000000001</v>
      </c>
    </row>
    <row r="316" spans="2:30" x14ac:dyDescent="0.25">
      <c r="B316" s="88" t="s">
        <v>21</v>
      </c>
      <c r="AB316" s="88" t="s">
        <v>21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43"/>
  <sheetViews>
    <sheetView zoomScaleNormal="100" workbookViewId="0">
      <selection activeCell="B8" sqref="B8:C8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5" customWidth="1"/>
    <col min="13" max="13" width="2.140625" style="19" customWidth="1"/>
    <col min="14" max="18" width="10.7109375" style="6" customWidth="1"/>
    <col min="19" max="19" width="9.42578125" style="6" customWidth="1"/>
    <col min="20" max="20" width="18" style="40" customWidth="1"/>
    <col min="23" max="23" width="2" style="19" customWidth="1"/>
    <col min="24" max="24" width="10.7109375" style="5" customWidth="1"/>
    <col min="25" max="26" width="10.7109375" style="6" customWidth="1"/>
    <col min="27" max="27" width="10.7109375" style="5" customWidth="1"/>
    <col min="28" max="28" width="10.7109375" style="6" customWidth="1"/>
    <col min="29" max="29" width="10.7109375" style="5" customWidth="1"/>
    <col min="30" max="30" width="10.7109375" style="6" customWidth="1"/>
    <col min="31" max="31" width="10.7109375" style="85" customWidth="1"/>
    <col min="32" max="32" width="2.42578125" style="19" customWidth="1"/>
    <col min="33" max="38" width="10.7109375" style="6" customWidth="1"/>
    <col min="39" max="39" width="2" style="19" customWidth="1"/>
    <col min="40" max="16384" width="9.140625" style="3"/>
  </cols>
  <sheetData>
    <row r="1" spans="1:39" x14ac:dyDescent="0.25">
      <c r="B1" t="s">
        <v>95</v>
      </c>
      <c r="E1" s="5" t="s">
        <v>216</v>
      </c>
      <c r="F1" s="110" t="s">
        <v>221</v>
      </c>
      <c r="G1" s="110"/>
      <c r="H1" s="110"/>
      <c r="I1" s="110"/>
      <c r="J1" s="110"/>
      <c r="K1" s="110"/>
      <c r="M1" s="42"/>
      <c r="N1" s="110" t="s">
        <v>222</v>
      </c>
      <c r="O1" s="110"/>
      <c r="P1" s="110"/>
      <c r="Q1" s="110"/>
      <c r="R1" s="110"/>
      <c r="S1" s="110"/>
      <c r="U1" t="s">
        <v>95</v>
      </c>
      <c r="X1" s="5" t="s">
        <v>216</v>
      </c>
      <c r="Y1" s="110" t="s">
        <v>224</v>
      </c>
      <c r="Z1" s="110"/>
      <c r="AA1" s="110"/>
      <c r="AB1" s="110"/>
      <c r="AC1" s="110"/>
      <c r="AD1" s="110"/>
      <c r="AF1" s="42"/>
      <c r="AG1" s="110" t="s">
        <v>223</v>
      </c>
      <c r="AH1" s="110"/>
      <c r="AI1" s="110"/>
      <c r="AJ1" s="110"/>
      <c r="AK1" s="110"/>
      <c r="AL1" s="110"/>
    </row>
    <row r="2" spans="1:39" x14ac:dyDescent="0.25">
      <c r="A2" s="39" t="s">
        <v>106</v>
      </c>
      <c r="B2" t="s">
        <v>96</v>
      </c>
      <c r="C2" t="s">
        <v>97</v>
      </c>
      <c r="F2" s="70" t="s">
        <v>254</v>
      </c>
      <c r="G2" s="70" t="s">
        <v>244</v>
      </c>
      <c r="H2" s="70" t="s">
        <v>232</v>
      </c>
      <c r="I2" s="70" t="s">
        <v>245</v>
      </c>
      <c r="J2" s="70" t="s">
        <v>246</v>
      </c>
      <c r="K2" s="70" t="s">
        <v>247</v>
      </c>
      <c r="L2" s="70" t="s">
        <v>248</v>
      </c>
      <c r="N2" s="70" t="s">
        <v>230</v>
      </c>
      <c r="O2" s="70" t="s">
        <v>218</v>
      </c>
      <c r="P2" s="70" t="s">
        <v>231</v>
      </c>
      <c r="Q2" s="70" t="s">
        <v>213</v>
      </c>
      <c r="R2" s="70" t="s">
        <v>232</v>
      </c>
      <c r="S2" s="70" t="s">
        <v>229</v>
      </c>
      <c r="T2" s="39" t="s">
        <v>107</v>
      </c>
      <c r="U2" t="s">
        <v>96</v>
      </c>
      <c r="V2" t="s">
        <v>97</v>
      </c>
      <c r="Y2" s="70" t="s">
        <v>254</v>
      </c>
      <c r="Z2" s="70" t="s">
        <v>244</v>
      </c>
      <c r="AA2" s="70" t="s">
        <v>232</v>
      </c>
      <c r="AB2" s="70" t="s">
        <v>245</v>
      </c>
      <c r="AC2" s="70" t="s">
        <v>246</v>
      </c>
      <c r="AD2" s="70" t="s">
        <v>247</v>
      </c>
      <c r="AE2" s="70" t="s">
        <v>248</v>
      </c>
      <c r="AG2" s="70" t="s">
        <v>230</v>
      </c>
      <c r="AH2" s="70" t="s">
        <v>218</v>
      </c>
      <c r="AI2" s="70" t="s">
        <v>231</v>
      </c>
      <c r="AJ2" s="70" t="s">
        <v>213</v>
      </c>
      <c r="AK2" s="70" t="s">
        <v>232</v>
      </c>
      <c r="AL2" s="70" t="s">
        <v>229</v>
      </c>
    </row>
    <row r="3" spans="1:39" x14ac:dyDescent="0.25">
      <c r="B3" t="s">
        <v>210</v>
      </c>
      <c r="F3" s="44">
        <f>C8</f>
        <v>0</v>
      </c>
      <c r="G3" s="44">
        <f>C64</f>
        <v>0</v>
      </c>
      <c r="H3" s="44">
        <f>C120</f>
        <v>0</v>
      </c>
      <c r="I3" s="44">
        <f>C176</f>
        <v>0</v>
      </c>
      <c r="J3" s="44">
        <f>C232</f>
        <v>0</v>
      </c>
      <c r="K3" s="44">
        <f>C288</f>
        <v>0</v>
      </c>
      <c r="L3" s="44">
        <f>C344</f>
        <v>0</v>
      </c>
      <c r="N3" s="44">
        <f>C399</f>
        <v>0</v>
      </c>
      <c r="O3" s="44">
        <f>C454</f>
        <v>0</v>
      </c>
      <c r="P3" s="44">
        <f>C509</f>
        <v>0</v>
      </c>
      <c r="Q3" s="44">
        <f>C564</f>
        <v>0</v>
      </c>
      <c r="R3" s="44">
        <f>C619</f>
        <v>0</v>
      </c>
      <c r="S3" s="44">
        <f>C670</f>
        <v>0</v>
      </c>
      <c r="U3" t="s">
        <v>210</v>
      </c>
      <c r="Y3" s="44">
        <f>V8</f>
        <v>0</v>
      </c>
      <c r="Z3" s="44">
        <f>V64</f>
        <v>0</v>
      </c>
      <c r="AA3" s="44">
        <f>V120</f>
        <v>0</v>
      </c>
      <c r="AB3" s="44">
        <f>V176</f>
        <v>0</v>
      </c>
      <c r="AC3" s="44">
        <f>V232</f>
        <v>0</v>
      </c>
      <c r="AD3" s="44">
        <f>V288</f>
        <v>0</v>
      </c>
      <c r="AE3" s="44">
        <f>V344</f>
        <v>0</v>
      </c>
      <c r="AG3" s="44">
        <f>V399</f>
        <v>0</v>
      </c>
      <c r="AH3" s="44">
        <f>V454</f>
        <v>0</v>
      </c>
      <c r="AI3" s="44">
        <f>V509</f>
        <v>0</v>
      </c>
      <c r="AJ3" s="44">
        <f>V564</f>
        <v>0</v>
      </c>
      <c r="AK3" s="44">
        <f>V619</f>
        <v>0</v>
      </c>
      <c r="AL3" s="44">
        <f>V670</f>
        <v>0</v>
      </c>
    </row>
    <row r="4" spans="1:39" x14ac:dyDescent="0.25">
      <c r="B4" t="s">
        <v>215</v>
      </c>
      <c r="C4" t="s">
        <v>253</v>
      </c>
      <c r="H4" s="44"/>
      <c r="I4" s="44"/>
      <c r="J4" s="44"/>
      <c r="K4" s="44"/>
      <c r="L4" s="44"/>
      <c r="N4" s="44"/>
      <c r="O4" s="44"/>
      <c r="P4" s="44"/>
      <c r="Q4" s="44"/>
      <c r="R4" s="44"/>
      <c r="S4" s="44"/>
      <c r="U4" t="s">
        <v>215</v>
      </c>
      <c r="V4" t="s">
        <v>253</v>
      </c>
      <c r="Y4" s="77"/>
      <c r="Z4" s="77"/>
      <c r="AA4" s="44"/>
      <c r="AB4" s="44"/>
      <c r="AC4" s="44"/>
      <c r="AD4" s="44"/>
      <c r="AE4" s="44"/>
      <c r="AG4" s="44"/>
      <c r="AH4" s="44"/>
      <c r="AI4" s="44"/>
      <c r="AJ4" s="44"/>
      <c r="AK4" s="44"/>
      <c r="AL4" s="44"/>
    </row>
    <row r="5" spans="1:39" x14ac:dyDescent="0.25">
      <c r="A5" s="76"/>
      <c r="B5" t="s">
        <v>98</v>
      </c>
      <c r="D5" s="20"/>
      <c r="E5" s="6">
        <f>B9</f>
        <v>0</v>
      </c>
      <c r="F5" s="6">
        <f t="shared" ref="F5" si="0">C9</f>
        <v>0</v>
      </c>
      <c r="G5" s="44">
        <f>C65</f>
        <v>0</v>
      </c>
      <c r="H5" s="44">
        <f>C121</f>
        <v>0</v>
      </c>
      <c r="I5" s="44">
        <f>C177</f>
        <v>0</v>
      </c>
      <c r="J5" s="44">
        <f>C233</f>
        <v>0</v>
      </c>
      <c r="K5" s="44">
        <f>C289</f>
        <v>0</v>
      </c>
      <c r="L5" s="44">
        <f>C345</f>
        <v>0</v>
      </c>
      <c r="M5" s="20"/>
      <c r="N5" s="44">
        <f>C400</f>
        <v>0</v>
      </c>
      <c r="O5" s="44">
        <f>C455</f>
        <v>0</v>
      </c>
      <c r="P5" s="44">
        <f>C510</f>
        <v>0</v>
      </c>
      <c r="Q5" s="44">
        <f>C565</f>
        <v>0</v>
      </c>
      <c r="R5" s="44">
        <f>C620</f>
        <v>0</v>
      </c>
      <c r="S5" s="44">
        <f>C671</f>
        <v>0</v>
      </c>
      <c r="T5" s="76"/>
      <c r="U5" t="s">
        <v>98</v>
      </c>
      <c r="W5" s="20"/>
      <c r="X5" s="6">
        <f>U9</f>
        <v>0</v>
      </c>
      <c r="Y5" s="77">
        <f t="shared" ref="Y5" si="1">V9</f>
        <v>0</v>
      </c>
      <c r="Z5" s="44">
        <f>V65</f>
        <v>0</v>
      </c>
      <c r="AA5" s="44">
        <f>V121</f>
        <v>0</v>
      </c>
      <c r="AB5" s="44">
        <f>V177</f>
        <v>0</v>
      </c>
      <c r="AC5" s="44">
        <f>V233</f>
        <v>0</v>
      </c>
      <c r="AD5" s="44">
        <f>V289</f>
        <v>0</v>
      </c>
      <c r="AE5" s="44">
        <f>V345</f>
        <v>0</v>
      </c>
      <c r="AF5" s="20"/>
      <c r="AG5" s="44">
        <f>V400</f>
        <v>0</v>
      </c>
      <c r="AH5" s="44">
        <f>V455</f>
        <v>0</v>
      </c>
      <c r="AI5" s="44">
        <f>V510</f>
        <v>0</v>
      </c>
      <c r="AJ5" s="44">
        <f>V565</f>
        <v>0</v>
      </c>
      <c r="AK5" s="44">
        <f>V620</f>
        <v>0</v>
      </c>
      <c r="AL5" s="44">
        <f>V671</f>
        <v>0</v>
      </c>
      <c r="AM5" s="20"/>
    </row>
    <row r="6" spans="1:39" x14ac:dyDescent="0.25">
      <c r="D6" s="20"/>
      <c r="E6" s="6">
        <f t="shared" ref="E6:E55" si="2">B10</f>
        <v>0</v>
      </c>
      <c r="F6" s="77">
        <f t="shared" ref="F6:F55" si="3">C10</f>
        <v>0</v>
      </c>
      <c r="G6" s="44">
        <f t="shared" ref="G6:G55" si="4">C66</f>
        <v>0</v>
      </c>
      <c r="H6" s="44">
        <f t="shared" ref="H6:H55" si="5">C122</f>
        <v>0</v>
      </c>
      <c r="I6" s="44">
        <f t="shared" ref="I6:I55" si="6">C178</f>
        <v>0</v>
      </c>
      <c r="J6" s="44">
        <f t="shared" ref="J6:J55" si="7">C234</f>
        <v>0</v>
      </c>
      <c r="K6" s="44">
        <f t="shared" ref="K6:K55" si="8">C290</f>
        <v>0</v>
      </c>
      <c r="L6" s="44">
        <f t="shared" ref="L6:L55" si="9">C346</f>
        <v>0</v>
      </c>
      <c r="M6" s="20"/>
      <c r="N6" s="44">
        <f t="shared" ref="N6:N55" si="10">C401</f>
        <v>0</v>
      </c>
      <c r="O6" s="44">
        <f t="shared" ref="O6:O55" si="11">C456</f>
        <v>0</v>
      </c>
      <c r="P6" s="44">
        <f t="shared" ref="P6:P55" si="12">C511</f>
        <v>0</v>
      </c>
      <c r="Q6" s="44">
        <f t="shared" ref="Q6:Q55" si="13">C566</f>
        <v>0</v>
      </c>
      <c r="R6" s="44">
        <f t="shared" ref="R6:R55" si="14">C621</f>
        <v>0</v>
      </c>
      <c r="S6" s="44">
        <f t="shared" ref="S6:S55" si="15">C672</f>
        <v>0</v>
      </c>
      <c r="W6" s="20"/>
      <c r="X6" s="6">
        <f t="shared" ref="X6:X55" si="16">U10</f>
        <v>0</v>
      </c>
      <c r="Y6" s="77">
        <f t="shared" ref="Y6:Y55" si="17">V10</f>
        <v>0</v>
      </c>
      <c r="Z6" s="44">
        <f t="shared" ref="Z6:Z55" si="18">V66</f>
        <v>0</v>
      </c>
      <c r="AA6" s="44">
        <f t="shared" ref="AA6:AA55" si="19">V122</f>
        <v>0</v>
      </c>
      <c r="AB6" s="44">
        <f t="shared" ref="AB6:AB55" si="20">V178</f>
        <v>0</v>
      </c>
      <c r="AC6" s="44">
        <f t="shared" ref="AC6:AC55" si="21">V234</f>
        <v>0</v>
      </c>
      <c r="AD6" s="44">
        <f t="shared" ref="AD6:AD55" si="22">V290</f>
        <v>0</v>
      </c>
      <c r="AE6" s="44">
        <f t="shared" ref="AE6:AE55" si="23">V346</f>
        <v>0</v>
      </c>
      <c r="AF6" s="20"/>
      <c r="AG6" s="44">
        <f t="shared" ref="AG6:AG55" si="24">V401</f>
        <v>0</v>
      </c>
      <c r="AH6" s="44">
        <f t="shared" ref="AH6:AH55" si="25">V456</f>
        <v>0</v>
      </c>
      <c r="AI6" s="44">
        <f t="shared" ref="AI6:AI55" si="26">V511</f>
        <v>0</v>
      </c>
      <c r="AJ6" s="44">
        <f t="shared" ref="AJ6:AJ55" si="27">V566</f>
        <v>0</v>
      </c>
      <c r="AK6" s="44">
        <f t="shared" ref="AK6:AK55" si="28">V621</f>
        <v>0</v>
      </c>
      <c r="AL6" s="44">
        <f t="shared" ref="AL6:AL55" si="29">V672</f>
        <v>0</v>
      </c>
      <c r="AM6" s="20"/>
    </row>
    <row r="7" spans="1:39" x14ac:dyDescent="0.25">
      <c r="B7" t="s">
        <v>99</v>
      </c>
      <c r="D7" s="20"/>
      <c r="E7" s="6">
        <f t="shared" si="2"/>
        <v>0</v>
      </c>
      <c r="F7" s="77">
        <f t="shared" si="3"/>
        <v>0</v>
      </c>
      <c r="G7" s="44">
        <f t="shared" si="4"/>
        <v>0</v>
      </c>
      <c r="H7" s="44">
        <f t="shared" si="5"/>
        <v>0</v>
      </c>
      <c r="I7" s="44">
        <f t="shared" si="6"/>
        <v>0</v>
      </c>
      <c r="J7" s="44">
        <f t="shared" si="7"/>
        <v>0</v>
      </c>
      <c r="K7" s="44">
        <f t="shared" si="8"/>
        <v>0</v>
      </c>
      <c r="L7" s="44">
        <f t="shared" si="9"/>
        <v>0</v>
      </c>
      <c r="M7" s="20"/>
      <c r="N7" s="44">
        <f t="shared" si="10"/>
        <v>0</v>
      </c>
      <c r="O7" s="44">
        <f t="shared" si="11"/>
        <v>0</v>
      </c>
      <c r="P7" s="44">
        <f t="shared" si="12"/>
        <v>0</v>
      </c>
      <c r="Q7" s="44">
        <f t="shared" si="13"/>
        <v>0</v>
      </c>
      <c r="R7" s="44">
        <f t="shared" si="14"/>
        <v>0</v>
      </c>
      <c r="S7" s="44">
        <f t="shared" si="15"/>
        <v>0</v>
      </c>
      <c r="U7" t="s">
        <v>99</v>
      </c>
      <c r="W7" s="20"/>
      <c r="X7" s="6">
        <f t="shared" si="16"/>
        <v>0</v>
      </c>
      <c r="Y7" s="77">
        <f t="shared" si="17"/>
        <v>0</v>
      </c>
      <c r="Z7" s="44">
        <f t="shared" si="18"/>
        <v>0</v>
      </c>
      <c r="AA7" s="44">
        <f t="shared" si="19"/>
        <v>0</v>
      </c>
      <c r="AB7" s="44">
        <f t="shared" si="20"/>
        <v>0</v>
      </c>
      <c r="AC7" s="44">
        <f t="shared" si="21"/>
        <v>0</v>
      </c>
      <c r="AD7" s="44">
        <f t="shared" si="22"/>
        <v>0</v>
      </c>
      <c r="AE7" s="44">
        <f t="shared" si="23"/>
        <v>0</v>
      </c>
      <c r="AF7" s="20"/>
      <c r="AG7" s="44">
        <f t="shared" si="24"/>
        <v>0</v>
      </c>
      <c r="AH7" s="44">
        <f t="shared" si="25"/>
        <v>0</v>
      </c>
      <c r="AI7" s="44">
        <f t="shared" si="26"/>
        <v>0</v>
      </c>
      <c r="AJ7" s="44">
        <f t="shared" si="27"/>
        <v>0</v>
      </c>
      <c r="AK7" s="44">
        <f t="shared" si="28"/>
        <v>0</v>
      </c>
      <c r="AL7" s="44">
        <f t="shared" si="29"/>
        <v>0</v>
      </c>
      <c r="AM7" s="20"/>
    </row>
    <row r="8" spans="1:39" x14ac:dyDescent="0.25">
      <c r="D8" s="20"/>
      <c r="E8" s="6">
        <f t="shared" si="2"/>
        <v>0</v>
      </c>
      <c r="F8" s="77">
        <f t="shared" si="3"/>
        <v>0</v>
      </c>
      <c r="G8" s="44">
        <f t="shared" si="4"/>
        <v>0</v>
      </c>
      <c r="H8" s="44">
        <f t="shared" si="5"/>
        <v>0</v>
      </c>
      <c r="I8" s="44">
        <f t="shared" si="6"/>
        <v>0</v>
      </c>
      <c r="J8" s="44">
        <f t="shared" si="7"/>
        <v>0</v>
      </c>
      <c r="K8" s="44">
        <f t="shared" si="8"/>
        <v>0</v>
      </c>
      <c r="L8" s="44">
        <f t="shared" si="9"/>
        <v>0</v>
      </c>
      <c r="M8" s="20"/>
      <c r="N8" s="44">
        <f t="shared" si="10"/>
        <v>0</v>
      </c>
      <c r="O8" s="44">
        <f t="shared" si="11"/>
        <v>0</v>
      </c>
      <c r="P8" s="44">
        <f t="shared" si="12"/>
        <v>0</v>
      </c>
      <c r="Q8" s="44">
        <f t="shared" si="13"/>
        <v>0</v>
      </c>
      <c r="R8" s="44">
        <f t="shared" si="14"/>
        <v>0</v>
      </c>
      <c r="S8" s="44">
        <f t="shared" si="15"/>
        <v>0</v>
      </c>
      <c r="W8" s="20"/>
      <c r="X8" s="6">
        <f t="shared" si="16"/>
        <v>0</v>
      </c>
      <c r="Y8" s="77">
        <f t="shared" si="17"/>
        <v>0</v>
      </c>
      <c r="Z8" s="44">
        <f t="shared" si="18"/>
        <v>0</v>
      </c>
      <c r="AA8" s="44">
        <f t="shared" si="19"/>
        <v>0</v>
      </c>
      <c r="AB8" s="44">
        <f t="shared" si="20"/>
        <v>0</v>
      </c>
      <c r="AC8" s="44">
        <f t="shared" si="21"/>
        <v>0</v>
      </c>
      <c r="AD8" s="44">
        <f t="shared" si="22"/>
        <v>0</v>
      </c>
      <c r="AE8" s="44">
        <f t="shared" si="23"/>
        <v>0</v>
      </c>
      <c r="AF8" s="20"/>
      <c r="AG8" s="44">
        <f t="shared" si="24"/>
        <v>0</v>
      </c>
      <c r="AH8" s="44">
        <f t="shared" si="25"/>
        <v>0</v>
      </c>
      <c r="AI8" s="44">
        <f t="shared" si="26"/>
        <v>0</v>
      </c>
      <c r="AJ8" s="44">
        <f t="shared" si="27"/>
        <v>0</v>
      </c>
      <c r="AK8" s="44">
        <f t="shared" si="28"/>
        <v>0</v>
      </c>
      <c r="AL8" s="44">
        <f t="shared" si="29"/>
        <v>0</v>
      </c>
      <c r="AM8" s="20"/>
    </row>
    <row r="9" spans="1:39" x14ac:dyDescent="0.25">
      <c r="D9" s="20"/>
      <c r="E9" s="6">
        <f t="shared" si="2"/>
        <v>0</v>
      </c>
      <c r="F9" s="77">
        <f t="shared" si="3"/>
        <v>0</v>
      </c>
      <c r="G9" s="44">
        <f t="shared" si="4"/>
        <v>0</v>
      </c>
      <c r="H9" s="44">
        <f t="shared" si="5"/>
        <v>0</v>
      </c>
      <c r="I9" s="44">
        <f t="shared" si="6"/>
        <v>0</v>
      </c>
      <c r="J9" s="44">
        <f t="shared" si="7"/>
        <v>0</v>
      </c>
      <c r="K9" s="44">
        <f t="shared" si="8"/>
        <v>0</v>
      </c>
      <c r="L9" s="44">
        <f t="shared" si="9"/>
        <v>0</v>
      </c>
      <c r="M9" s="20"/>
      <c r="N9" s="44">
        <f t="shared" si="10"/>
        <v>0</v>
      </c>
      <c r="O9" s="44">
        <f t="shared" si="11"/>
        <v>0</v>
      </c>
      <c r="P9" s="44">
        <f t="shared" si="12"/>
        <v>0</v>
      </c>
      <c r="Q9" s="44">
        <f t="shared" si="13"/>
        <v>0</v>
      </c>
      <c r="R9" s="44">
        <f t="shared" si="14"/>
        <v>0</v>
      </c>
      <c r="S9" s="44">
        <f t="shared" si="15"/>
        <v>0</v>
      </c>
      <c r="W9" s="20"/>
      <c r="X9" s="6">
        <f t="shared" si="16"/>
        <v>0</v>
      </c>
      <c r="Y9" s="77">
        <f t="shared" si="17"/>
        <v>0</v>
      </c>
      <c r="Z9" s="44">
        <f t="shared" si="18"/>
        <v>0</v>
      </c>
      <c r="AA9" s="44">
        <f t="shared" si="19"/>
        <v>0</v>
      </c>
      <c r="AB9" s="44">
        <f t="shared" si="20"/>
        <v>0</v>
      </c>
      <c r="AC9" s="44">
        <f t="shared" si="21"/>
        <v>0</v>
      </c>
      <c r="AD9" s="44">
        <f t="shared" si="22"/>
        <v>0</v>
      </c>
      <c r="AE9" s="44">
        <f t="shared" si="23"/>
        <v>0</v>
      </c>
      <c r="AF9" s="20"/>
      <c r="AG9" s="44">
        <f t="shared" si="24"/>
        <v>0</v>
      </c>
      <c r="AH9" s="44">
        <f t="shared" si="25"/>
        <v>0</v>
      </c>
      <c r="AI9" s="44">
        <f t="shared" si="26"/>
        <v>0</v>
      </c>
      <c r="AJ9" s="44">
        <f t="shared" si="27"/>
        <v>0</v>
      </c>
      <c r="AK9" s="44">
        <f t="shared" si="28"/>
        <v>0</v>
      </c>
      <c r="AL9" s="44">
        <f t="shared" si="29"/>
        <v>0</v>
      </c>
      <c r="AM9" s="20"/>
    </row>
    <row r="10" spans="1:39" x14ac:dyDescent="0.25">
      <c r="D10" s="20"/>
      <c r="E10" s="6">
        <f t="shared" si="2"/>
        <v>0</v>
      </c>
      <c r="F10" s="77">
        <f t="shared" si="3"/>
        <v>0</v>
      </c>
      <c r="G10" s="44">
        <f t="shared" si="4"/>
        <v>0</v>
      </c>
      <c r="H10" s="44">
        <f t="shared" si="5"/>
        <v>0</v>
      </c>
      <c r="I10" s="44">
        <f t="shared" si="6"/>
        <v>0</v>
      </c>
      <c r="J10" s="44">
        <f t="shared" si="7"/>
        <v>0</v>
      </c>
      <c r="K10" s="44">
        <f t="shared" si="8"/>
        <v>0</v>
      </c>
      <c r="L10" s="44">
        <f t="shared" si="9"/>
        <v>0</v>
      </c>
      <c r="M10" s="20"/>
      <c r="N10" s="44">
        <f t="shared" si="10"/>
        <v>0</v>
      </c>
      <c r="O10" s="44">
        <f t="shared" si="11"/>
        <v>0</v>
      </c>
      <c r="P10" s="44">
        <f t="shared" si="12"/>
        <v>0</v>
      </c>
      <c r="Q10" s="44">
        <f t="shared" si="13"/>
        <v>0</v>
      </c>
      <c r="R10" s="44">
        <f t="shared" si="14"/>
        <v>0</v>
      </c>
      <c r="S10" s="44">
        <f t="shared" si="15"/>
        <v>0</v>
      </c>
      <c r="W10" s="20"/>
      <c r="X10" s="6">
        <f t="shared" si="16"/>
        <v>0</v>
      </c>
      <c r="Y10" s="77">
        <f t="shared" si="17"/>
        <v>0</v>
      </c>
      <c r="Z10" s="44">
        <f t="shared" si="18"/>
        <v>0</v>
      </c>
      <c r="AA10" s="44">
        <f t="shared" si="19"/>
        <v>0</v>
      </c>
      <c r="AB10" s="44">
        <f t="shared" si="20"/>
        <v>0</v>
      </c>
      <c r="AC10" s="44">
        <f t="shared" si="21"/>
        <v>0</v>
      </c>
      <c r="AD10" s="44">
        <f t="shared" si="22"/>
        <v>0</v>
      </c>
      <c r="AE10" s="44">
        <f t="shared" si="23"/>
        <v>0</v>
      </c>
      <c r="AF10" s="20"/>
      <c r="AG10" s="44">
        <f t="shared" si="24"/>
        <v>0</v>
      </c>
      <c r="AH10" s="44">
        <f t="shared" si="25"/>
        <v>0</v>
      </c>
      <c r="AI10" s="44">
        <f t="shared" si="26"/>
        <v>0</v>
      </c>
      <c r="AJ10" s="44">
        <f t="shared" si="27"/>
        <v>0</v>
      </c>
      <c r="AK10" s="44">
        <f t="shared" si="28"/>
        <v>0</v>
      </c>
      <c r="AL10" s="44">
        <f t="shared" si="29"/>
        <v>0</v>
      </c>
      <c r="AM10" s="20"/>
    </row>
    <row r="11" spans="1:39" x14ac:dyDescent="0.25">
      <c r="D11" s="20"/>
      <c r="E11" s="6">
        <f t="shared" si="2"/>
        <v>0</v>
      </c>
      <c r="F11" s="77">
        <f t="shared" si="3"/>
        <v>0</v>
      </c>
      <c r="G11" s="44">
        <f t="shared" si="4"/>
        <v>0</v>
      </c>
      <c r="H11" s="44">
        <f t="shared" si="5"/>
        <v>0</v>
      </c>
      <c r="I11" s="44">
        <f t="shared" si="6"/>
        <v>0</v>
      </c>
      <c r="J11" s="44">
        <f t="shared" si="7"/>
        <v>0</v>
      </c>
      <c r="K11" s="44">
        <f t="shared" si="8"/>
        <v>0</v>
      </c>
      <c r="L11" s="44">
        <f t="shared" si="9"/>
        <v>0</v>
      </c>
      <c r="M11" s="20"/>
      <c r="N11" s="44">
        <f t="shared" si="10"/>
        <v>0</v>
      </c>
      <c r="O11" s="44">
        <f t="shared" si="11"/>
        <v>0</v>
      </c>
      <c r="P11" s="44">
        <f t="shared" si="12"/>
        <v>0</v>
      </c>
      <c r="Q11" s="44">
        <f t="shared" si="13"/>
        <v>0</v>
      </c>
      <c r="R11" s="44">
        <f t="shared" si="14"/>
        <v>0</v>
      </c>
      <c r="S11" s="44">
        <f t="shared" si="15"/>
        <v>0</v>
      </c>
      <c r="W11" s="20"/>
      <c r="X11" s="6">
        <f t="shared" si="16"/>
        <v>0</v>
      </c>
      <c r="Y11" s="77">
        <f t="shared" si="17"/>
        <v>0</v>
      </c>
      <c r="Z11" s="44">
        <f t="shared" si="18"/>
        <v>0</v>
      </c>
      <c r="AA11" s="44">
        <f t="shared" si="19"/>
        <v>0</v>
      </c>
      <c r="AB11" s="44">
        <f t="shared" si="20"/>
        <v>0</v>
      </c>
      <c r="AC11" s="44">
        <f t="shared" si="21"/>
        <v>0</v>
      </c>
      <c r="AD11" s="44">
        <f t="shared" si="22"/>
        <v>0</v>
      </c>
      <c r="AE11" s="44">
        <f t="shared" si="23"/>
        <v>0</v>
      </c>
      <c r="AF11" s="20"/>
      <c r="AG11" s="44">
        <f t="shared" si="24"/>
        <v>0</v>
      </c>
      <c r="AH11" s="44">
        <f t="shared" si="25"/>
        <v>0</v>
      </c>
      <c r="AI11" s="44">
        <f t="shared" si="26"/>
        <v>0</v>
      </c>
      <c r="AJ11" s="44">
        <f t="shared" si="27"/>
        <v>0</v>
      </c>
      <c r="AK11" s="44">
        <f t="shared" si="28"/>
        <v>0</v>
      </c>
      <c r="AL11" s="44">
        <f t="shared" si="29"/>
        <v>0</v>
      </c>
      <c r="AM11" s="20"/>
    </row>
    <row r="12" spans="1:39" x14ac:dyDescent="0.25">
      <c r="D12" s="20"/>
      <c r="E12" s="6">
        <f t="shared" si="2"/>
        <v>0</v>
      </c>
      <c r="F12" s="77">
        <f t="shared" si="3"/>
        <v>0</v>
      </c>
      <c r="G12" s="44">
        <f t="shared" si="4"/>
        <v>0</v>
      </c>
      <c r="H12" s="44">
        <f t="shared" si="5"/>
        <v>0</v>
      </c>
      <c r="I12" s="44">
        <f t="shared" si="6"/>
        <v>0</v>
      </c>
      <c r="J12" s="44">
        <f t="shared" si="7"/>
        <v>0</v>
      </c>
      <c r="K12" s="44">
        <f t="shared" si="8"/>
        <v>0</v>
      </c>
      <c r="L12" s="44">
        <f t="shared" si="9"/>
        <v>0</v>
      </c>
      <c r="M12" s="20"/>
      <c r="N12" s="44">
        <f t="shared" si="10"/>
        <v>0</v>
      </c>
      <c r="O12" s="44">
        <f t="shared" si="11"/>
        <v>0</v>
      </c>
      <c r="P12" s="44">
        <f t="shared" si="12"/>
        <v>0</v>
      </c>
      <c r="Q12" s="44">
        <f t="shared" si="13"/>
        <v>0</v>
      </c>
      <c r="R12" s="44">
        <f t="shared" si="14"/>
        <v>0</v>
      </c>
      <c r="S12" s="44">
        <f t="shared" si="15"/>
        <v>0</v>
      </c>
      <c r="W12" s="20"/>
      <c r="X12" s="6">
        <f t="shared" si="16"/>
        <v>0</v>
      </c>
      <c r="Y12" s="77">
        <f t="shared" si="17"/>
        <v>0</v>
      </c>
      <c r="Z12" s="44">
        <f t="shared" si="18"/>
        <v>0</v>
      </c>
      <c r="AA12" s="44">
        <f t="shared" si="19"/>
        <v>0</v>
      </c>
      <c r="AB12" s="44">
        <f t="shared" si="20"/>
        <v>0</v>
      </c>
      <c r="AC12" s="44">
        <f t="shared" si="21"/>
        <v>0</v>
      </c>
      <c r="AD12" s="44">
        <f t="shared" si="22"/>
        <v>0</v>
      </c>
      <c r="AE12" s="44">
        <f t="shared" si="23"/>
        <v>0</v>
      </c>
      <c r="AF12" s="20"/>
      <c r="AG12" s="44">
        <f t="shared" si="24"/>
        <v>0</v>
      </c>
      <c r="AH12" s="44">
        <f t="shared" si="25"/>
        <v>0</v>
      </c>
      <c r="AI12" s="44">
        <f t="shared" si="26"/>
        <v>0</v>
      </c>
      <c r="AJ12" s="44">
        <f t="shared" si="27"/>
        <v>0</v>
      </c>
      <c r="AK12" s="44">
        <f t="shared" si="28"/>
        <v>0</v>
      </c>
      <c r="AL12" s="44">
        <f t="shared" si="29"/>
        <v>0</v>
      </c>
      <c r="AM12" s="20"/>
    </row>
    <row r="13" spans="1:39" x14ac:dyDescent="0.25">
      <c r="D13" s="20"/>
      <c r="E13" s="6">
        <f t="shared" si="2"/>
        <v>0</v>
      </c>
      <c r="F13" s="77">
        <f t="shared" si="3"/>
        <v>0</v>
      </c>
      <c r="G13" s="44">
        <f t="shared" si="4"/>
        <v>0</v>
      </c>
      <c r="H13" s="44">
        <f t="shared" si="5"/>
        <v>0</v>
      </c>
      <c r="I13" s="44">
        <f t="shared" si="6"/>
        <v>0</v>
      </c>
      <c r="J13" s="44">
        <f t="shared" si="7"/>
        <v>0</v>
      </c>
      <c r="K13" s="44">
        <f t="shared" si="8"/>
        <v>0</v>
      </c>
      <c r="L13" s="44">
        <f t="shared" si="9"/>
        <v>0</v>
      </c>
      <c r="M13" s="20"/>
      <c r="N13" s="44">
        <f t="shared" si="10"/>
        <v>0</v>
      </c>
      <c r="O13" s="44">
        <f t="shared" si="11"/>
        <v>0</v>
      </c>
      <c r="P13" s="44">
        <f t="shared" si="12"/>
        <v>0</v>
      </c>
      <c r="Q13" s="44">
        <f t="shared" si="13"/>
        <v>0</v>
      </c>
      <c r="R13" s="44">
        <f t="shared" si="14"/>
        <v>0</v>
      </c>
      <c r="S13" s="44">
        <f t="shared" si="15"/>
        <v>0</v>
      </c>
      <c r="W13" s="20"/>
      <c r="X13" s="6">
        <f t="shared" si="16"/>
        <v>0</v>
      </c>
      <c r="Y13" s="77">
        <f t="shared" si="17"/>
        <v>0</v>
      </c>
      <c r="Z13" s="44">
        <f t="shared" si="18"/>
        <v>0</v>
      </c>
      <c r="AA13" s="44">
        <f t="shared" si="19"/>
        <v>0</v>
      </c>
      <c r="AB13" s="44">
        <f t="shared" si="20"/>
        <v>0</v>
      </c>
      <c r="AC13" s="44">
        <f t="shared" si="21"/>
        <v>0</v>
      </c>
      <c r="AD13" s="44">
        <f t="shared" si="22"/>
        <v>0</v>
      </c>
      <c r="AE13" s="44">
        <f t="shared" si="23"/>
        <v>0</v>
      </c>
      <c r="AF13" s="20"/>
      <c r="AG13" s="44">
        <f t="shared" si="24"/>
        <v>0</v>
      </c>
      <c r="AH13" s="44">
        <f t="shared" si="25"/>
        <v>0</v>
      </c>
      <c r="AI13" s="44">
        <f t="shared" si="26"/>
        <v>0</v>
      </c>
      <c r="AJ13" s="44">
        <f t="shared" si="27"/>
        <v>0</v>
      </c>
      <c r="AK13" s="44">
        <f t="shared" si="28"/>
        <v>0</v>
      </c>
      <c r="AL13" s="44">
        <f t="shared" si="29"/>
        <v>0</v>
      </c>
      <c r="AM13" s="20"/>
    </row>
    <row r="14" spans="1:39" x14ac:dyDescent="0.25">
      <c r="D14" s="20"/>
      <c r="E14" s="6">
        <f t="shared" si="2"/>
        <v>0</v>
      </c>
      <c r="F14" s="77">
        <f t="shared" si="3"/>
        <v>0</v>
      </c>
      <c r="G14" s="44">
        <f t="shared" si="4"/>
        <v>0</v>
      </c>
      <c r="H14" s="44">
        <f t="shared" si="5"/>
        <v>0</v>
      </c>
      <c r="I14" s="44">
        <f t="shared" si="6"/>
        <v>0</v>
      </c>
      <c r="J14" s="44">
        <f t="shared" si="7"/>
        <v>0</v>
      </c>
      <c r="K14" s="44">
        <f t="shared" si="8"/>
        <v>0</v>
      </c>
      <c r="L14" s="44">
        <f t="shared" si="9"/>
        <v>0</v>
      </c>
      <c r="M14" s="20"/>
      <c r="N14" s="44">
        <f t="shared" si="10"/>
        <v>0</v>
      </c>
      <c r="O14" s="44">
        <f t="shared" si="11"/>
        <v>0</v>
      </c>
      <c r="P14" s="44">
        <f t="shared" si="12"/>
        <v>0</v>
      </c>
      <c r="Q14" s="44">
        <f t="shared" si="13"/>
        <v>0</v>
      </c>
      <c r="R14" s="44">
        <f t="shared" si="14"/>
        <v>0</v>
      </c>
      <c r="S14" s="44">
        <f t="shared" si="15"/>
        <v>0</v>
      </c>
      <c r="W14" s="20"/>
      <c r="X14" s="6">
        <f t="shared" si="16"/>
        <v>0</v>
      </c>
      <c r="Y14" s="77">
        <f t="shared" si="17"/>
        <v>0</v>
      </c>
      <c r="Z14" s="44">
        <f t="shared" si="18"/>
        <v>0</v>
      </c>
      <c r="AA14" s="44">
        <f t="shared" si="19"/>
        <v>0</v>
      </c>
      <c r="AB14" s="44">
        <f t="shared" si="20"/>
        <v>0</v>
      </c>
      <c r="AC14" s="44">
        <f t="shared" si="21"/>
        <v>0</v>
      </c>
      <c r="AD14" s="44">
        <f t="shared" si="22"/>
        <v>0</v>
      </c>
      <c r="AE14" s="44">
        <f t="shared" si="23"/>
        <v>0</v>
      </c>
      <c r="AF14" s="20"/>
      <c r="AG14" s="44">
        <f t="shared" si="24"/>
        <v>0</v>
      </c>
      <c r="AH14" s="44">
        <f t="shared" si="25"/>
        <v>0</v>
      </c>
      <c r="AI14" s="44">
        <f t="shared" si="26"/>
        <v>0</v>
      </c>
      <c r="AJ14" s="44">
        <f t="shared" si="27"/>
        <v>0</v>
      </c>
      <c r="AK14" s="44">
        <f t="shared" si="28"/>
        <v>0</v>
      </c>
      <c r="AL14" s="44">
        <f t="shared" si="29"/>
        <v>0</v>
      </c>
      <c r="AM14" s="20"/>
    </row>
    <row r="15" spans="1:39" x14ac:dyDescent="0.25">
      <c r="D15" s="20"/>
      <c r="E15" s="6">
        <f t="shared" si="2"/>
        <v>0</v>
      </c>
      <c r="F15" s="77">
        <f t="shared" si="3"/>
        <v>0</v>
      </c>
      <c r="G15" s="44">
        <f t="shared" si="4"/>
        <v>0</v>
      </c>
      <c r="H15" s="44">
        <f t="shared" si="5"/>
        <v>0</v>
      </c>
      <c r="I15" s="44">
        <f t="shared" si="6"/>
        <v>0</v>
      </c>
      <c r="J15" s="44">
        <f t="shared" si="7"/>
        <v>0</v>
      </c>
      <c r="K15" s="44">
        <f t="shared" si="8"/>
        <v>0</v>
      </c>
      <c r="L15" s="44">
        <f t="shared" si="9"/>
        <v>0</v>
      </c>
      <c r="M15" s="20"/>
      <c r="N15" s="44">
        <f t="shared" si="10"/>
        <v>0</v>
      </c>
      <c r="O15" s="44">
        <f t="shared" si="11"/>
        <v>0</v>
      </c>
      <c r="P15" s="44">
        <f t="shared" si="12"/>
        <v>0</v>
      </c>
      <c r="Q15" s="44">
        <f t="shared" si="13"/>
        <v>0</v>
      </c>
      <c r="R15" s="44">
        <f t="shared" si="14"/>
        <v>0</v>
      </c>
      <c r="S15" s="44">
        <f t="shared" si="15"/>
        <v>0</v>
      </c>
      <c r="W15" s="20"/>
      <c r="X15" s="6">
        <f t="shared" si="16"/>
        <v>0</v>
      </c>
      <c r="Y15" s="77">
        <f t="shared" si="17"/>
        <v>0</v>
      </c>
      <c r="Z15" s="44">
        <f t="shared" si="18"/>
        <v>0</v>
      </c>
      <c r="AA15" s="44">
        <f t="shared" si="19"/>
        <v>0</v>
      </c>
      <c r="AB15" s="44">
        <f t="shared" si="20"/>
        <v>0</v>
      </c>
      <c r="AC15" s="44">
        <f t="shared" si="21"/>
        <v>0</v>
      </c>
      <c r="AD15" s="44">
        <f t="shared" si="22"/>
        <v>0</v>
      </c>
      <c r="AE15" s="44">
        <f t="shared" si="23"/>
        <v>0</v>
      </c>
      <c r="AF15" s="20"/>
      <c r="AG15" s="44">
        <f t="shared" si="24"/>
        <v>0</v>
      </c>
      <c r="AH15" s="44">
        <f t="shared" si="25"/>
        <v>0</v>
      </c>
      <c r="AI15" s="44">
        <f t="shared" si="26"/>
        <v>0</v>
      </c>
      <c r="AJ15" s="44">
        <f t="shared" si="27"/>
        <v>0</v>
      </c>
      <c r="AK15" s="44">
        <f t="shared" si="28"/>
        <v>0</v>
      </c>
      <c r="AL15" s="44">
        <f t="shared" si="29"/>
        <v>0</v>
      </c>
      <c r="AM15" s="20"/>
    </row>
    <row r="16" spans="1:39" x14ac:dyDescent="0.25">
      <c r="D16" s="20"/>
      <c r="E16" s="6">
        <f t="shared" si="2"/>
        <v>0</v>
      </c>
      <c r="F16" s="77">
        <f t="shared" si="3"/>
        <v>0</v>
      </c>
      <c r="G16" s="44">
        <f t="shared" si="4"/>
        <v>0</v>
      </c>
      <c r="H16" s="44">
        <f t="shared" si="5"/>
        <v>0</v>
      </c>
      <c r="I16" s="44">
        <f t="shared" si="6"/>
        <v>0</v>
      </c>
      <c r="J16" s="44">
        <f t="shared" si="7"/>
        <v>0</v>
      </c>
      <c r="K16" s="44">
        <f t="shared" si="8"/>
        <v>0</v>
      </c>
      <c r="L16" s="44">
        <f t="shared" si="9"/>
        <v>0</v>
      </c>
      <c r="M16" s="20"/>
      <c r="N16" s="44">
        <f t="shared" si="10"/>
        <v>0</v>
      </c>
      <c r="O16" s="44">
        <f t="shared" si="11"/>
        <v>0</v>
      </c>
      <c r="P16" s="44">
        <f t="shared" si="12"/>
        <v>0</v>
      </c>
      <c r="Q16" s="44">
        <f t="shared" si="13"/>
        <v>0</v>
      </c>
      <c r="R16" s="44">
        <f t="shared" si="14"/>
        <v>0</v>
      </c>
      <c r="S16" s="44">
        <f t="shared" si="15"/>
        <v>0</v>
      </c>
      <c r="W16" s="20"/>
      <c r="X16" s="6">
        <f t="shared" si="16"/>
        <v>0</v>
      </c>
      <c r="Y16" s="77">
        <f t="shared" si="17"/>
        <v>0</v>
      </c>
      <c r="Z16" s="44">
        <f t="shared" si="18"/>
        <v>0</v>
      </c>
      <c r="AA16" s="44">
        <f t="shared" si="19"/>
        <v>0</v>
      </c>
      <c r="AB16" s="44">
        <f t="shared" si="20"/>
        <v>0</v>
      </c>
      <c r="AC16" s="44">
        <f t="shared" si="21"/>
        <v>0</v>
      </c>
      <c r="AD16" s="44">
        <f t="shared" si="22"/>
        <v>0</v>
      </c>
      <c r="AE16" s="44">
        <f t="shared" si="23"/>
        <v>0</v>
      </c>
      <c r="AF16" s="20"/>
      <c r="AG16" s="44">
        <f t="shared" si="24"/>
        <v>0</v>
      </c>
      <c r="AH16" s="44">
        <f t="shared" si="25"/>
        <v>0</v>
      </c>
      <c r="AI16" s="44">
        <f t="shared" si="26"/>
        <v>0</v>
      </c>
      <c r="AJ16" s="44">
        <f t="shared" si="27"/>
        <v>0</v>
      </c>
      <c r="AK16" s="44">
        <f t="shared" si="28"/>
        <v>0</v>
      </c>
      <c r="AL16" s="44">
        <f t="shared" si="29"/>
        <v>0</v>
      </c>
      <c r="AM16" s="20"/>
    </row>
    <row r="17" spans="4:39" x14ac:dyDescent="0.25">
      <c r="D17" s="20"/>
      <c r="E17" s="6">
        <f t="shared" si="2"/>
        <v>0</v>
      </c>
      <c r="F17" s="77">
        <f t="shared" si="3"/>
        <v>0</v>
      </c>
      <c r="G17" s="44">
        <f t="shared" si="4"/>
        <v>0</v>
      </c>
      <c r="H17" s="44">
        <f t="shared" si="5"/>
        <v>0</v>
      </c>
      <c r="I17" s="44">
        <f t="shared" si="6"/>
        <v>0</v>
      </c>
      <c r="J17" s="44">
        <f t="shared" si="7"/>
        <v>0</v>
      </c>
      <c r="K17" s="44">
        <f t="shared" si="8"/>
        <v>0</v>
      </c>
      <c r="L17" s="44">
        <f t="shared" si="9"/>
        <v>0</v>
      </c>
      <c r="M17" s="20"/>
      <c r="N17" s="44">
        <f t="shared" si="10"/>
        <v>0</v>
      </c>
      <c r="O17" s="44">
        <f t="shared" si="11"/>
        <v>0</v>
      </c>
      <c r="P17" s="44">
        <f t="shared" si="12"/>
        <v>0</v>
      </c>
      <c r="Q17" s="44">
        <f t="shared" si="13"/>
        <v>0</v>
      </c>
      <c r="R17" s="44">
        <f t="shared" si="14"/>
        <v>0</v>
      </c>
      <c r="S17" s="44">
        <f t="shared" si="15"/>
        <v>0</v>
      </c>
      <c r="W17" s="20"/>
      <c r="X17" s="6">
        <f t="shared" si="16"/>
        <v>0</v>
      </c>
      <c r="Y17" s="77">
        <f t="shared" si="17"/>
        <v>0</v>
      </c>
      <c r="Z17" s="44">
        <f t="shared" si="18"/>
        <v>0</v>
      </c>
      <c r="AA17" s="44">
        <f t="shared" si="19"/>
        <v>0</v>
      </c>
      <c r="AB17" s="44">
        <f t="shared" si="20"/>
        <v>0</v>
      </c>
      <c r="AC17" s="44">
        <f t="shared" si="21"/>
        <v>0</v>
      </c>
      <c r="AD17" s="44">
        <f t="shared" si="22"/>
        <v>0</v>
      </c>
      <c r="AE17" s="44">
        <f t="shared" si="23"/>
        <v>0</v>
      </c>
      <c r="AF17" s="20"/>
      <c r="AG17" s="44">
        <f t="shared" si="24"/>
        <v>0</v>
      </c>
      <c r="AH17" s="44">
        <f t="shared" si="25"/>
        <v>0</v>
      </c>
      <c r="AI17" s="44">
        <f t="shared" si="26"/>
        <v>0</v>
      </c>
      <c r="AJ17" s="44">
        <f t="shared" si="27"/>
        <v>0</v>
      </c>
      <c r="AK17" s="44">
        <f t="shared" si="28"/>
        <v>0</v>
      </c>
      <c r="AL17" s="44">
        <f t="shared" si="29"/>
        <v>0</v>
      </c>
      <c r="AM17" s="20"/>
    </row>
    <row r="18" spans="4:39" x14ac:dyDescent="0.25">
      <c r="D18" s="20"/>
      <c r="E18" s="6">
        <f t="shared" si="2"/>
        <v>0</v>
      </c>
      <c r="F18" s="77">
        <f t="shared" si="3"/>
        <v>0</v>
      </c>
      <c r="G18" s="44">
        <f t="shared" si="4"/>
        <v>0</v>
      </c>
      <c r="H18" s="44">
        <f t="shared" si="5"/>
        <v>0</v>
      </c>
      <c r="I18" s="44">
        <f t="shared" si="6"/>
        <v>0</v>
      </c>
      <c r="J18" s="44">
        <f t="shared" si="7"/>
        <v>0</v>
      </c>
      <c r="K18" s="44">
        <f t="shared" si="8"/>
        <v>0</v>
      </c>
      <c r="L18" s="44">
        <f t="shared" si="9"/>
        <v>0</v>
      </c>
      <c r="M18" s="20"/>
      <c r="N18" s="44">
        <f t="shared" si="10"/>
        <v>0</v>
      </c>
      <c r="O18" s="44">
        <f t="shared" si="11"/>
        <v>0</v>
      </c>
      <c r="P18" s="44">
        <f t="shared" si="12"/>
        <v>0</v>
      </c>
      <c r="Q18" s="44">
        <f t="shared" si="13"/>
        <v>0</v>
      </c>
      <c r="R18" s="44">
        <f t="shared" si="14"/>
        <v>0</v>
      </c>
      <c r="S18" s="44">
        <f t="shared" si="15"/>
        <v>0</v>
      </c>
      <c r="W18" s="20"/>
      <c r="X18" s="6">
        <f t="shared" si="16"/>
        <v>0</v>
      </c>
      <c r="Y18" s="77">
        <f t="shared" si="17"/>
        <v>0</v>
      </c>
      <c r="Z18" s="44">
        <f t="shared" si="18"/>
        <v>0</v>
      </c>
      <c r="AA18" s="44">
        <f t="shared" si="19"/>
        <v>0</v>
      </c>
      <c r="AB18" s="44">
        <f t="shared" si="20"/>
        <v>0</v>
      </c>
      <c r="AC18" s="44">
        <f t="shared" si="21"/>
        <v>0</v>
      </c>
      <c r="AD18" s="44">
        <f t="shared" si="22"/>
        <v>0</v>
      </c>
      <c r="AE18" s="44">
        <f t="shared" si="23"/>
        <v>0</v>
      </c>
      <c r="AF18" s="20"/>
      <c r="AG18" s="44">
        <f t="shared" si="24"/>
        <v>0</v>
      </c>
      <c r="AH18" s="44">
        <f t="shared" si="25"/>
        <v>0</v>
      </c>
      <c r="AI18" s="44">
        <f t="shared" si="26"/>
        <v>0</v>
      </c>
      <c r="AJ18" s="44">
        <f t="shared" si="27"/>
        <v>0</v>
      </c>
      <c r="AK18" s="44">
        <f t="shared" si="28"/>
        <v>0</v>
      </c>
      <c r="AL18" s="44">
        <f t="shared" si="29"/>
        <v>0</v>
      </c>
      <c r="AM18" s="20"/>
    </row>
    <row r="19" spans="4:39" x14ac:dyDescent="0.25">
      <c r="D19" s="20"/>
      <c r="E19" s="6">
        <f t="shared" si="2"/>
        <v>0</v>
      </c>
      <c r="F19" s="77">
        <f t="shared" si="3"/>
        <v>0</v>
      </c>
      <c r="G19" s="44">
        <f t="shared" si="4"/>
        <v>0</v>
      </c>
      <c r="H19" s="44">
        <f t="shared" si="5"/>
        <v>0</v>
      </c>
      <c r="I19" s="44">
        <f t="shared" si="6"/>
        <v>0</v>
      </c>
      <c r="J19" s="44">
        <f t="shared" si="7"/>
        <v>0</v>
      </c>
      <c r="K19" s="44">
        <f t="shared" si="8"/>
        <v>0</v>
      </c>
      <c r="L19" s="44">
        <f t="shared" si="9"/>
        <v>0</v>
      </c>
      <c r="M19" s="20"/>
      <c r="N19" s="44">
        <f t="shared" si="10"/>
        <v>0</v>
      </c>
      <c r="O19" s="44">
        <f t="shared" si="11"/>
        <v>0</v>
      </c>
      <c r="P19" s="44">
        <f t="shared" si="12"/>
        <v>0</v>
      </c>
      <c r="Q19" s="44">
        <f t="shared" si="13"/>
        <v>0</v>
      </c>
      <c r="R19" s="44">
        <f t="shared" si="14"/>
        <v>0</v>
      </c>
      <c r="S19" s="44">
        <f t="shared" si="15"/>
        <v>0</v>
      </c>
      <c r="W19" s="20"/>
      <c r="X19" s="6">
        <f t="shared" si="16"/>
        <v>0</v>
      </c>
      <c r="Y19" s="77">
        <f t="shared" si="17"/>
        <v>0</v>
      </c>
      <c r="Z19" s="44">
        <f t="shared" si="18"/>
        <v>0</v>
      </c>
      <c r="AA19" s="44">
        <f t="shared" si="19"/>
        <v>0</v>
      </c>
      <c r="AB19" s="44">
        <f t="shared" si="20"/>
        <v>0</v>
      </c>
      <c r="AC19" s="44">
        <f t="shared" si="21"/>
        <v>0</v>
      </c>
      <c r="AD19" s="44">
        <f t="shared" si="22"/>
        <v>0</v>
      </c>
      <c r="AE19" s="44">
        <f t="shared" si="23"/>
        <v>0</v>
      </c>
      <c r="AF19" s="20"/>
      <c r="AG19" s="44">
        <f t="shared" si="24"/>
        <v>0</v>
      </c>
      <c r="AH19" s="44">
        <f t="shared" si="25"/>
        <v>0</v>
      </c>
      <c r="AI19" s="44">
        <f t="shared" si="26"/>
        <v>0</v>
      </c>
      <c r="AJ19" s="44">
        <f t="shared" si="27"/>
        <v>0</v>
      </c>
      <c r="AK19" s="44">
        <f t="shared" si="28"/>
        <v>0</v>
      </c>
      <c r="AL19" s="44">
        <f t="shared" si="29"/>
        <v>0</v>
      </c>
      <c r="AM19" s="20"/>
    </row>
    <row r="20" spans="4:39" x14ac:dyDescent="0.25">
      <c r="D20" s="20"/>
      <c r="E20" s="6">
        <f t="shared" si="2"/>
        <v>0</v>
      </c>
      <c r="F20" s="77">
        <f t="shared" si="3"/>
        <v>0</v>
      </c>
      <c r="G20" s="44">
        <f t="shared" si="4"/>
        <v>0</v>
      </c>
      <c r="H20" s="44">
        <f t="shared" si="5"/>
        <v>0</v>
      </c>
      <c r="I20" s="44">
        <f t="shared" si="6"/>
        <v>0</v>
      </c>
      <c r="J20" s="44">
        <f t="shared" si="7"/>
        <v>0</v>
      </c>
      <c r="K20" s="44">
        <f t="shared" si="8"/>
        <v>0</v>
      </c>
      <c r="L20" s="44">
        <f t="shared" si="9"/>
        <v>0</v>
      </c>
      <c r="M20" s="20"/>
      <c r="N20" s="44">
        <f t="shared" si="10"/>
        <v>0</v>
      </c>
      <c r="O20" s="44">
        <f t="shared" si="11"/>
        <v>0</v>
      </c>
      <c r="P20" s="44">
        <f t="shared" si="12"/>
        <v>0</v>
      </c>
      <c r="Q20" s="44">
        <f t="shared" si="13"/>
        <v>0</v>
      </c>
      <c r="R20" s="44">
        <f t="shared" si="14"/>
        <v>0</v>
      </c>
      <c r="S20" s="44">
        <f t="shared" si="15"/>
        <v>0</v>
      </c>
      <c r="W20" s="20"/>
      <c r="X20" s="6">
        <f t="shared" si="16"/>
        <v>0</v>
      </c>
      <c r="Y20" s="77">
        <f t="shared" si="17"/>
        <v>0</v>
      </c>
      <c r="Z20" s="44">
        <f t="shared" si="18"/>
        <v>0</v>
      </c>
      <c r="AA20" s="44">
        <f t="shared" si="19"/>
        <v>0</v>
      </c>
      <c r="AB20" s="44">
        <f t="shared" si="20"/>
        <v>0</v>
      </c>
      <c r="AC20" s="44">
        <f t="shared" si="21"/>
        <v>0</v>
      </c>
      <c r="AD20" s="44">
        <f t="shared" si="22"/>
        <v>0</v>
      </c>
      <c r="AE20" s="44">
        <f t="shared" si="23"/>
        <v>0</v>
      </c>
      <c r="AF20" s="20"/>
      <c r="AG20" s="44">
        <f t="shared" si="24"/>
        <v>0</v>
      </c>
      <c r="AH20" s="44">
        <f t="shared" si="25"/>
        <v>0</v>
      </c>
      <c r="AI20" s="44">
        <f t="shared" si="26"/>
        <v>0</v>
      </c>
      <c r="AJ20" s="44">
        <f t="shared" si="27"/>
        <v>0</v>
      </c>
      <c r="AK20" s="44">
        <f t="shared" si="28"/>
        <v>0</v>
      </c>
      <c r="AL20" s="44">
        <f t="shared" si="29"/>
        <v>0</v>
      </c>
      <c r="AM20" s="20"/>
    </row>
    <row r="21" spans="4:39" x14ac:dyDescent="0.25">
      <c r="D21" s="20"/>
      <c r="E21" s="6">
        <f t="shared" si="2"/>
        <v>0</v>
      </c>
      <c r="F21" s="77">
        <f t="shared" si="3"/>
        <v>0</v>
      </c>
      <c r="G21" s="44">
        <f t="shared" si="4"/>
        <v>0</v>
      </c>
      <c r="H21" s="44">
        <f t="shared" si="5"/>
        <v>0</v>
      </c>
      <c r="I21" s="44">
        <f t="shared" si="6"/>
        <v>0</v>
      </c>
      <c r="J21" s="44">
        <f t="shared" si="7"/>
        <v>0</v>
      </c>
      <c r="K21" s="44">
        <f t="shared" si="8"/>
        <v>0</v>
      </c>
      <c r="L21" s="44">
        <f t="shared" si="9"/>
        <v>0</v>
      </c>
      <c r="M21" s="20"/>
      <c r="N21" s="44">
        <f t="shared" si="10"/>
        <v>0</v>
      </c>
      <c r="O21" s="44">
        <f t="shared" si="11"/>
        <v>0</v>
      </c>
      <c r="P21" s="44">
        <f t="shared" si="12"/>
        <v>0</v>
      </c>
      <c r="Q21" s="44">
        <f t="shared" si="13"/>
        <v>0</v>
      </c>
      <c r="R21" s="44">
        <f t="shared" si="14"/>
        <v>0</v>
      </c>
      <c r="S21" s="44">
        <f t="shared" si="15"/>
        <v>0</v>
      </c>
      <c r="W21" s="20"/>
      <c r="X21" s="6">
        <f t="shared" si="16"/>
        <v>0</v>
      </c>
      <c r="Y21" s="77">
        <f t="shared" si="17"/>
        <v>0</v>
      </c>
      <c r="Z21" s="44">
        <f t="shared" si="18"/>
        <v>0</v>
      </c>
      <c r="AA21" s="44">
        <f t="shared" si="19"/>
        <v>0</v>
      </c>
      <c r="AB21" s="44">
        <f t="shared" si="20"/>
        <v>0</v>
      </c>
      <c r="AC21" s="44">
        <f t="shared" si="21"/>
        <v>0</v>
      </c>
      <c r="AD21" s="44">
        <f t="shared" si="22"/>
        <v>0</v>
      </c>
      <c r="AE21" s="44">
        <f t="shared" si="23"/>
        <v>0</v>
      </c>
      <c r="AF21" s="20"/>
      <c r="AG21" s="44">
        <f t="shared" si="24"/>
        <v>0</v>
      </c>
      <c r="AH21" s="44">
        <f t="shared" si="25"/>
        <v>0</v>
      </c>
      <c r="AI21" s="44">
        <f t="shared" si="26"/>
        <v>0</v>
      </c>
      <c r="AJ21" s="44">
        <f t="shared" si="27"/>
        <v>0</v>
      </c>
      <c r="AK21" s="44">
        <f t="shared" si="28"/>
        <v>0</v>
      </c>
      <c r="AL21" s="44">
        <f t="shared" si="29"/>
        <v>0</v>
      </c>
      <c r="AM21" s="20"/>
    </row>
    <row r="22" spans="4:39" x14ac:dyDescent="0.25">
      <c r="D22" s="20"/>
      <c r="E22" s="6">
        <f t="shared" si="2"/>
        <v>0</v>
      </c>
      <c r="F22" s="77">
        <f t="shared" si="3"/>
        <v>0</v>
      </c>
      <c r="G22" s="44">
        <f t="shared" si="4"/>
        <v>0</v>
      </c>
      <c r="H22" s="44">
        <f t="shared" si="5"/>
        <v>0</v>
      </c>
      <c r="I22" s="44">
        <f t="shared" si="6"/>
        <v>0</v>
      </c>
      <c r="J22" s="44">
        <f t="shared" si="7"/>
        <v>0</v>
      </c>
      <c r="K22" s="44">
        <f t="shared" si="8"/>
        <v>0</v>
      </c>
      <c r="L22" s="44">
        <f t="shared" si="9"/>
        <v>0</v>
      </c>
      <c r="M22" s="20"/>
      <c r="N22" s="44">
        <f t="shared" si="10"/>
        <v>0</v>
      </c>
      <c r="O22" s="44">
        <f t="shared" si="11"/>
        <v>0</v>
      </c>
      <c r="P22" s="44">
        <f t="shared" si="12"/>
        <v>0</v>
      </c>
      <c r="Q22" s="44">
        <f t="shared" si="13"/>
        <v>0</v>
      </c>
      <c r="R22" s="44">
        <f t="shared" si="14"/>
        <v>0</v>
      </c>
      <c r="S22" s="44">
        <f t="shared" si="15"/>
        <v>0</v>
      </c>
      <c r="W22" s="20"/>
      <c r="X22" s="6">
        <f t="shared" si="16"/>
        <v>0</v>
      </c>
      <c r="Y22" s="77">
        <f t="shared" si="17"/>
        <v>0</v>
      </c>
      <c r="Z22" s="44">
        <f t="shared" si="18"/>
        <v>0</v>
      </c>
      <c r="AA22" s="44">
        <f t="shared" si="19"/>
        <v>0</v>
      </c>
      <c r="AB22" s="44">
        <f t="shared" si="20"/>
        <v>0</v>
      </c>
      <c r="AC22" s="44">
        <f t="shared" si="21"/>
        <v>0</v>
      </c>
      <c r="AD22" s="44">
        <f t="shared" si="22"/>
        <v>0</v>
      </c>
      <c r="AE22" s="44">
        <f t="shared" si="23"/>
        <v>0</v>
      </c>
      <c r="AF22" s="20"/>
      <c r="AG22" s="44">
        <f t="shared" si="24"/>
        <v>0</v>
      </c>
      <c r="AH22" s="44">
        <f t="shared" si="25"/>
        <v>0</v>
      </c>
      <c r="AI22" s="44">
        <f t="shared" si="26"/>
        <v>0</v>
      </c>
      <c r="AJ22" s="44">
        <f t="shared" si="27"/>
        <v>0</v>
      </c>
      <c r="AK22" s="44">
        <f t="shared" si="28"/>
        <v>0</v>
      </c>
      <c r="AL22" s="44">
        <f t="shared" si="29"/>
        <v>0</v>
      </c>
      <c r="AM22" s="20"/>
    </row>
    <row r="23" spans="4:39" x14ac:dyDescent="0.25">
      <c r="D23" s="20"/>
      <c r="E23" s="6">
        <f t="shared" si="2"/>
        <v>0</v>
      </c>
      <c r="F23" s="77">
        <f t="shared" si="3"/>
        <v>0</v>
      </c>
      <c r="G23" s="44">
        <f t="shared" si="4"/>
        <v>0</v>
      </c>
      <c r="H23" s="44">
        <f t="shared" si="5"/>
        <v>0</v>
      </c>
      <c r="I23" s="44">
        <f t="shared" si="6"/>
        <v>0</v>
      </c>
      <c r="J23" s="44">
        <f t="shared" si="7"/>
        <v>0</v>
      </c>
      <c r="K23" s="44">
        <f t="shared" si="8"/>
        <v>0</v>
      </c>
      <c r="L23" s="44">
        <f t="shared" si="9"/>
        <v>0</v>
      </c>
      <c r="M23" s="20"/>
      <c r="N23" s="44">
        <f t="shared" si="10"/>
        <v>0</v>
      </c>
      <c r="O23" s="44">
        <f t="shared" si="11"/>
        <v>0</v>
      </c>
      <c r="P23" s="44">
        <f t="shared" si="12"/>
        <v>0</v>
      </c>
      <c r="Q23" s="44">
        <f t="shared" si="13"/>
        <v>0</v>
      </c>
      <c r="R23" s="44">
        <f t="shared" si="14"/>
        <v>0</v>
      </c>
      <c r="S23" s="44">
        <f t="shared" si="15"/>
        <v>0</v>
      </c>
      <c r="W23" s="20"/>
      <c r="X23" s="6">
        <f t="shared" si="16"/>
        <v>0</v>
      </c>
      <c r="Y23" s="77">
        <f t="shared" si="17"/>
        <v>0</v>
      </c>
      <c r="Z23" s="44">
        <f t="shared" si="18"/>
        <v>0</v>
      </c>
      <c r="AA23" s="44">
        <f t="shared" si="19"/>
        <v>0</v>
      </c>
      <c r="AB23" s="44">
        <f t="shared" si="20"/>
        <v>0</v>
      </c>
      <c r="AC23" s="44">
        <f t="shared" si="21"/>
        <v>0</v>
      </c>
      <c r="AD23" s="44">
        <f t="shared" si="22"/>
        <v>0</v>
      </c>
      <c r="AE23" s="44">
        <f t="shared" si="23"/>
        <v>0</v>
      </c>
      <c r="AF23" s="20"/>
      <c r="AG23" s="44">
        <f t="shared" si="24"/>
        <v>0</v>
      </c>
      <c r="AH23" s="44">
        <f t="shared" si="25"/>
        <v>0</v>
      </c>
      <c r="AI23" s="44">
        <f t="shared" si="26"/>
        <v>0</v>
      </c>
      <c r="AJ23" s="44">
        <f t="shared" si="27"/>
        <v>0</v>
      </c>
      <c r="AK23" s="44">
        <f t="shared" si="28"/>
        <v>0</v>
      </c>
      <c r="AL23" s="44">
        <f t="shared" si="29"/>
        <v>0</v>
      </c>
      <c r="AM23" s="20"/>
    </row>
    <row r="24" spans="4:39" x14ac:dyDescent="0.25">
      <c r="D24" s="20"/>
      <c r="E24" s="6">
        <f t="shared" si="2"/>
        <v>0</v>
      </c>
      <c r="F24" s="77">
        <f t="shared" si="3"/>
        <v>0</v>
      </c>
      <c r="G24" s="44">
        <f t="shared" si="4"/>
        <v>0</v>
      </c>
      <c r="H24" s="44">
        <f t="shared" si="5"/>
        <v>0</v>
      </c>
      <c r="I24" s="44">
        <f t="shared" si="6"/>
        <v>0</v>
      </c>
      <c r="J24" s="44">
        <f t="shared" si="7"/>
        <v>0</v>
      </c>
      <c r="K24" s="44">
        <f t="shared" si="8"/>
        <v>0</v>
      </c>
      <c r="L24" s="44">
        <f t="shared" si="9"/>
        <v>0</v>
      </c>
      <c r="M24" s="20"/>
      <c r="N24" s="44">
        <f t="shared" si="10"/>
        <v>0</v>
      </c>
      <c r="O24" s="44">
        <f t="shared" si="11"/>
        <v>0</v>
      </c>
      <c r="P24" s="44">
        <f t="shared" si="12"/>
        <v>0</v>
      </c>
      <c r="Q24" s="44">
        <f t="shared" si="13"/>
        <v>0</v>
      </c>
      <c r="R24" s="44">
        <f t="shared" si="14"/>
        <v>0</v>
      </c>
      <c r="S24" s="44">
        <f t="shared" si="15"/>
        <v>0</v>
      </c>
      <c r="W24" s="20"/>
      <c r="X24" s="6">
        <f t="shared" si="16"/>
        <v>0</v>
      </c>
      <c r="Y24" s="77">
        <f t="shared" si="17"/>
        <v>0</v>
      </c>
      <c r="Z24" s="44">
        <f t="shared" si="18"/>
        <v>0</v>
      </c>
      <c r="AA24" s="44">
        <f t="shared" si="19"/>
        <v>0</v>
      </c>
      <c r="AB24" s="44">
        <f t="shared" si="20"/>
        <v>0</v>
      </c>
      <c r="AC24" s="44">
        <f t="shared" si="21"/>
        <v>0</v>
      </c>
      <c r="AD24" s="44">
        <f t="shared" si="22"/>
        <v>0</v>
      </c>
      <c r="AE24" s="44">
        <f t="shared" si="23"/>
        <v>0</v>
      </c>
      <c r="AF24" s="20"/>
      <c r="AG24" s="44">
        <f t="shared" si="24"/>
        <v>0</v>
      </c>
      <c r="AH24" s="44">
        <f t="shared" si="25"/>
        <v>0</v>
      </c>
      <c r="AI24" s="44">
        <f t="shared" si="26"/>
        <v>0</v>
      </c>
      <c r="AJ24" s="44">
        <f t="shared" si="27"/>
        <v>0</v>
      </c>
      <c r="AK24" s="44">
        <f t="shared" si="28"/>
        <v>0</v>
      </c>
      <c r="AL24" s="44">
        <f t="shared" si="29"/>
        <v>0</v>
      </c>
      <c r="AM24" s="20"/>
    </row>
    <row r="25" spans="4:39" x14ac:dyDescent="0.25">
      <c r="D25" s="20"/>
      <c r="E25" s="6">
        <f t="shared" si="2"/>
        <v>0</v>
      </c>
      <c r="F25" s="77">
        <f t="shared" si="3"/>
        <v>0</v>
      </c>
      <c r="G25" s="44">
        <f t="shared" si="4"/>
        <v>0</v>
      </c>
      <c r="H25" s="44">
        <f t="shared" si="5"/>
        <v>0</v>
      </c>
      <c r="I25" s="44">
        <f t="shared" si="6"/>
        <v>0</v>
      </c>
      <c r="J25" s="44">
        <f t="shared" si="7"/>
        <v>0</v>
      </c>
      <c r="K25" s="44">
        <f t="shared" si="8"/>
        <v>0</v>
      </c>
      <c r="L25" s="44">
        <f t="shared" si="9"/>
        <v>0</v>
      </c>
      <c r="M25" s="20"/>
      <c r="N25" s="44">
        <f t="shared" si="10"/>
        <v>0</v>
      </c>
      <c r="O25" s="44">
        <f t="shared" si="11"/>
        <v>0</v>
      </c>
      <c r="P25" s="44">
        <f t="shared" si="12"/>
        <v>0</v>
      </c>
      <c r="Q25" s="44">
        <f t="shared" si="13"/>
        <v>0</v>
      </c>
      <c r="R25" s="44">
        <f t="shared" si="14"/>
        <v>0</v>
      </c>
      <c r="S25" s="44">
        <f t="shared" si="15"/>
        <v>0</v>
      </c>
      <c r="W25" s="20"/>
      <c r="X25" s="6">
        <f t="shared" si="16"/>
        <v>0</v>
      </c>
      <c r="Y25" s="77">
        <f t="shared" si="17"/>
        <v>0</v>
      </c>
      <c r="Z25" s="44">
        <f t="shared" si="18"/>
        <v>0</v>
      </c>
      <c r="AA25" s="44">
        <f t="shared" si="19"/>
        <v>0</v>
      </c>
      <c r="AB25" s="44">
        <f t="shared" si="20"/>
        <v>0</v>
      </c>
      <c r="AC25" s="44">
        <f t="shared" si="21"/>
        <v>0</v>
      </c>
      <c r="AD25" s="44">
        <f t="shared" si="22"/>
        <v>0</v>
      </c>
      <c r="AE25" s="44">
        <f t="shared" si="23"/>
        <v>0</v>
      </c>
      <c r="AF25" s="20"/>
      <c r="AG25" s="44">
        <f t="shared" si="24"/>
        <v>0</v>
      </c>
      <c r="AH25" s="44">
        <f t="shared" si="25"/>
        <v>0</v>
      </c>
      <c r="AI25" s="44">
        <f t="shared" si="26"/>
        <v>0</v>
      </c>
      <c r="AJ25" s="44">
        <f t="shared" si="27"/>
        <v>0</v>
      </c>
      <c r="AK25" s="44">
        <f t="shared" si="28"/>
        <v>0</v>
      </c>
      <c r="AL25" s="44">
        <f t="shared" si="29"/>
        <v>0</v>
      </c>
      <c r="AM25" s="20"/>
    </row>
    <row r="26" spans="4:39" x14ac:dyDescent="0.25">
      <c r="D26" s="20"/>
      <c r="E26" s="6">
        <f t="shared" si="2"/>
        <v>0</v>
      </c>
      <c r="F26" s="77">
        <f t="shared" si="3"/>
        <v>0</v>
      </c>
      <c r="G26" s="44">
        <f t="shared" si="4"/>
        <v>0</v>
      </c>
      <c r="H26" s="44">
        <f t="shared" si="5"/>
        <v>0</v>
      </c>
      <c r="I26" s="44">
        <f t="shared" si="6"/>
        <v>0</v>
      </c>
      <c r="J26" s="44">
        <f t="shared" si="7"/>
        <v>0</v>
      </c>
      <c r="K26" s="44">
        <f t="shared" si="8"/>
        <v>0</v>
      </c>
      <c r="L26" s="44">
        <f t="shared" si="9"/>
        <v>0</v>
      </c>
      <c r="M26" s="20"/>
      <c r="N26" s="44">
        <f t="shared" si="10"/>
        <v>0</v>
      </c>
      <c r="O26" s="44">
        <f t="shared" si="11"/>
        <v>0</v>
      </c>
      <c r="P26" s="44">
        <f t="shared" si="12"/>
        <v>0</v>
      </c>
      <c r="Q26" s="44">
        <f t="shared" si="13"/>
        <v>0</v>
      </c>
      <c r="R26" s="44">
        <f t="shared" si="14"/>
        <v>0</v>
      </c>
      <c r="S26" s="44">
        <f t="shared" si="15"/>
        <v>0</v>
      </c>
      <c r="W26" s="20"/>
      <c r="X26" s="6">
        <f t="shared" si="16"/>
        <v>0</v>
      </c>
      <c r="Y26" s="77">
        <f t="shared" si="17"/>
        <v>0</v>
      </c>
      <c r="Z26" s="44">
        <f t="shared" si="18"/>
        <v>0</v>
      </c>
      <c r="AA26" s="44">
        <f t="shared" si="19"/>
        <v>0</v>
      </c>
      <c r="AB26" s="44">
        <f t="shared" si="20"/>
        <v>0</v>
      </c>
      <c r="AC26" s="44">
        <f t="shared" si="21"/>
        <v>0</v>
      </c>
      <c r="AD26" s="44">
        <f t="shared" si="22"/>
        <v>0</v>
      </c>
      <c r="AE26" s="44">
        <f t="shared" si="23"/>
        <v>0</v>
      </c>
      <c r="AF26" s="20"/>
      <c r="AG26" s="44">
        <f t="shared" si="24"/>
        <v>0</v>
      </c>
      <c r="AH26" s="44">
        <f t="shared" si="25"/>
        <v>0</v>
      </c>
      <c r="AI26" s="44">
        <f t="shared" si="26"/>
        <v>0</v>
      </c>
      <c r="AJ26" s="44">
        <f t="shared" si="27"/>
        <v>0</v>
      </c>
      <c r="AK26" s="44">
        <f t="shared" si="28"/>
        <v>0</v>
      </c>
      <c r="AL26" s="44">
        <f t="shared" si="29"/>
        <v>0</v>
      </c>
      <c r="AM26" s="20"/>
    </row>
    <row r="27" spans="4:39" x14ac:dyDescent="0.25">
      <c r="D27" s="20"/>
      <c r="E27" s="6">
        <f t="shared" si="2"/>
        <v>0</v>
      </c>
      <c r="F27" s="77">
        <f t="shared" si="3"/>
        <v>0</v>
      </c>
      <c r="G27" s="44">
        <f t="shared" si="4"/>
        <v>0</v>
      </c>
      <c r="H27" s="44">
        <f t="shared" si="5"/>
        <v>0</v>
      </c>
      <c r="I27" s="44">
        <f t="shared" si="6"/>
        <v>0</v>
      </c>
      <c r="J27" s="44">
        <f t="shared" si="7"/>
        <v>0</v>
      </c>
      <c r="K27" s="44">
        <f t="shared" si="8"/>
        <v>0</v>
      </c>
      <c r="L27" s="44">
        <f t="shared" si="9"/>
        <v>0</v>
      </c>
      <c r="M27" s="20"/>
      <c r="N27" s="44">
        <f t="shared" si="10"/>
        <v>0</v>
      </c>
      <c r="O27" s="44">
        <f t="shared" si="11"/>
        <v>0</v>
      </c>
      <c r="P27" s="44">
        <f t="shared" si="12"/>
        <v>0</v>
      </c>
      <c r="Q27" s="44">
        <f t="shared" si="13"/>
        <v>0</v>
      </c>
      <c r="R27" s="44">
        <f t="shared" si="14"/>
        <v>0</v>
      </c>
      <c r="S27" s="44">
        <f t="shared" si="15"/>
        <v>0</v>
      </c>
      <c r="W27" s="20"/>
      <c r="X27" s="6">
        <f t="shared" si="16"/>
        <v>0</v>
      </c>
      <c r="Y27" s="77">
        <f t="shared" si="17"/>
        <v>0</v>
      </c>
      <c r="Z27" s="44">
        <f t="shared" si="18"/>
        <v>0</v>
      </c>
      <c r="AA27" s="44">
        <f t="shared" si="19"/>
        <v>0</v>
      </c>
      <c r="AB27" s="44">
        <f t="shared" si="20"/>
        <v>0</v>
      </c>
      <c r="AC27" s="44">
        <f t="shared" si="21"/>
        <v>0</v>
      </c>
      <c r="AD27" s="44">
        <f t="shared" si="22"/>
        <v>0</v>
      </c>
      <c r="AE27" s="44">
        <f t="shared" si="23"/>
        <v>0</v>
      </c>
      <c r="AF27" s="20"/>
      <c r="AG27" s="44">
        <f t="shared" si="24"/>
        <v>0</v>
      </c>
      <c r="AH27" s="44">
        <f t="shared" si="25"/>
        <v>0</v>
      </c>
      <c r="AI27" s="44">
        <f t="shared" si="26"/>
        <v>0</v>
      </c>
      <c r="AJ27" s="44">
        <f t="shared" si="27"/>
        <v>0</v>
      </c>
      <c r="AK27" s="44">
        <f t="shared" si="28"/>
        <v>0</v>
      </c>
      <c r="AL27" s="44">
        <f t="shared" si="29"/>
        <v>0</v>
      </c>
      <c r="AM27" s="20"/>
    </row>
    <row r="28" spans="4:39" x14ac:dyDescent="0.25">
      <c r="D28" s="20"/>
      <c r="E28" s="6">
        <f t="shared" si="2"/>
        <v>0</v>
      </c>
      <c r="F28" s="77">
        <f t="shared" si="3"/>
        <v>0</v>
      </c>
      <c r="G28" s="44">
        <f t="shared" si="4"/>
        <v>0</v>
      </c>
      <c r="H28" s="44">
        <f t="shared" si="5"/>
        <v>0</v>
      </c>
      <c r="I28" s="44">
        <f t="shared" si="6"/>
        <v>0</v>
      </c>
      <c r="J28" s="44">
        <f t="shared" si="7"/>
        <v>0</v>
      </c>
      <c r="K28" s="44">
        <f t="shared" si="8"/>
        <v>0</v>
      </c>
      <c r="L28" s="44">
        <f t="shared" si="9"/>
        <v>0</v>
      </c>
      <c r="M28" s="20"/>
      <c r="N28" s="44">
        <f t="shared" si="10"/>
        <v>0</v>
      </c>
      <c r="O28" s="44">
        <f t="shared" si="11"/>
        <v>0</v>
      </c>
      <c r="P28" s="44">
        <f t="shared" si="12"/>
        <v>0</v>
      </c>
      <c r="Q28" s="44">
        <f t="shared" si="13"/>
        <v>0</v>
      </c>
      <c r="R28" s="44">
        <f t="shared" si="14"/>
        <v>0</v>
      </c>
      <c r="S28" s="44">
        <f t="shared" si="15"/>
        <v>0</v>
      </c>
      <c r="W28" s="20"/>
      <c r="X28" s="6">
        <f t="shared" si="16"/>
        <v>0</v>
      </c>
      <c r="Y28" s="77">
        <f t="shared" si="17"/>
        <v>0</v>
      </c>
      <c r="Z28" s="44">
        <f t="shared" si="18"/>
        <v>0</v>
      </c>
      <c r="AA28" s="44">
        <f t="shared" si="19"/>
        <v>0</v>
      </c>
      <c r="AB28" s="44">
        <f t="shared" si="20"/>
        <v>0</v>
      </c>
      <c r="AC28" s="44">
        <f t="shared" si="21"/>
        <v>0</v>
      </c>
      <c r="AD28" s="44">
        <f t="shared" si="22"/>
        <v>0</v>
      </c>
      <c r="AE28" s="44">
        <f t="shared" si="23"/>
        <v>0</v>
      </c>
      <c r="AF28" s="20"/>
      <c r="AG28" s="44">
        <f t="shared" si="24"/>
        <v>0</v>
      </c>
      <c r="AH28" s="44">
        <f t="shared" si="25"/>
        <v>0</v>
      </c>
      <c r="AI28" s="44">
        <f t="shared" si="26"/>
        <v>0</v>
      </c>
      <c r="AJ28" s="44">
        <f t="shared" si="27"/>
        <v>0</v>
      </c>
      <c r="AK28" s="44">
        <f t="shared" si="28"/>
        <v>0</v>
      </c>
      <c r="AL28" s="44">
        <f t="shared" si="29"/>
        <v>0</v>
      </c>
      <c r="AM28" s="20"/>
    </row>
    <row r="29" spans="4:39" x14ac:dyDescent="0.25">
      <c r="D29" s="20"/>
      <c r="E29" s="6">
        <f t="shared" si="2"/>
        <v>0</v>
      </c>
      <c r="F29" s="77">
        <f t="shared" si="3"/>
        <v>0</v>
      </c>
      <c r="G29" s="44">
        <f t="shared" si="4"/>
        <v>0</v>
      </c>
      <c r="H29" s="44">
        <f t="shared" si="5"/>
        <v>0</v>
      </c>
      <c r="I29" s="44">
        <f t="shared" si="6"/>
        <v>0</v>
      </c>
      <c r="J29" s="44">
        <f t="shared" si="7"/>
        <v>0</v>
      </c>
      <c r="K29" s="44">
        <f t="shared" si="8"/>
        <v>0</v>
      </c>
      <c r="L29" s="44">
        <f t="shared" si="9"/>
        <v>0</v>
      </c>
      <c r="M29" s="20"/>
      <c r="N29" s="44">
        <f t="shared" si="10"/>
        <v>0</v>
      </c>
      <c r="O29" s="44">
        <f t="shared" si="11"/>
        <v>0</v>
      </c>
      <c r="P29" s="44">
        <f t="shared" si="12"/>
        <v>0</v>
      </c>
      <c r="Q29" s="44">
        <f t="shared" si="13"/>
        <v>0</v>
      </c>
      <c r="R29" s="44">
        <f t="shared" si="14"/>
        <v>0</v>
      </c>
      <c r="S29" s="44">
        <f t="shared" si="15"/>
        <v>0</v>
      </c>
      <c r="W29" s="20"/>
      <c r="X29" s="6">
        <f t="shared" si="16"/>
        <v>0</v>
      </c>
      <c r="Y29" s="77">
        <f t="shared" si="17"/>
        <v>0</v>
      </c>
      <c r="Z29" s="44">
        <f t="shared" si="18"/>
        <v>0</v>
      </c>
      <c r="AA29" s="44">
        <f t="shared" si="19"/>
        <v>0</v>
      </c>
      <c r="AB29" s="44">
        <f t="shared" si="20"/>
        <v>0</v>
      </c>
      <c r="AC29" s="44">
        <f t="shared" si="21"/>
        <v>0</v>
      </c>
      <c r="AD29" s="44">
        <f t="shared" si="22"/>
        <v>0</v>
      </c>
      <c r="AE29" s="44">
        <f t="shared" si="23"/>
        <v>0</v>
      </c>
      <c r="AF29" s="20"/>
      <c r="AG29" s="44">
        <f t="shared" si="24"/>
        <v>0</v>
      </c>
      <c r="AH29" s="44">
        <f t="shared" si="25"/>
        <v>0</v>
      </c>
      <c r="AI29" s="44">
        <f t="shared" si="26"/>
        <v>0</v>
      </c>
      <c r="AJ29" s="44">
        <f t="shared" si="27"/>
        <v>0</v>
      </c>
      <c r="AK29" s="44">
        <f t="shared" si="28"/>
        <v>0</v>
      </c>
      <c r="AL29" s="44">
        <f t="shared" si="29"/>
        <v>0</v>
      </c>
      <c r="AM29" s="20"/>
    </row>
    <row r="30" spans="4:39" x14ac:dyDescent="0.25">
      <c r="D30" s="20"/>
      <c r="E30" s="6">
        <f t="shared" si="2"/>
        <v>0</v>
      </c>
      <c r="F30" s="77">
        <f t="shared" si="3"/>
        <v>0</v>
      </c>
      <c r="G30" s="44">
        <f t="shared" si="4"/>
        <v>0</v>
      </c>
      <c r="H30" s="44">
        <f t="shared" si="5"/>
        <v>0</v>
      </c>
      <c r="I30" s="44">
        <f t="shared" si="6"/>
        <v>0</v>
      </c>
      <c r="J30" s="44">
        <f t="shared" si="7"/>
        <v>0</v>
      </c>
      <c r="K30" s="44">
        <f t="shared" si="8"/>
        <v>0</v>
      </c>
      <c r="L30" s="44">
        <f t="shared" si="9"/>
        <v>0</v>
      </c>
      <c r="M30" s="20"/>
      <c r="N30" s="44">
        <f t="shared" si="10"/>
        <v>0</v>
      </c>
      <c r="O30" s="44">
        <f t="shared" si="11"/>
        <v>0</v>
      </c>
      <c r="P30" s="44">
        <f t="shared" si="12"/>
        <v>0</v>
      </c>
      <c r="Q30" s="44">
        <f t="shared" si="13"/>
        <v>0</v>
      </c>
      <c r="R30" s="44">
        <f t="shared" si="14"/>
        <v>0</v>
      </c>
      <c r="S30" s="44">
        <f t="shared" si="15"/>
        <v>0</v>
      </c>
      <c r="W30" s="20"/>
      <c r="X30" s="6">
        <f t="shared" si="16"/>
        <v>0</v>
      </c>
      <c r="Y30" s="77">
        <f t="shared" si="17"/>
        <v>0</v>
      </c>
      <c r="Z30" s="44">
        <f t="shared" si="18"/>
        <v>0</v>
      </c>
      <c r="AA30" s="44">
        <f t="shared" si="19"/>
        <v>0</v>
      </c>
      <c r="AB30" s="44">
        <f t="shared" si="20"/>
        <v>0</v>
      </c>
      <c r="AC30" s="44">
        <f t="shared" si="21"/>
        <v>0</v>
      </c>
      <c r="AD30" s="44">
        <f t="shared" si="22"/>
        <v>0</v>
      </c>
      <c r="AE30" s="44">
        <f t="shared" si="23"/>
        <v>0</v>
      </c>
      <c r="AF30" s="20"/>
      <c r="AG30" s="44">
        <f t="shared" si="24"/>
        <v>0</v>
      </c>
      <c r="AH30" s="44">
        <f t="shared" si="25"/>
        <v>0</v>
      </c>
      <c r="AI30" s="44">
        <f t="shared" si="26"/>
        <v>0</v>
      </c>
      <c r="AJ30" s="44">
        <f t="shared" si="27"/>
        <v>0</v>
      </c>
      <c r="AK30" s="44">
        <f t="shared" si="28"/>
        <v>0</v>
      </c>
      <c r="AL30" s="44">
        <f t="shared" si="29"/>
        <v>0</v>
      </c>
      <c r="AM30" s="20"/>
    </row>
    <row r="31" spans="4:39" x14ac:dyDescent="0.25">
      <c r="D31" s="20"/>
      <c r="E31" s="6">
        <f t="shared" si="2"/>
        <v>0</v>
      </c>
      <c r="F31" s="77">
        <f t="shared" si="3"/>
        <v>0</v>
      </c>
      <c r="G31" s="44">
        <f t="shared" si="4"/>
        <v>0</v>
      </c>
      <c r="H31" s="44">
        <f t="shared" si="5"/>
        <v>0</v>
      </c>
      <c r="I31" s="44">
        <f t="shared" si="6"/>
        <v>0</v>
      </c>
      <c r="J31" s="44">
        <f t="shared" si="7"/>
        <v>0</v>
      </c>
      <c r="K31" s="44">
        <f t="shared" si="8"/>
        <v>0</v>
      </c>
      <c r="L31" s="44">
        <f t="shared" si="9"/>
        <v>0</v>
      </c>
      <c r="M31" s="20"/>
      <c r="N31" s="44">
        <f t="shared" si="10"/>
        <v>0</v>
      </c>
      <c r="O31" s="44">
        <f t="shared" si="11"/>
        <v>0</v>
      </c>
      <c r="P31" s="44">
        <f t="shared" si="12"/>
        <v>0</v>
      </c>
      <c r="Q31" s="44">
        <f t="shared" si="13"/>
        <v>0</v>
      </c>
      <c r="R31" s="44">
        <f t="shared" si="14"/>
        <v>0</v>
      </c>
      <c r="S31" s="44">
        <f t="shared" si="15"/>
        <v>0</v>
      </c>
      <c r="W31" s="20"/>
      <c r="X31" s="6">
        <f t="shared" si="16"/>
        <v>0</v>
      </c>
      <c r="Y31" s="77">
        <f t="shared" si="17"/>
        <v>0</v>
      </c>
      <c r="Z31" s="44">
        <f t="shared" si="18"/>
        <v>0</v>
      </c>
      <c r="AA31" s="44">
        <f t="shared" si="19"/>
        <v>0</v>
      </c>
      <c r="AB31" s="44">
        <f t="shared" si="20"/>
        <v>0</v>
      </c>
      <c r="AC31" s="44">
        <f t="shared" si="21"/>
        <v>0</v>
      </c>
      <c r="AD31" s="44">
        <f t="shared" si="22"/>
        <v>0</v>
      </c>
      <c r="AE31" s="44">
        <f t="shared" si="23"/>
        <v>0</v>
      </c>
      <c r="AF31" s="20"/>
      <c r="AG31" s="44">
        <f t="shared" si="24"/>
        <v>0</v>
      </c>
      <c r="AH31" s="44">
        <f t="shared" si="25"/>
        <v>0</v>
      </c>
      <c r="AI31" s="44">
        <f t="shared" si="26"/>
        <v>0</v>
      </c>
      <c r="AJ31" s="44">
        <f t="shared" si="27"/>
        <v>0</v>
      </c>
      <c r="AK31" s="44">
        <f t="shared" si="28"/>
        <v>0</v>
      </c>
      <c r="AL31" s="44">
        <f t="shared" si="29"/>
        <v>0</v>
      </c>
      <c r="AM31" s="20"/>
    </row>
    <row r="32" spans="4:39" x14ac:dyDescent="0.25">
      <c r="D32" s="20"/>
      <c r="E32" s="6">
        <f t="shared" si="2"/>
        <v>0</v>
      </c>
      <c r="F32" s="77">
        <f t="shared" si="3"/>
        <v>0</v>
      </c>
      <c r="G32" s="44">
        <f t="shared" si="4"/>
        <v>0</v>
      </c>
      <c r="H32" s="44">
        <f t="shared" si="5"/>
        <v>0</v>
      </c>
      <c r="I32" s="44">
        <f t="shared" si="6"/>
        <v>0</v>
      </c>
      <c r="J32" s="44">
        <f t="shared" si="7"/>
        <v>0</v>
      </c>
      <c r="K32" s="44">
        <f t="shared" si="8"/>
        <v>0</v>
      </c>
      <c r="L32" s="44">
        <f t="shared" si="9"/>
        <v>0</v>
      </c>
      <c r="M32" s="20"/>
      <c r="N32" s="44">
        <f t="shared" si="10"/>
        <v>0</v>
      </c>
      <c r="O32" s="44">
        <f t="shared" si="11"/>
        <v>0</v>
      </c>
      <c r="P32" s="44">
        <f t="shared" si="12"/>
        <v>0</v>
      </c>
      <c r="Q32" s="44">
        <f t="shared" si="13"/>
        <v>0</v>
      </c>
      <c r="R32" s="44">
        <f t="shared" si="14"/>
        <v>0</v>
      </c>
      <c r="S32" s="44">
        <f t="shared" si="15"/>
        <v>0</v>
      </c>
      <c r="W32" s="20"/>
      <c r="X32" s="6">
        <f t="shared" si="16"/>
        <v>0</v>
      </c>
      <c r="Y32" s="77">
        <f t="shared" si="17"/>
        <v>0</v>
      </c>
      <c r="Z32" s="44">
        <f t="shared" si="18"/>
        <v>0</v>
      </c>
      <c r="AA32" s="44">
        <f t="shared" si="19"/>
        <v>0</v>
      </c>
      <c r="AB32" s="44">
        <f t="shared" si="20"/>
        <v>0</v>
      </c>
      <c r="AC32" s="44">
        <f t="shared" si="21"/>
        <v>0</v>
      </c>
      <c r="AD32" s="44">
        <f t="shared" si="22"/>
        <v>0</v>
      </c>
      <c r="AE32" s="44">
        <f t="shared" si="23"/>
        <v>0</v>
      </c>
      <c r="AF32" s="20"/>
      <c r="AG32" s="44">
        <f t="shared" si="24"/>
        <v>0</v>
      </c>
      <c r="AH32" s="44">
        <f t="shared" si="25"/>
        <v>0</v>
      </c>
      <c r="AI32" s="44">
        <f t="shared" si="26"/>
        <v>0</v>
      </c>
      <c r="AJ32" s="44">
        <f t="shared" si="27"/>
        <v>0</v>
      </c>
      <c r="AK32" s="44">
        <f t="shared" si="28"/>
        <v>0</v>
      </c>
      <c r="AL32" s="44">
        <f t="shared" si="29"/>
        <v>0</v>
      </c>
      <c r="AM32" s="20"/>
    </row>
    <row r="33" spans="4:39" x14ac:dyDescent="0.25">
      <c r="D33" s="20"/>
      <c r="E33" s="6">
        <f t="shared" si="2"/>
        <v>0</v>
      </c>
      <c r="F33" s="77">
        <f t="shared" si="3"/>
        <v>0</v>
      </c>
      <c r="G33" s="44">
        <f t="shared" si="4"/>
        <v>0</v>
      </c>
      <c r="H33" s="44">
        <f t="shared" si="5"/>
        <v>0</v>
      </c>
      <c r="I33" s="44">
        <f t="shared" si="6"/>
        <v>0</v>
      </c>
      <c r="J33" s="44">
        <f t="shared" si="7"/>
        <v>0</v>
      </c>
      <c r="K33" s="44">
        <f t="shared" si="8"/>
        <v>0</v>
      </c>
      <c r="L33" s="44">
        <f t="shared" si="9"/>
        <v>0</v>
      </c>
      <c r="M33" s="20"/>
      <c r="N33" s="44">
        <f t="shared" si="10"/>
        <v>0</v>
      </c>
      <c r="O33" s="44">
        <f t="shared" si="11"/>
        <v>0</v>
      </c>
      <c r="P33" s="44">
        <f t="shared" si="12"/>
        <v>0</v>
      </c>
      <c r="Q33" s="44">
        <f t="shared" si="13"/>
        <v>0</v>
      </c>
      <c r="R33" s="44">
        <f t="shared" si="14"/>
        <v>0</v>
      </c>
      <c r="S33" s="44">
        <f t="shared" si="15"/>
        <v>0</v>
      </c>
      <c r="W33" s="20"/>
      <c r="X33" s="6">
        <f t="shared" si="16"/>
        <v>0</v>
      </c>
      <c r="Y33" s="77">
        <f t="shared" si="17"/>
        <v>0</v>
      </c>
      <c r="Z33" s="44">
        <f t="shared" si="18"/>
        <v>0</v>
      </c>
      <c r="AA33" s="44">
        <f t="shared" si="19"/>
        <v>0</v>
      </c>
      <c r="AB33" s="44">
        <f t="shared" si="20"/>
        <v>0</v>
      </c>
      <c r="AC33" s="44">
        <f t="shared" si="21"/>
        <v>0</v>
      </c>
      <c r="AD33" s="44">
        <f t="shared" si="22"/>
        <v>0</v>
      </c>
      <c r="AE33" s="44">
        <f t="shared" si="23"/>
        <v>0</v>
      </c>
      <c r="AF33" s="20"/>
      <c r="AG33" s="44">
        <f t="shared" si="24"/>
        <v>0</v>
      </c>
      <c r="AH33" s="44">
        <f t="shared" si="25"/>
        <v>0</v>
      </c>
      <c r="AI33" s="44">
        <f t="shared" si="26"/>
        <v>0</v>
      </c>
      <c r="AJ33" s="44">
        <f t="shared" si="27"/>
        <v>0</v>
      </c>
      <c r="AK33" s="44">
        <f t="shared" si="28"/>
        <v>0</v>
      </c>
      <c r="AL33" s="44">
        <f t="shared" si="29"/>
        <v>0</v>
      </c>
      <c r="AM33" s="20"/>
    </row>
    <row r="34" spans="4:39" x14ac:dyDescent="0.25">
      <c r="D34" s="20"/>
      <c r="E34" s="6">
        <f t="shared" si="2"/>
        <v>0</v>
      </c>
      <c r="F34" s="77">
        <f t="shared" si="3"/>
        <v>0</v>
      </c>
      <c r="G34" s="44">
        <f t="shared" si="4"/>
        <v>0</v>
      </c>
      <c r="H34" s="44">
        <f t="shared" si="5"/>
        <v>0</v>
      </c>
      <c r="I34" s="44">
        <f t="shared" si="6"/>
        <v>0</v>
      </c>
      <c r="J34" s="44">
        <f t="shared" si="7"/>
        <v>0</v>
      </c>
      <c r="K34" s="44">
        <f t="shared" si="8"/>
        <v>0</v>
      </c>
      <c r="L34" s="44">
        <f t="shared" si="9"/>
        <v>0</v>
      </c>
      <c r="M34" s="20"/>
      <c r="N34" s="44">
        <f t="shared" si="10"/>
        <v>0</v>
      </c>
      <c r="O34" s="44">
        <f t="shared" si="11"/>
        <v>0</v>
      </c>
      <c r="P34" s="44">
        <f t="shared" si="12"/>
        <v>0</v>
      </c>
      <c r="Q34" s="44">
        <f t="shared" si="13"/>
        <v>0</v>
      </c>
      <c r="R34" s="44">
        <f t="shared" si="14"/>
        <v>0</v>
      </c>
      <c r="S34" s="44">
        <f t="shared" si="15"/>
        <v>0</v>
      </c>
      <c r="W34" s="20"/>
      <c r="X34" s="6">
        <f t="shared" si="16"/>
        <v>0</v>
      </c>
      <c r="Y34" s="77">
        <f t="shared" si="17"/>
        <v>0</v>
      </c>
      <c r="Z34" s="44">
        <f t="shared" si="18"/>
        <v>0</v>
      </c>
      <c r="AA34" s="44">
        <f t="shared" si="19"/>
        <v>0</v>
      </c>
      <c r="AB34" s="44">
        <f t="shared" si="20"/>
        <v>0</v>
      </c>
      <c r="AC34" s="44">
        <f t="shared" si="21"/>
        <v>0</v>
      </c>
      <c r="AD34" s="44">
        <f t="shared" si="22"/>
        <v>0</v>
      </c>
      <c r="AE34" s="44">
        <f t="shared" si="23"/>
        <v>0</v>
      </c>
      <c r="AF34" s="20"/>
      <c r="AG34" s="44">
        <f t="shared" si="24"/>
        <v>0</v>
      </c>
      <c r="AH34" s="44">
        <f t="shared" si="25"/>
        <v>0</v>
      </c>
      <c r="AI34" s="44">
        <f t="shared" si="26"/>
        <v>0</v>
      </c>
      <c r="AJ34" s="44">
        <f t="shared" si="27"/>
        <v>0</v>
      </c>
      <c r="AK34" s="44">
        <f t="shared" si="28"/>
        <v>0</v>
      </c>
      <c r="AL34" s="44">
        <f t="shared" si="29"/>
        <v>0</v>
      </c>
      <c r="AM34" s="20"/>
    </row>
    <row r="35" spans="4:39" x14ac:dyDescent="0.25">
      <c r="D35" s="20"/>
      <c r="E35" s="6">
        <f t="shared" si="2"/>
        <v>0</v>
      </c>
      <c r="F35" s="77">
        <f t="shared" si="3"/>
        <v>0</v>
      </c>
      <c r="G35" s="44">
        <f t="shared" si="4"/>
        <v>0</v>
      </c>
      <c r="H35" s="44">
        <f t="shared" si="5"/>
        <v>0</v>
      </c>
      <c r="I35" s="44">
        <f t="shared" si="6"/>
        <v>0</v>
      </c>
      <c r="J35" s="44">
        <f t="shared" si="7"/>
        <v>0</v>
      </c>
      <c r="K35" s="44">
        <f t="shared" si="8"/>
        <v>0</v>
      </c>
      <c r="L35" s="44">
        <f t="shared" si="9"/>
        <v>0</v>
      </c>
      <c r="M35" s="20"/>
      <c r="N35" s="44">
        <f t="shared" si="10"/>
        <v>0</v>
      </c>
      <c r="O35" s="44">
        <f t="shared" si="11"/>
        <v>0</v>
      </c>
      <c r="P35" s="44">
        <f t="shared" si="12"/>
        <v>0</v>
      </c>
      <c r="Q35" s="44">
        <f t="shared" si="13"/>
        <v>0</v>
      </c>
      <c r="R35" s="44">
        <f t="shared" si="14"/>
        <v>0</v>
      </c>
      <c r="S35" s="44">
        <f t="shared" si="15"/>
        <v>0</v>
      </c>
      <c r="W35" s="20"/>
      <c r="X35" s="6">
        <f t="shared" si="16"/>
        <v>0</v>
      </c>
      <c r="Y35" s="77">
        <f t="shared" si="17"/>
        <v>0</v>
      </c>
      <c r="Z35" s="44">
        <f t="shared" si="18"/>
        <v>0</v>
      </c>
      <c r="AA35" s="44">
        <f t="shared" si="19"/>
        <v>0</v>
      </c>
      <c r="AB35" s="44">
        <f t="shared" si="20"/>
        <v>0</v>
      </c>
      <c r="AC35" s="44">
        <f t="shared" si="21"/>
        <v>0</v>
      </c>
      <c r="AD35" s="44">
        <f t="shared" si="22"/>
        <v>0</v>
      </c>
      <c r="AE35" s="44">
        <f t="shared" si="23"/>
        <v>0</v>
      </c>
      <c r="AF35" s="20"/>
      <c r="AG35" s="44">
        <f t="shared" si="24"/>
        <v>0</v>
      </c>
      <c r="AH35" s="44">
        <f t="shared" si="25"/>
        <v>0</v>
      </c>
      <c r="AI35" s="44">
        <f t="shared" si="26"/>
        <v>0</v>
      </c>
      <c r="AJ35" s="44">
        <f t="shared" si="27"/>
        <v>0</v>
      </c>
      <c r="AK35" s="44">
        <f t="shared" si="28"/>
        <v>0</v>
      </c>
      <c r="AL35" s="44">
        <f t="shared" si="29"/>
        <v>0</v>
      </c>
      <c r="AM35" s="20"/>
    </row>
    <row r="36" spans="4:39" x14ac:dyDescent="0.25">
      <c r="D36" s="20"/>
      <c r="E36" s="6">
        <f t="shared" si="2"/>
        <v>0</v>
      </c>
      <c r="F36" s="77">
        <f t="shared" si="3"/>
        <v>0</v>
      </c>
      <c r="G36" s="44">
        <f t="shared" si="4"/>
        <v>0</v>
      </c>
      <c r="H36" s="44">
        <f t="shared" si="5"/>
        <v>0</v>
      </c>
      <c r="I36" s="44">
        <f t="shared" si="6"/>
        <v>0</v>
      </c>
      <c r="J36" s="44">
        <f t="shared" si="7"/>
        <v>0</v>
      </c>
      <c r="K36" s="44">
        <f t="shared" si="8"/>
        <v>0</v>
      </c>
      <c r="L36" s="44">
        <f t="shared" si="9"/>
        <v>0</v>
      </c>
      <c r="M36" s="20"/>
      <c r="N36" s="44">
        <f t="shared" si="10"/>
        <v>0</v>
      </c>
      <c r="O36" s="44">
        <f t="shared" si="11"/>
        <v>0</v>
      </c>
      <c r="P36" s="44">
        <f t="shared" si="12"/>
        <v>0</v>
      </c>
      <c r="Q36" s="44">
        <f t="shared" si="13"/>
        <v>0</v>
      </c>
      <c r="R36" s="44">
        <f t="shared" si="14"/>
        <v>0</v>
      </c>
      <c r="S36" s="44">
        <f t="shared" si="15"/>
        <v>0</v>
      </c>
      <c r="W36" s="20"/>
      <c r="X36" s="6">
        <f t="shared" si="16"/>
        <v>0</v>
      </c>
      <c r="Y36" s="77">
        <f t="shared" si="17"/>
        <v>0</v>
      </c>
      <c r="Z36" s="44">
        <f t="shared" si="18"/>
        <v>0</v>
      </c>
      <c r="AA36" s="44">
        <f t="shared" si="19"/>
        <v>0</v>
      </c>
      <c r="AB36" s="44">
        <f t="shared" si="20"/>
        <v>0</v>
      </c>
      <c r="AC36" s="44">
        <f t="shared" si="21"/>
        <v>0</v>
      </c>
      <c r="AD36" s="44">
        <f t="shared" si="22"/>
        <v>0</v>
      </c>
      <c r="AE36" s="44">
        <f t="shared" si="23"/>
        <v>0</v>
      </c>
      <c r="AF36" s="20"/>
      <c r="AG36" s="44">
        <f t="shared" si="24"/>
        <v>0</v>
      </c>
      <c r="AH36" s="44">
        <f t="shared" si="25"/>
        <v>0</v>
      </c>
      <c r="AI36" s="44">
        <f t="shared" si="26"/>
        <v>0</v>
      </c>
      <c r="AJ36" s="44">
        <f t="shared" si="27"/>
        <v>0</v>
      </c>
      <c r="AK36" s="44">
        <f t="shared" si="28"/>
        <v>0</v>
      </c>
      <c r="AL36" s="44">
        <f t="shared" si="29"/>
        <v>0</v>
      </c>
      <c r="AM36" s="20"/>
    </row>
    <row r="37" spans="4:39" x14ac:dyDescent="0.25">
      <c r="D37" s="20"/>
      <c r="E37" s="6">
        <f t="shared" si="2"/>
        <v>0</v>
      </c>
      <c r="F37" s="77">
        <f t="shared" si="3"/>
        <v>0</v>
      </c>
      <c r="G37" s="44">
        <f t="shared" si="4"/>
        <v>0</v>
      </c>
      <c r="H37" s="44">
        <f t="shared" si="5"/>
        <v>0</v>
      </c>
      <c r="I37" s="44">
        <f t="shared" si="6"/>
        <v>0</v>
      </c>
      <c r="J37" s="44">
        <f t="shared" si="7"/>
        <v>0</v>
      </c>
      <c r="K37" s="44">
        <f t="shared" si="8"/>
        <v>0</v>
      </c>
      <c r="L37" s="44">
        <f t="shared" si="9"/>
        <v>0</v>
      </c>
      <c r="M37" s="20"/>
      <c r="N37" s="44">
        <f t="shared" si="10"/>
        <v>0</v>
      </c>
      <c r="O37" s="44">
        <f t="shared" si="11"/>
        <v>0</v>
      </c>
      <c r="P37" s="44">
        <f t="shared" si="12"/>
        <v>0</v>
      </c>
      <c r="Q37" s="44">
        <f t="shared" si="13"/>
        <v>0</v>
      </c>
      <c r="R37" s="44">
        <f t="shared" si="14"/>
        <v>0</v>
      </c>
      <c r="S37" s="44">
        <f t="shared" si="15"/>
        <v>0</v>
      </c>
      <c r="W37" s="20"/>
      <c r="X37" s="6">
        <f t="shared" si="16"/>
        <v>0</v>
      </c>
      <c r="Y37" s="77">
        <f t="shared" si="17"/>
        <v>0</v>
      </c>
      <c r="Z37" s="44">
        <f t="shared" si="18"/>
        <v>0</v>
      </c>
      <c r="AA37" s="44">
        <f t="shared" si="19"/>
        <v>0</v>
      </c>
      <c r="AB37" s="44">
        <f t="shared" si="20"/>
        <v>0</v>
      </c>
      <c r="AC37" s="44">
        <f t="shared" si="21"/>
        <v>0</v>
      </c>
      <c r="AD37" s="44">
        <f t="shared" si="22"/>
        <v>0</v>
      </c>
      <c r="AE37" s="44">
        <f t="shared" si="23"/>
        <v>0</v>
      </c>
      <c r="AF37" s="20"/>
      <c r="AG37" s="44">
        <f t="shared" si="24"/>
        <v>0</v>
      </c>
      <c r="AH37" s="44">
        <f t="shared" si="25"/>
        <v>0</v>
      </c>
      <c r="AI37" s="44">
        <f t="shared" si="26"/>
        <v>0</v>
      </c>
      <c r="AJ37" s="44">
        <f t="shared" si="27"/>
        <v>0</v>
      </c>
      <c r="AK37" s="44">
        <f t="shared" si="28"/>
        <v>0</v>
      </c>
      <c r="AL37" s="44">
        <f t="shared" si="29"/>
        <v>0</v>
      </c>
      <c r="AM37" s="20"/>
    </row>
    <row r="38" spans="4:39" x14ac:dyDescent="0.25">
      <c r="D38" s="20"/>
      <c r="E38" s="6">
        <f t="shared" si="2"/>
        <v>0</v>
      </c>
      <c r="F38" s="77">
        <f t="shared" si="3"/>
        <v>0</v>
      </c>
      <c r="G38" s="44">
        <f t="shared" si="4"/>
        <v>0</v>
      </c>
      <c r="H38" s="44">
        <f t="shared" si="5"/>
        <v>0</v>
      </c>
      <c r="I38" s="44">
        <f t="shared" si="6"/>
        <v>0</v>
      </c>
      <c r="J38" s="44">
        <f t="shared" si="7"/>
        <v>0</v>
      </c>
      <c r="K38" s="44">
        <f t="shared" si="8"/>
        <v>0</v>
      </c>
      <c r="L38" s="44">
        <f t="shared" si="9"/>
        <v>0</v>
      </c>
      <c r="M38" s="20"/>
      <c r="N38" s="44">
        <f t="shared" si="10"/>
        <v>0</v>
      </c>
      <c r="O38" s="44">
        <f t="shared" si="11"/>
        <v>0</v>
      </c>
      <c r="P38" s="44">
        <f t="shared" si="12"/>
        <v>0</v>
      </c>
      <c r="Q38" s="44">
        <f t="shared" si="13"/>
        <v>0</v>
      </c>
      <c r="R38" s="44">
        <f t="shared" si="14"/>
        <v>0</v>
      </c>
      <c r="S38" s="44">
        <f t="shared" si="15"/>
        <v>0</v>
      </c>
      <c r="W38" s="20"/>
      <c r="X38" s="6">
        <f t="shared" si="16"/>
        <v>0</v>
      </c>
      <c r="Y38" s="77">
        <f t="shared" si="17"/>
        <v>0</v>
      </c>
      <c r="Z38" s="44">
        <f t="shared" si="18"/>
        <v>0</v>
      </c>
      <c r="AA38" s="44">
        <f t="shared" si="19"/>
        <v>0</v>
      </c>
      <c r="AB38" s="44">
        <f t="shared" si="20"/>
        <v>0</v>
      </c>
      <c r="AC38" s="44">
        <f t="shared" si="21"/>
        <v>0</v>
      </c>
      <c r="AD38" s="44">
        <f t="shared" si="22"/>
        <v>0</v>
      </c>
      <c r="AE38" s="44">
        <f t="shared" si="23"/>
        <v>0</v>
      </c>
      <c r="AF38" s="20"/>
      <c r="AG38" s="44">
        <f t="shared" si="24"/>
        <v>0</v>
      </c>
      <c r="AH38" s="44">
        <f t="shared" si="25"/>
        <v>0</v>
      </c>
      <c r="AI38" s="44">
        <f t="shared" si="26"/>
        <v>0</v>
      </c>
      <c r="AJ38" s="44">
        <f t="shared" si="27"/>
        <v>0</v>
      </c>
      <c r="AK38" s="44">
        <f t="shared" si="28"/>
        <v>0</v>
      </c>
      <c r="AL38" s="44">
        <f t="shared" si="29"/>
        <v>0</v>
      </c>
      <c r="AM38" s="20"/>
    </row>
    <row r="39" spans="4:39" x14ac:dyDescent="0.25">
      <c r="D39" s="20"/>
      <c r="E39" s="6">
        <f t="shared" si="2"/>
        <v>0</v>
      </c>
      <c r="F39" s="77">
        <f t="shared" si="3"/>
        <v>0</v>
      </c>
      <c r="G39" s="44">
        <f t="shared" si="4"/>
        <v>0</v>
      </c>
      <c r="H39" s="44">
        <f t="shared" si="5"/>
        <v>0</v>
      </c>
      <c r="I39" s="44">
        <f t="shared" si="6"/>
        <v>0</v>
      </c>
      <c r="J39" s="44">
        <f t="shared" si="7"/>
        <v>0</v>
      </c>
      <c r="K39" s="44">
        <f t="shared" si="8"/>
        <v>0</v>
      </c>
      <c r="L39" s="44">
        <f t="shared" si="9"/>
        <v>0</v>
      </c>
      <c r="M39" s="20"/>
      <c r="N39" s="44">
        <f t="shared" si="10"/>
        <v>0</v>
      </c>
      <c r="O39" s="44">
        <f t="shared" si="11"/>
        <v>0</v>
      </c>
      <c r="P39" s="44">
        <f t="shared" si="12"/>
        <v>0</v>
      </c>
      <c r="Q39" s="44">
        <f t="shared" si="13"/>
        <v>0</v>
      </c>
      <c r="R39" s="44">
        <f t="shared" si="14"/>
        <v>0</v>
      </c>
      <c r="S39" s="44">
        <f t="shared" si="15"/>
        <v>0</v>
      </c>
      <c r="W39" s="20"/>
      <c r="X39" s="6">
        <f t="shared" si="16"/>
        <v>0</v>
      </c>
      <c r="Y39" s="77">
        <f t="shared" si="17"/>
        <v>0</v>
      </c>
      <c r="Z39" s="44">
        <f t="shared" si="18"/>
        <v>0</v>
      </c>
      <c r="AA39" s="44">
        <f t="shared" si="19"/>
        <v>0</v>
      </c>
      <c r="AB39" s="44">
        <f t="shared" si="20"/>
        <v>0</v>
      </c>
      <c r="AC39" s="44">
        <f t="shared" si="21"/>
        <v>0</v>
      </c>
      <c r="AD39" s="44">
        <f t="shared" si="22"/>
        <v>0</v>
      </c>
      <c r="AE39" s="44">
        <f t="shared" si="23"/>
        <v>0</v>
      </c>
      <c r="AF39" s="20"/>
      <c r="AG39" s="44">
        <f t="shared" si="24"/>
        <v>0</v>
      </c>
      <c r="AH39" s="44">
        <f t="shared" si="25"/>
        <v>0</v>
      </c>
      <c r="AI39" s="44">
        <f t="shared" si="26"/>
        <v>0</v>
      </c>
      <c r="AJ39" s="44">
        <f t="shared" si="27"/>
        <v>0</v>
      </c>
      <c r="AK39" s="44">
        <f t="shared" si="28"/>
        <v>0</v>
      </c>
      <c r="AL39" s="44">
        <f t="shared" si="29"/>
        <v>0</v>
      </c>
      <c r="AM39" s="20"/>
    </row>
    <row r="40" spans="4:39" x14ac:dyDescent="0.25">
      <c r="D40" s="20"/>
      <c r="E40" s="6">
        <f t="shared" si="2"/>
        <v>0</v>
      </c>
      <c r="F40" s="77">
        <f t="shared" si="3"/>
        <v>0</v>
      </c>
      <c r="G40" s="44">
        <f t="shared" si="4"/>
        <v>0</v>
      </c>
      <c r="H40" s="44">
        <f t="shared" si="5"/>
        <v>0</v>
      </c>
      <c r="I40" s="44">
        <f t="shared" si="6"/>
        <v>0</v>
      </c>
      <c r="J40" s="44">
        <f t="shared" si="7"/>
        <v>0</v>
      </c>
      <c r="K40" s="44">
        <f t="shared" si="8"/>
        <v>0</v>
      </c>
      <c r="L40" s="44">
        <f t="shared" si="9"/>
        <v>0</v>
      </c>
      <c r="M40" s="20"/>
      <c r="N40" s="44">
        <f t="shared" si="10"/>
        <v>0</v>
      </c>
      <c r="O40" s="44">
        <f t="shared" si="11"/>
        <v>0</v>
      </c>
      <c r="P40" s="44">
        <f t="shared" si="12"/>
        <v>0</v>
      </c>
      <c r="Q40" s="44">
        <f t="shared" si="13"/>
        <v>0</v>
      </c>
      <c r="R40" s="44">
        <f t="shared" si="14"/>
        <v>0</v>
      </c>
      <c r="S40" s="44">
        <f t="shared" si="15"/>
        <v>0</v>
      </c>
      <c r="W40" s="20"/>
      <c r="X40" s="6">
        <f t="shared" si="16"/>
        <v>0</v>
      </c>
      <c r="Y40" s="77">
        <f t="shared" si="17"/>
        <v>0</v>
      </c>
      <c r="Z40" s="44">
        <f t="shared" si="18"/>
        <v>0</v>
      </c>
      <c r="AA40" s="44">
        <f t="shared" si="19"/>
        <v>0</v>
      </c>
      <c r="AB40" s="44">
        <f t="shared" si="20"/>
        <v>0</v>
      </c>
      <c r="AC40" s="44">
        <f t="shared" si="21"/>
        <v>0</v>
      </c>
      <c r="AD40" s="44">
        <f t="shared" si="22"/>
        <v>0</v>
      </c>
      <c r="AE40" s="44">
        <f t="shared" si="23"/>
        <v>0</v>
      </c>
      <c r="AF40" s="20"/>
      <c r="AG40" s="44">
        <f t="shared" si="24"/>
        <v>0</v>
      </c>
      <c r="AH40" s="44">
        <f t="shared" si="25"/>
        <v>0</v>
      </c>
      <c r="AI40" s="44">
        <f t="shared" si="26"/>
        <v>0</v>
      </c>
      <c r="AJ40" s="44">
        <f t="shared" si="27"/>
        <v>0</v>
      </c>
      <c r="AK40" s="44">
        <f t="shared" si="28"/>
        <v>0</v>
      </c>
      <c r="AL40" s="44">
        <f t="shared" si="29"/>
        <v>0</v>
      </c>
      <c r="AM40" s="20"/>
    </row>
    <row r="41" spans="4:39" x14ac:dyDescent="0.25">
      <c r="D41" s="20"/>
      <c r="E41" s="6">
        <f t="shared" si="2"/>
        <v>0</v>
      </c>
      <c r="F41" s="77">
        <f t="shared" si="3"/>
        <v>0</v>
      </c>
      <c r="G41" s="44">
        <f t="shared" si="4"/>
        <v>0</v>
      </c>
      <c r="H41" s="44">
        <f t="shared" si="5"/>
        <v>0</v>
      </c>
      <c r="I41" s="44">
        <f t="shared" si="6"/>
        <v>0</v>
      </c>
      <c r="J41" s="44">
        <f t="shared" si="7"/>
        <v>0</v>
      </c>
      <c r="K41" s="44">
        <f t="shared" si="8"/>
        <v>0</v>
      </c>
      <c r="L41" s="44">
        <f t="shared" si="9"/>
        <v>0</v>
      </c>
      <c r="M41" s="20"/>
      <c r="N41" s="44">
        <f t="shared" si="10"/>
        <v>0</v>
      </c>
      <c r="O41" s="44">
        <f t="shared" si="11"/>
        <v>0</v>
      </c>
      <c r="P41" s="44">
        <f t="shared" si="12"/>
        <v>0</v>
      </c>
      <c r="Q41" s="44">
        <f t="shared" si="13"/>
        <v>0</v>
      </c>
      <c r="R41" s="44">
        <f t="shared" si="14"/>
        <v>0</v>
      </c>
      <c r="S41" s="44">
        <f t="shared" si="15"/>
        <v>0</v>
      </c>
      <c r="W41" s="20"/>
      <c r="X41" s="6">
        <f t="shared" si="16"/>
        <v>0</v>
      </c>
      <c r="Y41" s="77">
        <f t="shared" si="17"/>
        <v>0</v>
      </c>
      <c r="Z41" s="44">
        <f t="shared" si="18"/>
        <v>0</v>
      </c>
      <c r="AA41" s="44">
        <f t="shared" si="19"/>
        <v>0</v>
      </c>
      <c r="AB41" s="44">
        <f t="shared" si="20"/>
        <v>0</v>
      </c>
      <c r="AC41" s="44">
        <f t="shared" si="21"/>
        <v>0</v>
      </c>
      <c r="AD41" s="44">
        <f t="shared" si="22"/>
        <v>0</v>
      </c>
      <c r="AE41" s="44">
        <f t="shared" si="23"/>
        <v>0</v>
      </c>
      <c r="AF41" s="20"/>
      <c r="AG41" s="44">
        <f t="shared" si="24"/>
        <v>0</v>
      </c>
      <c r="AH41" s="44">
        <f t="shared" si="25"/>
        <v>0</v>
      </c>
      <c r="AI41" s="44">
        <f t="shared" si="26"/>
        <v>0</v>
      </c>
      <c r="AJ41" s="44">
        <f t="shared" si="27"/>
        <v>0</v>
      </c>
      <c r="AK41" s="44">
        <f t="shared" si="28"/>
        <v>0</v>
      </c>
      <c r="AL41" s="44">
        <f t="shared" si="29"/>
        <v>0</v>
      </c>
      <c r="AM41" s="20"/>
    </row>
    <row r="42" spans="4:39" x14ac:dyDescent="0.25">
      <c r="D42" s="20"/>
      <c r="E42" s="6">
        <f t="shared" si="2"/>
        <v>0</v>
      </c>
      <c r="F42" s="77">
        <f t="shared" si="3"/>
        <v>0</v>
      </c>
      <c r="G42" s="44">
        <f t="shared" si="4"/>
        <v>0</v>
      </c>
      <c r="H42" s="44">
        <f t="shared" si="5"/>
        <v>0</v>
      </c>
      <c r="I42" s="44">
        <f t="shared" si="6"/>
        <v>0</v>
      </c>
      <c r="J42" s="44">
        <f t="shared" si="7"/>
        <v>0</v>
      </c>
      <c r="K42" s="44">
        <f t="shared" si="8"/>
        <v>0</v>
      </c>
      <c r="L42" s="44">
        <f t="shared" si="9"/>
        <v>0</v>
      </c>
      <c r="M42" s="20"/>
      <c r="N42" s="44">
        <f t="shared" si="10"/>
        <v>0</v>
      </c>
      <c r="O42" s="44">
        <f t="shared" si="11"/>
        <v>0</v>
      </c>
      <c r="P42" s="44">
        <f t="shared" si="12"/>
        <v>0</v>
      </c>
      <c r="Q42" s="44">
        <f t="shared" si="13"/>
        <v>0</v>
      </c>
      <c r="R42" s="44">
        <f t="shared" si="14"/>
        <v>0</v>
      </c>
      <c r="S42" s="44">
        <f t="shared" si="15"/>
        <v>0</v>
      </c>
      <c r="W42" s="20"/>
      <c r="X42" s="6">
        <f t="shared" si="16"/>
        <v>0</v>
      </c>
      <c r="Y42" s="77">
        <f t="shared" si="17"/>
        <v>0</v>
      </c>
      <c r="Z42" s="44">
        <f t="shared" si="18"/>
        <v>0</v>
      </c>
      <c r="AA42" s="44">
        <f t="shared" si="19"/>
        <v>0</v>
      </c>
      <c r="AB42" s="44">
        <f t="shared" si="20"/>
        <v>0</v>
      </c>
      <c r="AC42" s="44">
        <f t="shared" si="21"/>
        <v>0</v>
      </c>
      <c r="AD42" s="44">
        <f t="shared" si="22"/>
        <v>0</v>
      </c>
      <c r="AE42" s="44">
        <f t="shared" si="23"/>
        <v>0</v>
      </c>
      <c r="AF42" s="20"/>
      <c r="AG42" s="44">
        <f t="shared" si="24"/>
        <v>0</v>
      </c>
      <c r="AH42" s="44">
        <f t="shared" si="25"/>
        <v>0</v>
      </c>
      <c r="AI42" s="44">
        <f t="shared" si="26"/>
        <v>0</v>
      </c>
      <c r="AJ42" s="44">
        <f t="shared" si="27"/>
        <v>0</v>
      </c>
      <c r="AK42" s="44">
        <f t="shared" si="28"/>
        <v>0</v>
      </c>
      <c r="AL42" s="44">
        <f t="shared" si="29"/>
        <v>0</v>
      </c>
      <c r="AM42" s="20"/>
    </row>
    <row r="43" spans="4:39" x14ac:dyDescent="0.25">
      <c r="D43" s="20"/>
      <c r="E43" s="6">
        <f t="shared" si="2"/>
        <v>0</v>
      </c>
      <c r="F43" s="77">
        <f t="shared" si="3"/>
        <v>0</v>
      </c>
      <c r="G43" s="44">
        <f t="shared" si="4"/>
        <v>0</v>
      </c>
      <c r="H43" s="44">
        <f t="shared" si="5"/>
        <v>0</v>
      </c>
      <c r="I43" s="44">
        <f t="shared" si="6"/>
        <v>0</v>
      </c>
      <c r="J43" s="44">
        <f t="shared" si="7"/>
        <v>0</v>
      </c>
      <c r="K43" s="44">
        <f t="shared" si="8"/>
        <v>0</v>
      </c>
      <c r="L43" s="44">
        <f t="shared" si="9"/>
        <v>0</v>
      </c>
      <c r="M43" s="20"/>
      <c r="N43" s="44">
        <f t="shared" si="10"/>
        <v>0</v>
      </c>
      <c r="O43" s="44">
        <f t="shared" si="11"/>
        <v>0</v>
      </c>
      <c r="P43" s="44">
        <f t="shared" si="12"/>
        <v>0</v>
      </c>
      <c r="Q43" s="44">
        <f t="shared" si="13"/>
        <v>0</v>
      </c>
      <c r="R43" s="44">
        <f t="shared" si="14"/>
        <v>0</v>
      </c>
      <c r="S43" s="44">
        <f t="shared" si="15"/>
        <v>0</v>
      </c>
      <c r="W43" s="20"/>
      <c r="X43" s="6">
        <f t="shared" si="16"/>
        <v>0</v>
      </c>
      <c r="Y43" s="77">
        <f t="shared" si="17"/>
        <v>0</v>
      </c>
      <c r="Z43" s="44">
        <f t="shared" si="18"/>
        <v>0</v>
      </c>
      <c r="AA43" s="44">
        <f t="shared" si="19"/>
        <v>0</v>
      </c>
      <c r="AB43" s="44">
        <f t="shared" si="20"/>
        <v>0</v>
      </c>
      <c r="AC43" s="44">
        <f t="shared" si="21"/>
        <v>0</v>
      </c>
      <c r="AD43" s="44">
        <f t="shared" si="22"/>
        <v>0</v>
      </c>
      <c r="AE43" s="44">
        <f t="shared" si="23"/>
        <v>0</v>
      </c>
      <c r="AF43" s="20"/>
      <c r="AG43" s="44">
        <f t="shared" si="24"/>
        <v>0</v>
      </c>
      <c r="AH43" s="44">
        <f t="shared" si="25"/>
        <v>0</v>
      </c>
      <c r="AI43" s="44">
        <f t="shared" si="26"/>
        <v>0</v>
      </c>
      <c r="AJ43" s="44">
        <f t="shared" si="27"/>
        <v>0</v>
      </c>
      <c r="AK43" s="44">
        <f t="shared" si="28"/>
        <v>0</v>
      </c>
      <c r="AL43" s="44">
        <f t="shared" si="29"/>
        <v>0</v>
      </c>
      <c r="AM43" s="20"/>
    </row>
    <row r="44" spans="4:39" x14ac:dyDescent="0.25">
      <c r="D44" s="20"/>
      <c r="E44" s="6">
        <f t="shared" si="2"/>
        <v>0</v>
      </c>
      <c r="F44" s="77">
        <f t="shared" si="3"/>
        <v>0</v>
      </c>
      <c r="G44" s="44">
        <f t="shared" si="4"/>
        <v>0</v>
      </c>
      <c r="H44" s="44">
        <f t="shared" si="5"/>
        <v>0</v>
      </c>
      <c r="I44" s="44">
        <f t="shared" si="6"/>
        <v>0</v>
      </c>
      <c r="J44" s="44">
        <f t="shared" si="7"/>
        <v>0</v>
      </c>
      <c r="K44" s="44">
        <f t="shared" si="8"/>
        <v>0</v>
      </c>
      <c r="L44" s="44">
        <f t="shared" si="9"/>
        <v>0</v>
      </c>
      <c r="M44" s="20"/>
      <c r="N44" s="44">
        <f t="shared" si="10"/>
        <v>0</v>
      </c>
      <c r="O44" s="44">
        <f t="shared" si="11"/>
        <v>0</v>
      </c>
      <c r="P44" s="44">
        <f t="shared" si="12"/>
        <v>0</v>
      </c>
      <c r="Q44" s="44">
        <f t="shared" si="13"/>
        <v>0</v>
      </c>
      <c r="R44" s="44">
        <f t="shared" si="14"/>
        <v>0</v>
      </c>
      <c r="S44" s="44">
        <f t="shared" si="15"/>
        <v>0</v>
      </c>
      <c r="W44" s="20"/>
      <c r="X44" s="6">
        <f t="shared" si="16"/>
        <v>0</v>
      </c>
      <c r="Y44" s="77">
        <f t="shared" si="17"/>
        <v>0</v>
      </c>
      <c r="Z44" s="44">
        <f t="shared" si="18"/>
        <v>0</v>
      </c>
      <c r="AA44" s="44">
        <f t="shared" si="19"/>
        <v>0</v>
      </c>
      <c r="AB44" s="44">
        <f t="shared" si="20"/>
        <v>0</v>
      </c>
      <c r="AC44" s="44">
        <f t="shared" si="21"/>
        <v>0</v>
      </c>
      <c r="AD44" s="44">
        <f t="shared" si="22"/>
        <v>0</v>
      </c>
      <c r="AE44" s="44">
        <f t="shared" si="23"/>
        <v>0</v>
      </c>
      <c r="AF44" s="20"/>
      <c r="AG44" s="44">
        <f t="shared" si="24"/>
        <v>0</v>
      </c>
      <c r="AH44" s="44">
        <f t="shared" si="25"/>
        <v>0</v>
      </c>
      <c r="AI44" s="44">
        <f t="shared" si="26"/>
        <v>0</v>
      </c>
      <c r="AJ44" s="44">
        <f t="shared" si="27"/>
        <v>0</v>
      </c>
      <c r="AK44" s="44">
        <f t="shared" si="28"/>
        <v>0</v>
      </c>
      <c r="AL44" s="44">
        <f t="shared" si="29"/>
        <v>0</v>
      </c>
      <c r="AM44" s="20"/>
    </row>
    <row r="45" spans="4:39" x14ac:dyDescent="0.25">
      <c r="D45" s="20"/>
      <c r="E45" s="6">
        <f t="shared" si="2"/>
        <v>0</v>
      </c>
      <c r="F45" s="77">
        <f t="shared" si="3"/>
        <v>0</v>
      </c>
      <c r="G45" s="44">
        <f t="shared" si="4"/>
        <v>0</v>
      </c>
      <c r="H45" s="44">
        <f t="shared" si="5"/>
        <v>0</v>
      </c>
      <c r="I45" s="44">
        <f t="shared" si="6"/>
        <v>0</v>
      </c>
      <c r="J45" s="44">
        <f t="shared" si="7"/>
        <v>0</v>
      </c>
      <c r="K45" s="44">
        <f t="shared" si="8"/>
        <v>0</v>
      </c>
      <c r="L45" s="44">
        <f t="shared" si="9"/>
        <v>0</v>
      </c>
      <c r="M45" s="20"/>
      <c r="N45" s="44">
        <f t="shared" si="10"/>
        <v>0</v>
      </c>
      <c r="O45" s="44">
        <f t="shared" si="11"/>
        <v>0</v>
      </c>
      <c r="P45" s="44">
        <f t="shared" si="12"/>
        <v>0</v>
      </c>
      <c r="Q45" s="44">
        <f t="shared" si="13"/>
        <v>0</v>
      </c>
      <c r="R45" s="44">
        <f t="shared" si="14"/>
        <v>0</v>
      </c>
      <c r="S45" s="44">
        <f t="shared" si="15"/>
        <v>0</v>
      </c>
      <c r="W45" s="20"/>
      <c r="X45" s="6">
        <f t="shared" si="16"/>
        <v>0</v>
      </c>
      <c r="Y45" s="77">
        <f t="shared" si="17"/>
        <v>0</v>
      </c>
      <c r="Z45" s="44">
        <f t="shared" si="18"/>
        <v>0</v>
      </c>
      <c r="AA45" s="44">
        <f t="shared" si="19"/>
        <v>0</v>
      </c>
      <c r="AB45" s="44">
        <f t="shared" si="20"/>
        <v>0</v>
      </c>
      <c r="AC45" s="44">
        <f t="shared" si="21"/>
        <v>0</v>
      </c>
      <c r="AD45" s="44">
        <f t="shared" si="22"/>
        <v>0</v>
      </c>
      <c r="AE45" s="44">
        <f t="shared" si="23"/>
        <v>0</v>
      </c>
      <c r="AF45" s="20"/>
      <c r="AG45" s="44">
        <f t="shared" si="24"/>
        <v>0</v>
      </c>
      <c r="AH45" s="44">
        <f t="shared" si="25"/>
        <v>0</v>
      </c>
      <c r="AI45" s="44">
        <f t="shared" si="26"/>
        <v>0</v>
      </c>
      <c r="AJ45" s="44">
        <f t="shared" si="27"/>
        <v>0</v>
      </c>
      <c r="AK45" s="44">
        <f t="shared" si="28"/>
        <v>0</v>
      </c>
      <c r="AL45" s="44">
        <f t="shared" si="29"/>
        <v>0</v>
      </c>
      <c r="AM45" s="20"/>
    </row>
    <row r="46" spans="4:39" x14ac:dyDescent="0.25">
      <c r="D46" s="20"/>
      <c r="E46" s="6">
        <f t="shared" si="2"/>
        <v>0</v>
      </c>
      <c r="F46" s="77">
        <f t="shared" si="3"/>
        <v>0</v>
      </c>
      <c r="G46" s="44">
        <f t="shared" si="4"/>
        <v>0</v>
      </c>
      <c r="H46" s="44">
        <f t="shared" si="5"/>
        <v>0</v>
      </c>
      <c r="I46" s="44">
        <f t="shared" si="6"/>
        <v>0</v>
      </c>
      <c r="J46" s="44">
        <f t="shared" si="7"/>
        <v>0</v>
      </c>
      <c r="K46" s="44">
        <f t="shared" si="8"/>
        <v>0</v>
      </c>
      <c r="L46" s="44">
        <f t="shared" si="9"/>
        <v>0</v>
      </c>
      <c r="M46" s="20"/>
      <c r="N46" s="44">
        <f t="shared" si="10"/>
        <v>0</v>
      </c>
      <c r="O46" s="44">
        <f t="shared" si="11"/>
        <v>0</v>
      </c>
      <c r="P46" s="44">
        <f t="shared" si="12"/>
        <v>0</v>
      </c>
      <c r="Q46" s="44">
        <f t="shared" si="13"/>
        <v>0</v>
      </c>
      <c r="R46" s="44">
        <f t="shared" si="14"/>
        <v>0</v>
      </c>
      <c r="S46" s="44">
        <f t="shared" si="15"/>
        <v>0</v>
      </c>
      <c r="W46" s="20"/>
      <c r="X46" s="6">
        <f t="shared" si="16"/>
        <v>0</v>
      </c>
      <c r="Y46" s="77">
        <f t="shared" si="17"/>
        <v>0</v>
      </c>
      <c r="Z46" s="44">
        <f t="shared" si="18"/>
        <v>0</v>
      </c>
      <c r="AA46" s="44">
        <f t="shared" si="19"/>
        <v>0</v>
      </c>
      <c r="AB46" s="44">
        <f t="shared" si="20"/>
        <v>0</v>
      </c>
      <c r="AC46" s="44">
        <f t="shared" si="21"/>
        <v>0</v>
      </c>
      <c r="AD46" s="44">
        <f t="shared" si="22"/>
        <v>0</v>
      </c>
      <c r="AE46" s="44">
        <f t="shared" si="23"/>
        <v>0</v>
      </c>
      <c r="AF46" s="20"/>
      <c r="AG46" s="44">
        <f t="shared" si="24"/>
        <v>0</v>
      </c>
      <c r="AH46" s="44">
        <f t="shared" si="25"/>
        <v>0</v>
      </c>
      <c r="AI46" s="44">
        <f t="shared" si="26"/>
        <v>0</v>
      </c>
      <c r="AJ46" s="44">
        <f t="shared" si="27"/>
        <v>0</v>
      </c>
      <c r="AK46" s="44">
        <f t="shared" si="28"/>
        <v>0</v>
      </c>
      <c r="AL46" s="44">
        <f t="shared" si="29"/>
        <v>0</v>
      </c>
      <c r="AM46" s="20"/>
    </row>
    <row r="47" spans="4:39" x14ac:dyDescent="0.25">
      <c r="D47" s="20"/>
      <c r="E47" s="6">
        <f t="shared" si="2"/>
        <v>0</v>
      </c>
      <c r="F47" s="77">
        <f t="shared" si="3"/>
        <v>0</v>
      </c>
      <c r="G47" s="44">
        <f t="shared" si="4"/>
        <v>0</v>
      </c>
      <c r="H47" s="44">
        <f t="shared" si="5"/>
        <v>0</v>
      </c>
      <c r="I47" s="44">
        <f t="shared" si="6"/>
        <v>0</v>
      </c>
      <c r="J47" s="44">
        <f t="shared" si="7"/>
        <v>0</v>
      </c>
      <c r="K47" s="44">
        <f t="shared" si="8"/>
        <v>0</v>
      </c>
      <c r="L47" s="44">
        <f t="shared" si="9"/>
        <v>0</v>
      </c>
      <c r="M47" s="20"/>
      <c r="N47" s="44">
        <f t="shared" si="10"/>
        <v>0</v>
      </c>
      <c r="O47" s="44">
        <f t="shared" si="11"/>
        <v>0</v>
      </c>
      <c r="P47" s="44">
        <f t="shared" si="12"/>
        <v>0</v>
      </c>
      <c r="Q47" s="44">
        <f t="shared" si="13"/>
        <v>0</v>
      </c>
      <c r="R47" s="44">
        <f t="shared" si="14"/>
        <v>0</v>
      </c>
      <c r="S47" s="44">
        <f t="shared" si="15"/>
        <v>0</v>
      </c>
      <c r="W47" s="20"/>
      <c r="X47" s="6">
        <f t="shared" si="16"/>
        <v>0</v>
      </c>
      <c r="Y47" s="77">
        <f t="shared" si="17"/>
        <v>0</v>
      </c>
      <c r="Z47" s="44">
        <f t="shared" si="18"/>
        <v>0</v>
      </c>
      <c r="AA47" s="44">
        <f t="shared" si="19"/>
        <v>0</v>
      </c>
      <c r="AB47" s="44">
        <f t="shared" si="20"/>
        <v>0</v>
      </c>
      <c r="AC47" s="44">
        <f t="shared" si="21"/>
        <v>0</v>
      </c>
      <c r="AD47" s="44">
        <f t="shared" si="22"/>
        <v>0</v>
      </c>
      <c r="AE47" s="44">
        <f t="shared" si="23"/>
        <v>0</v>
      </c>
      <c r="AF47" s="20"/>
      <c r="AG47" s="44">
        <f t="shared" si="24"/>
        <v>0</v>
      </c>
      <c r="AH47" s="44">
        <f t="shared" si="25"/>
        <v>0</v>
      </c>
      <c r="AI47" s="44">
        <f t="shared" si="26"/>
        <v>0</v>
      </c>
      <c r="AJ47" s="44">
        <f t="shared" si="27"/>
        <v>0</v>
      </c>
      <c r="AK47" s="44">
        <f t="shared" si="28"/>
        <v>0</v>
      </c>
      <c r="AL47" s="44">
        <f t="shared" si="29"/>
        <v>0</v>
      </c>
      <c r="AM47" s="20"/>
    </row>
    <row r="48" spans="4:39" x14ac:dyDescent="0.25">
      <c r="D48" s="20"/>
      <c r="E48" s="6">
        <f t="shared" si="2"/>
        <v>0</v>
      </c>
      <c r="F48" s="77">
        <f t="shared" si="3"/>
        <v>0</v>
      </c>
      <c r="G48" s="44">
        <f t="shared" si="4"/>
        <v>0</v>
      </c>
      <c r="H48" s="44">
        <f t="shared" si="5"/>
        <v>0</v>
      </c>
      <c r="I48" s="44">
        <f t="shared" si="6"/>
        <v>0</v>
      </c>
      <c r="J48" s="44">
        <f t="shared" si="7"/>
        <v>0</v>
      </c>
      <c r="K48" s="44">
        <f t="shared" si="8"/>
        <v>0</v>
      </c>
      <c r="L48" s="44">
        <f t="shared" si="9"/>
        <v>0</v>
      </c>
      <c r="M48" s="20"/>
      <c r="N48" s="44">
        <f t="shared" si="10"/>
        <v>0</v>
      </c>
      <c r="O48" s="44">
        <f t="shared" si="11"/>
        <v>0</v>
      </c>
      <c r="P48" s="44">
        <f t="shared" si="12"/>
        <v>0</v>
      </c>
      <c r="Q48" s="44">
        <f t="shared" si="13"/>
        <v>0</v>
      </c>
      <c r="R48" s="44">
        <f t="shared" si="14"/>
        <v>0</v>
      </c>
      <c r="S48" s="44">
        <f t="shared" si="15"/>
        <v>0</v>
      </c>
      <c r="W48" s="20"/>
      <c r="X48" s="6">
        <f t="shared" si="16"/>
        <v>0</v>
      </c>
      <c r="Y48" s="77">
        <f t="shared" si="17"/>
        <v>0</v>
      </c>
      <c r="Z48" s="44">
        <f t="shared" si="18"/>
        <v>0</v>
      </c>
      <c r="AA48" s="44">
        <f t="shared" si="19"/>
        <v>0</v>
      </c>
      <c r="AB48" s="44">
        <f t="shared" si="20"/>
        <v>0</v>
      </c>
      <c r="AC48" s="44">
        <f t="shared" si="21"/>
        <v>0</v>
      </c>
      <c r="AD48" s="44">
        <f t="shared" si="22"/>
        <v>0</v>
      </c>
      <c r="AE48" s="44">
        <f t="shared" si="23"/>
        <v>0</v>
      </c>
      <c r="AF48" s="20"/>
      <c r="AG48" s="44">
        <f t="shared" si="24"/>
        <v>0</v>
      </c>
      <c r="AH48" s="44">
        <f t="shared" si="25"/>
        <v>0</v>
      </c>
      <c r="AI48" s="44">
        <f t="shared" si="26"/>
        <v>0</v>
      </c>
      <c r="AJ48" s="44">
        <f t="shared" si="27"/>
        <v>0</v>
      </c>
      <c r="AK48" s="44">
        <f t="shared" si="28"/>
        <v>0</v>
      </c>
      <c r="AL48" s="44">
        <f t="shared" si="29"/>
        <v>0</v>
      </c>
      <c r="AM48" s="20"/>
    </row>
    <row r="49" spans="4:39" x14ac:dyDescent="0.25">
      <c r="D49" s="20"/>
      <c r="E49" s="6">
        <f t="shared" si="2"/>
        <v>0</v>
      </c>
      <c r="F49" s="77">
        <f t="shared" si="3"/>
        <v>0</v>
      </c>
      <c r="G49" s="44">
        <f t="shared" si="4"/>
        <v>0</v>
      </c>
      <c r="H49" s="44">
        <f t="shared" si="5"/>
        <v>0</v>
      </c>
      <c r="I49" s="44">
        <f t="shared" si="6"/>
        <v>0</v>
      </c>
      <c r="J49" s="44">
        <f t="shared" si="7"/>
        <v>0</v>
      </c>
      <c r="K49" s="44">
        <f t="shared" si="8"/>
        <v>0</v>
      </c>
      <c r="L49" s="44">
        <f t="shared" si="9"/>
        <v>0</v>
      </c>
      <c r="M49" s="20"/>
      <c r="N49" s="44">
        <f t="shared" si="10"/>
        <v>0</v>
      </c>
      <c r="O49" s="44">
        <f t="shared" si="11"/>
        <v>0</v>
      </c>
      <c r="P49" s="44">
        <f t="shared" si="12"/>
        <v>0</v>
      </c>
      <c r="Q49" s="44">
        <f t="shared" si="13"/>
        <v>0</v>
      </c>
      <c r="R49" s="44">
        <f t="shared" si="14"/>
        <v>0</v>
      </c>
      <c r="S49" s="44">
        <f t="shared" si="15"/>
        <v>0</v>
      </c>
      <c r="W49" s="20"/>
      <c r="X49" s="6">
        <f t="shared" si="16"/>
        <v>0</v>
      </c>
      <c r="Y49" s="77">
        <f t="shared" si="17"/>
        <v>0</v>
      </c>
      <c r="Z49" s="44">
        <f t="shared" si="18"/>
        <v>0</v>
      </c>
      <c r="AA49" s="44">
        <f t="shared" si="19"/>
        <v>0</v>
      </c>
      <c r="AB49" s="44">
        <f t="shared" si="20"/>
        <v>0</v>
      </c>
      <c r="AC49" s="44">
        <f t="shared" si="21"/>
        <v>0</v>
      </c>
      <c r="AD49" s="44">
        <f t="shared" si="22"/>
        <v>0</v>
      </c>
      <c r="AE49" s="44">
        <f t="shared" si="23"/>
        <v>0</v>
      </c>
      <c r="AF49" s="20"/>
      <c r="AG49" s="44">
        <f t="shared" si="24"/>
        <v>0</v>
      </c>
      <c r="AH49" s="44">
        <f t="shared" si="25"/>
        <v>0</v>
      </c>
      <c r="AI49" s="44">
        <f t="shared" si="26"/>
        <v>0</v>
      </c>
      <c r="AJ49" s="44">
        <f t="shared" si="27"/>
        <v>0</v>
      </c>
      <c r="AK49" s="44">
        <f t="shared" si="28"/>
        <v>0</v>
      </c>
      <c r="AL49" s="44">
        <f t="shared" si="29"/>
        <v>0</v>
      </c>
      <c r="AM49" s="20"/>
    </row>
    <row r="50" spans="4:39" x14ac:dyDescent="0.25">
      <c r="D50" s="20"/>
      <c r="E50" s="6">
        <f t="shared" si="2"/>
        <v>0</v>
      </c>
      <c r="F50" s="77">
        <f t="shared" si="3"/>
        <v>0</v>
      </c>
      <c r="G50" s="44">
        <f t="shared" si="4"/>
        <v>0</v>
      </c>
      <c r="H50" s="44">
        <f t="shared" si="5"/>
        <v>0</v>
      </c>
      <c r="I50" s="44">
        <f t="shared" si="6"/>
        <v>0</v>
      </c>
      <c r="J50" s="44">
        <f t="shared" si="7"/>
        <v>0</v>
      </c>
      <c r="K50" s="44">
        <f t="shared" si="8"/>
        <v>0</v>
      </c>
      <c r="L50" s="44">
        <f t="shared" si="9"/>
        <v>0</v>
      </c>
      <c r="M50" s="20"/>
      <c r="N50" s="44">
        <f t="shared" si="10"/>
        <v>0</v>
      </c>
      <c r="O50" s="44">
        <f t="shared" si="11"/>
        <v>0</v>
      </c>
      <c r="P50" s="44">
        <f t="shared" si="12"/>
        <v>0</v>
      </c>
      <c r="Q50" s="44">
        <f t="shared" si="13"/>
        <v>0</v>
      </c>
      <c r="R50" s="44">
        <f t="shared" si="14"/>
        <v>0</v>
      </c>
      <c r="S50" s="44">
        <f t="shared" si="15"/>
        <v>0</v>
      </c>
      <c r="W50" s="20"/>
      <c r="X50" s="6">
        <f t="shared" si="16"/>
        <v>0</v>
      </c>
      <c r="Y50" s="77">
        <f t="shared" si="17"/>
        <v>0</v>
      </c>
      <c r="Z50" s="44">
        <f t="shared" si="18"/>
        <v>0</v>
      </c>
      <c r="AA50" s="44">
        <f t="shared" si="19"/>
        <v>0</v>
      </c>
      <c r="AB50" s="44">
        <f t="shared" si="20"/>
        <v>0</v>
      </c>
      <c r="AC50" s="44">
        <f t="shared" si="21"/>
        <v>0</v>
      </c>
      <c r="AD50" s="44">
        <f t="shared" si="22"/>
        <v>0</v>
      </c>
      <c r="AE50" s="44">
        <f t="shared" si="23"/>
        <v>0</v>
      </c>
      <c r="AF50" s="20"/>
      <c r="AG50" s="44">
        <f t="shared" si="24"/>
        <v>0</v>
      </c>
      <c r="AH50" s="44">
        <f t="shared" si="25"/>
        <v>0</v>
      </c>
      <c r="AI50" s="44">
        <f t="shared" si="26"/>
        <v>0</v>
      </c>
      <c r="AJ50" s="44">
        <f t="shared" si="27"/>
        <v>0</v>
      </c>
      <c r="AK50" s="44">
        <f t="shared" si="28"/>
        <v>0</v>
      </c>
      <c r="AL50" s="44">
        <f t="shared" si="29"/>
        <v>0</v>
      </c>
      <c r="AM50" s="20"/>
    </row>
    <row r="51" spans="4:39" x14ac:dyDescent="0.25">
      <c r="D51" s="20"/>
      <c r="E51" s="6">
        <f t="shared" si="2"/>
        <v>0</v>
      </c>
      <c r="F51" s="77">
        <f t="shared" si="3"/>
        <v>0</v>
      </c>
      <c r="G51" s="44">
        <f t="shared" si="4"/>
        <v>0</v>
      </c>
      <c r="H51" s="44">
        <f t="shared" si="5"/>
        <v>0</v>
      </c>
      <c r="I51" s="44">
        <f t="shared" si="6"/>
        <v>0</v>
      </c>
      <c r="J51" s="44">
        <f t="shared" si="7"/>
        <v>0</v>
      </c>
      <c r="K51" s="44">
        <f t="shared" si="8"/>
        <v>0</v>
      </c>
      <c r="L51" s="44">
        <f t="shared" si="9"/>
        <v>0</v>
      </c>
      <c r="M51" s="20"/>
      <c r="N51" s="44">
        <f t="shared" si="10"/>
        <v>0</v>
      </c>
      <c r="O51" s="44">
        <f t="shared" si="11"/>
        <v>0</v>
      </c>
      <c r="P51" s="44">
        <f t="shared" si="12"/>
        <v>0</v>
      </c>
      <c r="Q51" s="44">
        <f t="shared" si="13"/>
        <v>0</v>
      </c>
      <c r="R51" s="44">
        <f t="shared" si="14"/>
        <v>0</v>
      </c>
      <c r="S51" s="44">
        <f t="shared" si="15"/>
        <v>0</v>
      </c>
      <c r="W51" s="20"/>
      <c r="X51" s="6">
        <f t="shared" si="16"/>
        <v>0</v>
      </c>
      <c r="Y51" s="77">
        <f t="shared" si="17"/>
        <v>0</v>
      </c>
      <c r="Z51" s="44">
        <f t="shared" si="18"/>
        <v>0</v>
      </c>
      <c r="AA51" s="44">
        <f t="shared" si="19"/>
        <v>0</v>
      </c>
      <c r="AB51" s="44">
        <f t="shared" si="20"/>
        <v>0</v>
      </c>
      <c r="AC51" s="44">
        <f t="shared" si="21"/>
        <v>0</v>
      </c>
      <c r="AD51" s="44">
        <f t="shared" si="22"/>
        <v>0</v>
      </c>
      <c r="AE51" s="44">
        <f t="shared" si="23"/>
        <v>0</v>
      </c>
      <c r="AF51" s="20"/>
      <c r="AG51" s="44">
        <f t="shared" si="24"/>
        <v>0</v>
      </c>
      <c r="AH51" s="44">
        <f t="shared" si="25"/>
        <v>0</v>
      </c>
      <c r="AI51" s="44">
        <f t="shared" si="26"/>
        <v>0</v>
      </c>
      <c r="AJ51" s="44">
        <f t="shared" si="27"/>
        <v>0</v>
      </c>
      <c r="AK51" s="44">
        <f t="shared" si="28"/>
        <v>0</v>
      </c>
      <c r="AL51" s="44">
        <f t="shared" si="29"/>
        <v>0</v>
      </c>
      <c r="AM51" s="20"/>
    </row>
    <row r="52" spans="4:39" x14ac:dyDescent="0.25">
      <c r="D52" s="20"/>
      <c r="E52" s="6">
        <f t="shared" si="2"/>
        <v>0</v>
      </c>
      <c r="F52" s="77">
        <f t="shared" si="3"/>
        <v>0</v>
      </c>
      <c r="G52" s="44">
        <f t="shared" si="4"/>
        <v>0</v>
      </c>
      <c r="H52" s="44">
        <f t="shared" si="5"/>
        <v>0</v>
      </c>
      <c r="I52" s="44">
        <f t="shared" si="6"/>
        <v>0</v>
      </c>
      <c r="J52" s="44">
        <f t="shared" si="7"/>
        <v>0</v>
      </c>
      <c r="K52" s="44">
        <f t="shared" si="8"/>
        <v>0</v>
      </c>
      <c r="L52" s="44">
        <f t="shared" si="9"/>
        <v>0</v>
      </c>
      <c r="M52" s="20"/>
      <c r="N52" s="44">
        <f t="shared" si="10"/>
        <v>0</v>
      </c>
      <c r="O52" s="44">
        <f t="shared" si="11"/>
        <v>0</v>
      </c>
      <c r="P52" s="44">
        <f t="shared" si="12"/>
        <v>0</v>
      </c>
      <c r="Q52" s="44">
        <f t="shared" si="13"/>
        <v>0</v>
      </c>
      <c r="R52" s="44">
        <f t="shared" si="14"/>
        <v>0</v>
      </c>
      <c r="S52" s="44">
        <f t="shared" si="15"/>
        <v>0</v>
      </c>
      <c r="W52" s="20"/>
      <c r="X52" s="6">
        <f t="shared" si="16"/>
        <v>0</v>
      </c>
      <c r="Y52" s="77">
        <f t="shared" si="17"/>
        <v>0</v>
      </c>
      <c r="Z52" s="44">
        <f t="shared" si="18"/>
        <v>0</v>
      </c>
      <c r="AA52" s="44">
        <f t="shared" si="19"/>
        <v>0</v>
      </c>
      <c r="AB52" s="44">
        <f t="shared" si="20"/>
        <v>0</v>
      </c>
      <c r="AC52" s="44">
        <f t="shared" si="21"/>
        <v>0</v>
      </c>
      <c r="AD52" s="44">
        <f t="shared" si="22"/>
        <v>0</v>
      </c>
      <c r="AE52" s="44">
        <f t="shared" si="23"/>
        <v>0</v>
      </c>
      <c r="AF52" s="20"/>
      <c r="AG52" s="44">
        <f t="shared" si="24"/>
        <v>0</v>
      </c>
      <c r="AH52" s="44">
        <f t="shared" si="25"/>
        <v>0</v>
      </c>
      <c r="AI52" s="44">
        <f t="shared" si="26"/>
        <v>0</v>
      </c>
      <c r="AJ52" s="44">
        <f t="shared" si="27"/>
        <v>0</v>
      </c>
      <c r="AK52" s="44">
        <f t="shared" si="28"/>
        <v>0</v>
      </c>
      <c r="AL52" s="44">
        <f t="shared" si="29"/>
        <v>0</v>
      </c>
      <c r="AM52" s="20"/>
    </row>
    <row r="53" spans="4:39" x14ac:dyDescent="0.25">
      <c r="D53" s="20"/>
      <c r="E53" s="6">
        <f t="shared" si="2"/>
        <v>0</v>
      </c>
      <c r="F53" s="77">
        <f t="shared" si="3"/>
        <v>0</v>
      </c>
      <c r="G53" s="44">
        <f t="shared" si="4"/>
        <v>0</v>
      </c>
      <c r="H53" s="44">
        <f t="shared" si="5"/>
        <v>0</v>
      </c>
      <c r="I53" s="44">
        <f t="shared" si="6"/>
        <v>0</v>
      </c>
      <c r="J53" s="44">
        <f t="shared" si="7"/>
        <v>0</v>
      </c>
      <c r="K53" s="44">
        <f t="shared" si="8"/>
        <v>0</v>
      </c>
      <c r="L53" s="44">
        <f t="shared" si="9"/>
        <v>0</v>
      </c>
      <c r="M53" s="20"/>
      <c r="N53" s="44">
        <f t="shared" si="10"/>
        <v>0</v>
      </c>
      <c r="O53" s="44">
        <f t="shared" si="11"/>
        <v>0</v>
      </c>
      <c r="P53" s="44">
        <f t="shared" si="12"/>
        <v>0</v>
      </c>
      <c r="Q53" s="44">
        <f t="shared" si="13"/>
        <v>0</v>
      </c>
      <c r="R53" s="44">
        <f t="shared" si="14"/>
        <v>0</v>
      </c>
      <c r="S53" s="44">
        <f t="shared" si="15"/>
        <v>0</v>
      </c>
      <c r="W53" s="20"/>
      <c r="X53" s="6">
        <f t="shared" si="16"/>
        <v>0</v>
      </c>
      <c r="Y53" s="77">
        <f t="shared" si="17"/>
        <v>0</v>
      </c>
      <c r="Z53" s="44">
        <f t="shared" si="18"/>
        <v>0</v>
      </c>
      <c r="AA53" s="44">
        <f t="shared" si="19"/>
        <v>0</v>
      </c>
      <c r="AB53" s="44">
        <f t="shared" si="20"/>
        <v>0</v>
      </c>
      <c r="AC53" s="44">
        <f t="shared" si="21"/>
        <v>0</v>
      </c>
      <c r="AD53" s="44">
        <f t="shared" si="22"/>
        <v>0</v>
      </c>
      <c r="AE53" s="44">
        <f t="shared" si="23"/>
        <v>0</v>
      </c>
      <c r="AF53" s="20"/>
      <c r="AG53" s="44">
        <f t="shared" si="24"/>
        <v>0</v>
      </c>
      <c r="AH53" s="44">
        <f t="shared" si="25"/>
        <v>0</v>
      </c>
      <c r="AI53" s="44">
        <f t="shared" si="26"/>
        <v>0</v>
      </c>
      <c r="AJ53" s="44">
        <f t="shared" si="27"/>
        <v>0</v>
      </c>
      <c r="AK53" s="44">
        <f t="shared" si="28"/>
        <v>0</v>
      </c>
      <c r="AL53" s="44">
        <f t="shared" si="29"/>
        <v>0</v>
      </c>
      <c r="AM53" s="20"/>
    </row>
    <row r="54" spans="4:39" x14ac:dyDescent="0.25">
      <c r="D54" s="20"/>
      <c r="E54" s="6">
        <f t="shared" si="2"/>
        <v>0</v>
      </c>
      <c r="F54" s="77">
        <f t="shared" si="3"/>
        <v>0</v>
      </c>
      <c r="G54" s="44">
        <f t="shared" si="4"/>
        <v>0</v>
      </c>
      <c r="H54" s="44">
        <f t="shared" si="5"/>
        <v>0</v>
      </c>
      <c r="I54" s="44">
        <f t="shared" si="6"/>
        <v>0</v>
      </c>
      <c r="J54" s="44">
        <f t="shared" si="7"/>
        <v>0</v>
      </c>
      <c r="K54" s="44">
        <f t="shared" si="8"/>
        <v>0</v>
      </c>
      <c r="L54" s="44">
        <f t="shared" si="9"/>
        <v>0</v>
      </c>
      <c r="M54" s="20"/>
      <c r="N54" s="44">
        <f t="shared" si="10"/>
        <v>0</v>
      </c>
      <c r="O54" s="44">
        <f t="shared" si="11"/>
        <v>0</v>
      </c>
      <c r="P54" s="44">
        <f t="shared" si="12"/>
        <v>0</v>
      </c>
      <c r="Q54" s="44">
        <f t="shared" si="13"/>
        <v>0</v>
      </c>
      <c r="R54" s="44">
        <f t="shared" si="14"/>
        <v>0</v>
      </c>
      <c r="S54" s="44">
        <f t="shared" si="15"/>
        <v>0</v>
      </c>
      <c r="W54" s="20"/>
      <c r="X54" s="6">
        <f t="shared" si="16"/>
        <v>0</v>
      </c>
      <c r="Y54" s="77">
        <f t="shared" si="17"/>
        <v>0</v>
      </c>
      <c r="Z54" s="44">
        <f t="shared" si="18"/>
        <v>0</v>
      </c>
      <c r="AA54" s="44">
        <f t="shared" si="19"/>
        <v>0</v>
      </c>
      <c r="AB54" s="44">
        <f t="shared" si="20"/>
        <v>0</v>
      </c>
      <c r="AC54" s="44">
        <f t="shared" si="21"/>
        <v>0</v>
      </c>
      <c r="AD54" s="44">
        <f t="shared" si="22"/>
        <v>0</v>
      </c>
      <c r="AE54" s="44">
        <f t="shared" si="23"/>
        <v>0</v>
      </c>
      <c r="AF54" s="20"/>
      <c r="AG54" s="44">
        <f t="shared" si="24"/>
        <v>0</v>
      </c>
      <c r="AH54" s="44">
        <f t="shared" si="25"/>
        <v>0</v>
      </c>
      <c r="AI54" s="44">
        <f t="shared" si="26"/>
        <v>0</v>
      </c>
      <c r="AJ54" s="44">
        <f t="shared" si="27"/>
        <v>0</v>
      </c>
      <c r="AK54" s="44">
        <f t="shared" si="28"/>
        <v>0</v>
      </c>
      <c r="AL54" s="44">
        <f t="shared" si="29"/>
        <v>0</v>
      </c>
      <c r="AM54" s="20"/>
    </row>
    <row r="55" spans="4:39" x14ac:dyDescent="0.25">
      <c r="D55" s="20"/>
      <c r="E55" s="6">
        <f t="shared" si="2"/>
        <v>0</v>
      </c>
      <c r="F55" s="77">
        <f t="shared" si="3"/>
        <v>0</v>
      </c>
      <c r="G55" s="44">
        <f t="shared" si="4"/>
        <v>0</v>
      </c>
      <c r="H55" s="44">
        <f t="shared" si="5"/>
        <v>0</v>
      </c>
      <c r="I55" s="44">
        <f t="shared" si="6"/>
        <v>0</v>
      </c>
      <c r="J55" s="44">
        <f t="shared" si="7"/>
        <v>0</v>
      </c>
      <c r="K55" s="44">
        <f t="shared" si="8"/>
        <v>0</v>
      </c>
      <c r="L55" s="44">
        <f t="shared" si="9"/>
        <v>0</v>
      </c>
      <c r="M55" s="20"/>
      <c r="N55" s="44">
        <f t="shared" si="10"/>
        <v>0</v>
      </c>
      <c r="O55" s="44">
        <f t="shared" si="11"/>
        <v>0</v>
      </c>
      <c r="P55" s="44">
        <f t="shared" si="12"/>
        <v>0</v>
      </c>
      <c r="Q55" s="44">
        <f t="shared" si="13"/>
        <v>0</v>
      </c>
      <c r="R55" s="44">
        <f t="shared" si="14"/>
        <v>0</v>
      </c>
      <c r="S55" s="44">
        <f t="shared" si="15"/>
        <v>0</v>
      </c>
      <c r="W55" s="20"/>
      <c r="X55" s="6">
        <f t="shared" si="16"/>
        <v>0</v>
      </c>
      <c r="Y55" s="77">
        <f t="shared" si="17"/>
        <v>0</v>
      </c>
      <c r="Z55" s="44">
        <f t="shared" si="18"/>
        <v>0</v>
      </c>
      <c r="AA55" s="44">
        <f t="shared" si="19"/>
        <v>0</v>
      </c>
      <c r="AB55" s="44">
        <f t="shared" si="20"/>
        <v>0</v>
      </c>
      <c r="AC55" s="44">
        <f t="shared" si="21"/>
        <v>0</v>
      </c>
      <c r="AD55" s="44">
        <f t="shared" si="22"/>
        <v>0</v>
      </c>
      <c r="AE55" s="44">
        <f t="shared" si="23"/>
        <v>0</v>
      </c>
      <c r="AF55" s="20"/>
      <c r="AG55" s="44">
        <f t="shared" si="24"/>
        <v>0</v>
      </c>
      <c r="AH55" s="44">
        <f t="shared" si="25"/>
        <v>0</v>
      </c>
      <c r="AI55" s="44">
        <f t="shared" si="26"/>
        <v>0</v>
      </c>
      <c r="AJ55" s="44">
        <f t="shared" si="27"/>
        <v>0</v>
      </c>
      <c r="AK55" s="44">
        <f t="shared" si="28"/>
        <v>0</v>
      </c>
      <c r="AL55" s="44">
        <f t="shared" si="29"/>
        <v>0</v>
      </c>
      <c r="AM55" s="20"/>
    </row>
    <row r="56" spans="4:39" x14ac:dyDescent="0.25">
      <c r="E56" s="6"/>
      <c r="F56" s="77"/>
      <c r="G56" s="44"/>
      <c r="H56" s="44"/>
      <c r="I56" s="44"/>
      <c r="J56" s="44"/>
      <c r="K56" s="44"/>
      <c r="L56" s="44"/>
      <c r="N56" s="44"/>
      <c r="O56" s="44"/>
      <c r="P56" s="44"/>
      <c r="Q56" s="44"/>
      <c r="R56" s="44"/>
      <c r="S56" s="44"/>
      <c r="X56" s="6"/>
      <c r="Y56" s="77"/>
      <c r="Z56" s="44"/>
      <c r="AA56" s="44"/>
      <c r="AB56" s="44"/>
      <c r="AC56" s="44"/>
      <c r="AD56" s="44"/>
      <c r="AE56" s="44"/>
      <c r="AG56" s="44"/>
      <c r="AH56" s="44"/>
      <c r="AI56" s="44"/>
      <c r="AJ56" s="44"/>
      <c r="AK56" s="44"/>
      <c r="AL56" s="44"/>
    </row>
    <row r="57" spans="4:39" x14ac:dyDescent="0.25">
      <c r="E57" s="6"/>
      <c r="F57" s="77"/>
      <c r="G57" s="44"/>
      <c r="H57" s="44"/>
      <c r="I57" s="44"/>
      <c r="J57" s="44"/>
      <c r="K57" s="44"/>
      <c r="L57" s="44"/>
      <c r="N57" s="44"/>
      <c r="O57" s="44"/>
      <c r="P57" s="44"/>
      <c r="Q57" s="44"/>
      <c r="R57" s="44"/>
      <c r="S57" s="44"/>
      <c r="X57" s="6"/>
      <c r="Y57" s="77"/>
      <c r="Z57" s="44"/>
      <c r="AA57" s="44"/>
      <c r="AB57" s="44"/>
      <c r="AC57" s="44"/>
      <c r="AD57" s="44"/>
      <c r="AE57" s="44"/>
      <c r="AG57" s="44"/>
      <c r="AH57" s="44"/>
      <c r="AI57" s="44"/>
      <c r="AJ57" s="44"/>
      <c r="AK57" s="44"/>
      <c r="AL57" s="44"/>
    </row>
    <row r="58" spans="4:39" x14ac:dyDescent="0.25">
      <c r="E58" s="6"/>
      <c r="F58" s="77"/>
      <c r="G58" s="44"/>
      <c r="H58" s="44"/>
      <c r="I58" s="44"/>
      <c r="J58" s="44"/>
      <c r="K58" s="44"/>
      <c r="L58" s="44"/>
      <c r="N58" s="44"/>
      <c r="O58" s="44"/>
      <c r="P58" s="44"/>
      <c r="Q58" s="44"/>
      <c r="R58" s="44"/>
      <c r="S58" s="44"/>
      <c r="X58" s="6"/>
      <c r="Y58" s="77"/>
      <c r="Z58" s="44"/>
      <c r="AA58" s="44"/>
      <c r="AB58" s="44"/>
      <c r="AC58" s="44"/>
      <c r="AD58" s="44"/>
      <c r="AE58" s="44"/>
      <c r="AG58" s="44"/>
      <c r="AH58" s="44"/>
      <c r="AI58" s="44"/>
      <c r="AJ58" s="44"/>
      <c r="AK58" s="44"/>
      <c r="AL58" s="44"/>
    </row>
    <row r="59" spans="4:39" x14ac:dyDescent="0.25">
      <c r="E59" s="6"/>
      <c r="F59" s="77"/>
      <c r="G59" s="44"/>
      <c r="H59" s="44"/>
      <c r="I59" s="44"/>
      <c r="J59" s="44"/>
      <c r="K59" s="44"/>
      <c r="L59" s="44"/>
      <c r="N59" s="44"/>
      <c r="O59" s="44"/>
      <c r="P59" s="44"/>
      <c r="Q59" s="44"/>
      <c r="R59" s="44"/>
      <c r="S59" s="44"/>
      <c r="X59" s="6"/>
      <c r="Y59" s="77"/>
      <c r="Z59" s="44"/>
      <c r="AA59" s="44"/>
      <c r="AB59" s="44"/>
      <c r="AC59" s="44"/>
      <c r="AD59" s="44"/>
      <c r="AE59" s="44"/>
      <c r="AG59" s="44"/>
      <c r="AH59" s="44"/>
      <c r="AI59" s="44"/>
      <c r="AJ59" s="44"/>
      <c r="AK59" s="44"/>
      <c r="AL59" s="44"/>
    </row>
    <row r="60" spans="4:39" x14ac:dyDescent="0.25">
      <c r="E60" s="6"/>
      <c r="F60" s="77"/>
      <c r="G60" s="44"/>
      <c r="H60" s="44"/>
      <c r="I60" s="44"/>
      <c r="J60" s="44"/>
      <c r="K60" s="44"/>
      <c r="L60" s="44"/>
      <c r="N60" s="44"/>
      <c r="O60" s="44"/>
      <c r="P60" s="44"/>
      <c r="Q60" s="44"/>
      <c r="R60" s="44"/>
      <c r="S60" s="44"/>
      <c r="X60" s="6"/>
      <c r="Y60" s="77"/>
      <c r="Z60" s="44"/>
      <c r="AA60" s="44"/>
      <c r="AB60" s="44"/>
      <c r="AC60" s="44"/>
      <c r="AD60" s="44"/>
      <c r="AE60" s="44"/>
      <c r="AG60" s="44"/>
      <c r="AH60" s="44"/>
      <c r="AI60" s="44"/>
      <c r="AJ60" s="44"/>
      <c r="AK60" s="44"/>
      <c r="AL60" s="44"/>
    </row>
    <row r="61" spans="4:39" x14ac:dyDescent="0.25">
      <c r="E61" s="6"/>
      <c r="F61" s="77"/>
      <c r="G61" s="44"/>
      <c r="H61" s="44"/>
      <c r="I61" s="44"/>
      <c r="J61" s="44"/>
      <c r="K61" s="44"/>
      <c r="L61" s="44"/>
      <c r="N61" s="44"/>
      <c r="O61" s="44"/>
      <c r="P61" s="44"/>
      <c r="Q61" s="44"/>
      <c r="R61" s="44"/>
      <c r="S61" s="44"/>
      <c r="X61" s="6"/>
      <c r="Y61" s="77"/>
      <c r="Z61" s="44"/>
      <c r="AA61" s="44"/>
      <c r="AB61" s="44"/>
      <c r="AC61" s="44"/>
      <c r="AD61" s="44"/>
      <c r="AE61" s="44"/>
      <c r="AG61" s="44"/>
      <c r="AH61" s="44"/>
      <c r="AI61" s="44"/>
      <c r="AJ61" s="44"/>
      <c r="AK61" s="44"/>
      <c r="AL61" s="44"/>
    </row>
    <row r="62" spans="4:39" x14ac:dyDescent="0.25">
      <c r="E62" s="6"/>
      <c r="F62" s="77"/>
      <c r="G62" s="44"/>
      <c r="H62" s="44"/>
      <c r="I62" s="44"/>
      <c r="J62" s="44"/>
      <c r="K62" s="44"/>
      <c r="L62" s="44"/>
      <c r="N62" s="44"/>
      <c r="O62" s="44"/>
      <c r="P62" s="44"/>
      <c r="Q62" s="44"/>
      <c r="R62" s="44"/>
      <c r="S62" s="44"/>
      <c r="X62" s="6"/>
      <c r="Y62" s="77"/>
      <c r="Z62" s="44"/>
      <c r="AA62" s="44"/>
      <c r="AB62" s="44"/>
      <c r="AC62" s="44"/>
      <c r="AD62" s="44"/>
      <c r="AE62" s="44"/>
      <c r="AG62" s="44"/>
      <c r="AH62" s="44"/>
      <c r="AI62" s="44"/>
      <c r="AJ62" s="44"/>
      <c r="AK62" s="44"/>
      <c r="AL62" s="44"/>
    </row>
    <row r="63" spans="4:39" x14ac:dyDescent="0.25">
      <c r="E63" s="6"/>
      <c r="F63" s="77"/>
      <c r="G63" s="44"/>
      <c r="H63" s="44"/>
      <c r="I63" s="44"/>
      <c r="J63" s="44"/>
      <c r="K63" s="44"/>
      <c r="L63" s="44"/>
      <c r="N63" s="44"/>
      <c r="O63" s="44"/>
      <c r="P63" s="44"/>
      <c r="Q63" s="44"/>
      <c r="R63" s="44"/>
      <c r="S63" s="44"/>
      <c r="X63" s="6"/>
      <c r="Y63" s="77"/>
      <c r="Z63" s="44"/>
      <c r="AA63" s="44"/>
      <c r="AB63" s="44"/>
      <c r="AC63" s="44"/>
      <c r="AD63" s="44"/>
      <c r="AE63" s="44"/>
      <c r="AG63" s="44"/>
      <c r="AH63" s="44"/>
      <c r="AI63" s="44"/>
      <c r="AJ63" s="44"/>
      <c r="AK63" s="44"/>
      <c r="AL63" s="44"/>
    </row>
    <row r="64" spans="4:39" x14ac:dyDescent="0.25">
      <c r="E64" s="6"/>
      <c r="F64" s="77"/>
      <c r="G64" s="44"/>
      <c r="H64" s="44"/>
      <c r="I64" s="44"/>
      <c r="J64" s="44"/>
      <c r="K64" s="44"/>
      <c r="L64" s="44"/>
      <c r="N64" s="44"/>
      <c r="O64" s="44"/>
      <c r="P64" s="44"/>
      <c r="Q64" s="44"/>
      <c r="R64" s="44"/>
      <c r="S64" s="44"/>
      <c r="X64" s="6"/>
      <c r="Y64" s="77"/>
      <c r="Z64" s="44"/>
      <c r="AA64" s="44"/>
      <c r="AB64" s="44"/>
      <c r="AC64" s="44"/>
      <c r="AD64" s="44"/>
      <c r="AE64" s="44"/>
      <c r="AG64" s="44"/>
      <c r="AH64" s="44"/>
      <c r="AI64" s="44"/>
      <c r="AJ64" s="44"/>
      <c r="AK64" s="44"/>
      <c r="AL64" s="44"/>
    </row>
    <row r="65" spans="5:38" x14ac:dyDescent="0.25">
      <c r="E65" s="6"/>
      <c r="F65" s="77"/>
      <c r="G65" s="44"/>
      <c r="H65" s="44"/>
      <c r="I65" s="44"/>
      <c r="J65" s="44"/>
      <c r="K65" s="44"/>
      <c r="L65" s="44"/>
      <c r="N65" s="44"/>
      <c r="O65" s="44"/>
      <c r="P65" s="44"/>
      <c r="Q65" s="44"/>
      <c r="R65" s="44"/>
      <c r="S65" s="44"/>
      <c r="X65" s="6"/>
      <c r="Y65" s="77"/>
      <c r="Z65" s="44"/>
      <c r="AA65" s="44"/>
      <c r="AB65" s="44"/>
      <c r="AC65" s="44"/>
      <c r="AD65" s="44"/>
      <c r="AE65" s="44"/>
      <c r="AG65" s="44"/>
      <c r="AH65" s="44"/>
      <c r="AI65" s="44"/>
      <c r="AJ65" s="44"/>
      <c r="AK65" s="44"/>
      <c r="AL65" s="44"/>
    </row>
    <row r="66" spans="5:38" x14ac:dyDescent="0.25">
      <c r="E66" s="6"/>
      <c r="F66" s="77"/>
      <c r="G66" s="44"/>
      <c r="H66" s="44"/>
      <c r="I66" s="44"/>
      <c r="J66" s="44"/>
      <c r="K66" s="44"/>
      <c r="L66" s="44"/>
      <c r="N66" s="44"/>
      <c r="O66" s="44"/>
      <c r="P66" s="44"/>
      <c r="Q66" s="44"/>
      <c r="R66" s="44"/>
      <c r="S66" s="44"/>
      <c r="X66" s="6"/>
      <c r="Y66" s="77"/>
      <c r="Z66" s="44"/>
      <c r="AA66" s="44"/>
      <c r="AB66" s="44"/>
      <c r="AC66" s="44"/>
      <c r="AD66" s="44"/>
      <c r="AE66" s="44"/>
      <c r="AG66" s="44"/>
      <c r="AH66" s="44"/>
      <c r="AI66" s="44"/>
      <c r="AJ66" s="44"/>
      <c r="AK66" s="44"/>
      <c r="AL66" s="44"/>
    </row>
    <row r="67" spans="5:38" x14ac:dyDescent="0.25">
      <c r="E67" s="6"/>
      <c r="F67" s="77"/>
      <c r="G67" s="44"/>
      <c r="H67" s="44"/>
      <c r="I67" s="44"/>
      <c r="J67" s="44"/>
      <c r="K67" s="44"/>
      <c r="L67" s="44"/>
      <c r="N67" s="44"/>
      <c r="O67" s="44"/>
      <c r="P67" s="44"/>
      <c r="Q67" s="44"/>
      <c r="R67" s="44"/>
      <c r="S67" s="44"/>
      <c r="X67" s="6"/>
      <c r="Y67" s="77"/>
      <c r="Z67" s="44"/>
      <c r="AA67" s="44"/>
      <c r="AB67" s="44"/>
      <c r="AC67" s="44"/>
      <c r="AD67" s="44"/>
      <c r="AE67" s="44"/>
      <c r="AG67" s="44"/>
      <c r="AH67" s="44"/>
      <c r="AI67" s="44"/>
      <c r="AJ67" s="44"/>
      <c r="AK67" s="44"/>
      <c r="AL67" s="44"/>
    </row>
    <row r="68" spans="5:38" x14ac:dyDescent="0.25">
      <c r="E68" s="6"/>
      <c r="F68" s="77"/>
      <c r="G68" s="44"/>
      <c r="H68" s="44"/>
      <c r="I68" s="44"/>
      <c r="J68" s="44"/>
      <c r="K68" s="44"/>
      <c r="L68" s="44"/>
      <c r="N68" s="44"/>
      <c r="O68" s="44"/>
      <c r="P68" s="44"/>
      <c r="Q68" s="44"/>
      <c r="R68" s="44"/>
      <c r="S68" s="44"/>
      <c r="X68" s="6"/>
      <c r="Y68" s="77"/>
      <c r="Z68" s="44"/>
      <c r="AA68" s="44"/>
      <c r="AB68" s="44"/>
      <c r="AC68" s="44"/>
      <c r="AD68" s="44"/>
      <c r="AE68" s="44"/>
      <c r="AG68" s="44"/>
      <c r="AH68" s="44"/>
      <c r="AI68" s="44"/>
      <c r="AJ68" s="44"/>
      <c r="AK68" s="44"/>
      <c r="AL68" s="44"/>
    </row>
    <row r="69" spans="5:38" x14ac:dyDescent="0.25">
      <c r="E69" s="6"/>
      <c r="F69" s="77"/>
      <c r="G69" s="44"/>
      <c r="H69" s="44"/>
      <c r="I69" s="44"/>
      <c r="J69" s="44"/>
      <c r="K69" s="44"/>
      <c r="L69" s="44"/>
      <c r="N69" s="44"/>
      <c r="O69" s="44"/>
      <c r="P69" s="44"/>
      <c r="Q69" s="44"/>
      <c r="R69" s="44"/>
      <c r="S69" s="44"/>
      <c r="X69" s="6"/>
      <c r="Y69" s="77"/>
      <c r="Z69" s="44"/>
      <c r="AA69" s="44"/>
      <c r="AB69" s="44"/>
      <c r="AC69" s="44"/>
      <c r="AD69" s="44"/>
      <c r="AE69" s="44"/>
      <c r="AG69" s="44"/>
      <c r="AH69" s="44"/>
      <c r="AI69" s="44"/>
      <c r="AJ69" s="44"/>
      <c r="AK69" s="44"/>
      <c r="AL69" s="44"/>
    </row>
    <row r="70" spans="5:38" x14ac:dyDescent="0.25">
      <c r="E70" s="6"/>
      <c r="F70" s="77"/>
      <c r="G70" s="44"/>
      <c r="H70" s="44"/>
      <c r="I70" s="44"/>
      <c r="J70" s="44"/>
      <c r="K70" s="44"/>
      <c r="L70" s="44"/>
      <c r="N70" s="44"/>
      <c r="O70" s="44"/>
      <c r="P70" s="44"/>
      <c r="Q70" s="44"/>
      <c r="R70" s="44"/>
      <c r="S70" s="44"/>
      <c r="X70" s="6"/>
      <c r="Y70" s="77"/>
      <c r="Z70" s="44"/>
      <c r="AA70" s="44"/>
      <c r="AB70" s="44"/>
      <c r="AC70" s="44"/>
      <c r="AD70" s="44"/>
      <c r="AE70" s="44"/>
      <c r="AG70" s="44"/>
      <c r="AH70" s="44"/>
      <c r="AI70" s="44"/>
      <c r="AJ70" s="44"/>
      <c r="AK70" s="44"/>
      <c r="AL70" s="44"/>
    </row>
    <row r="71" spans="5:38" x14ac:dyDescent="0.25">
      <c r="E71" s="6"/>
      <c r="F71" s="77"/>
      <c r="G71" s="44"/>
      <c r="H71" s="44"/>
      <c r="I71" s="44"/>
      <c r="J71" s="44"/>
      <c r="K71" s="44"/>
      <c r="L71" s="44"/>
      <c r="N71" s="44"/>
      <c r="O71" s="44"/>
      <c r="P71" s="44"/>
      <c r="Q71" s="44"/>
      <c r="R71" s="44"/>
      <c r="S71" s="44"/>
      <c r="X71" s="6"/>
      <c r="Y71" s="77"/>
      <c r="Z71" s="44"/>
      <c r="AA71" s="44"/>
      <c r="AB71" s="44"/>
      <c r="AC71" s="44"/>
      <c r="AD71" s="44"/>
      <c r="AE71" s="44"/>
      <c r="AG71" s="44"/>
      <c r="AH71" s="44"/>
      <c r="AI71" s="44"/>
      <c r="AJ71" s="44"/>
      <c r="AK71" s="44"/>
      <c r="AL71" s="44"/>
    </row>
    <row r="72" spans="5:38" x14ac:dyDescent="0.25">
      <c r="E72" s="6"/>
      <c r="F72" s="77"/>
      <c r="G72" s="44"/>
      <c r="H72" s="44"/>
      <c r="I72" s="44"/>
      <c r="J72" s="44"/>
      <c r="K72" s="44"/>
      <c r="L72" s="44"/>
      <c r="N72" s="44"/>
      <c r="O72" s="44"/>
      <c r="P72" s="44"/>
      <c r="Q72" s="44"/>
      <c r="R72" s="44"/>
      <c r="S72" s="44"/>
      <c r="X72" s="6"/>
      <c r="Y72" s="77"/>
      <c r="Z72" s="44"/>
      <c r="AA72" s="44"/>
      <c r="AB72" s="44"/>
      <c r="AC72" s="44"/>
      <c r="AD72" s="44"/>
      <c r="AE72" s="44"/>
      <c r="AG72" s="44"/>
      <c r="AH72" s="44"/>
      <c r="AI72" s="44"/>
      <c r="AJ72" s="44"/>
      <c r="AK72" s="44"/>
      <c r="AL72" s="44"/>
    </row>
    <row r="73" spans="5:38" x14ac:dyDescent="0.25">
      <c r="E73" s="6"/>
      <c r="F73" s="77"/>
      <c r="G73" s="44"/>
      <c r="H73" s="44"/>
      <c r="I73" s="44"/>
      <c r="J73" s="44"/>
      <c r="K73" s="44"/>
      <c r="L73" s="44"/>
      <c r="N73" s="44"/>
      <c r="O73" s="44"/>
      <c r="P73" s="44"/>
      <c r="Q73" s="44"/>
      <c r="R73" s="44"/>
      <c r="S73" s="44"/>
      <c r="X73" s="6"/>
      <c r="Y73" s="77"/>
      <c r="Z73" s="44"/>
      <c r="AA73" s="44"/>
      <c r="AB73" s="44"/>
      <c r="AC73" s="44"/>
      <c r="AD73" s="44"/>
      <c r="AE73" s="44"/>
      <c r="AG73" s="44"/>
      <c r="AH73" s="44"/>
      <c r="AI73" s="44"/>
      <c r="AJ73" s="44"/>
      <c r="AK73" s="44"/>
      <c r="AL73" s="44"/>
    </row>
    <row r="74" spans="5:38" x14ac:dyDescent="0.25">
      <c r="E74" s="6"/>
      <c r="F74" s="77"/>
      <c r="G74" s="44"/>
      <c r="H74" s="44"/>
      <c r="I74" s="44"/>
      <c r="J74" s="44"/>
      <c r="K74" s="44"/>
      <c r="L74" s="44"/>
      <c r="N74" s="44"/>
      <c r="O74" s="44"/>
      <c r="P74" s="44"/>
      <c r="Q74" s="44"/>
      <c r="R74" s="44"/>
      <c r="S74" s="44"/>
      <c r="X74" s="6"/>
      <c r="Y74" s="77"/>
      <c r="Z74" s="44"/>
      <c r="AA74" s="44"/>
      <c r="AB74" s="44"/>
      <c r="AC74" s="44"/>
      <c r="AD74" s="44"/>
      <c r="AE74" s="44"/>
      <c r="AG74" s="44"/>
      <c r="AH74" s="44"/>
      <c r="AI74" s="44"/>
      <c r="AJ74" s="44"/>
      <c r="AK74" s="44"/>
      <c r="AL74" s="44"/>
    </row>
    <row r="75" spans="5:38" x14ac:dyDescent="0.25">
      <c r="E75" s="6"/>
      <c r="F75" s="77"/>
      <c r="G75" s="44"/>
      <c r="H75" s="44"/>
      <c r="I75" s="44"/>
      <c r="J75" s="44"/>
      <c r="K75" s="44"/>
      <c r="L75" s="44"/>
      <c r="N75" s="44"/>
      <c r="O75" s="44"/>
      <c r="P75" s="44"/>
      <c r="Q75" s="44"/>
      <c r="R75" s="44"/>
      <c r="S75" s="44"/>
      <c r="X75" s="6"/>
      <c r="Y75" s="77"/>
      <c r="Z75" s="44"/>
      <c r="AA75" s="44"/>
      <c r="AB75" s="44"/>
      <c r="AC75" s="44"/>
      <c r="AD75" s="44"/>
      <c r="AE75" s="44"/>
      <c r="AG75" s="44"/>
      <c r="AH75" s="44"/>
      <c r="AI75" s="44"/>
      <c r="AJ75" s="44"/>
      <c r="AK75" s="44"/>
      <c r="AL75" s="44"/>
    </row>
    <row r="76" spans="5:38" x14ac:dyDescent="0.25">
      <c r="E76" s="6"/>
      <c r="F76" s="77"/>
      <c r="G76" s="44"/>
      <c r="H76" s="44"/>
      <c r="I76" s="44"/>
      <c r="J76" s="44"/>
      <c r="K76" s="44"/>
      <c r="L76" s="44"/>
      <c r="N76" s="44"/>
      <c r="O76" s="44"/>
      <c r="P76" s="44"/>
      <c r="Q76" s="44"/>
      <c r="R76" s="44"/>
      <c r="S76" s="44"/>
      <c r="X76" s="6"/>
      <c r="Y76" s="77"/>
      <c r="Z76" s="44"/>
      <c r="AA76" s="44"/>
      <c r="AB76" s="44"/>
      <c r="AC76" s="44"/>
      <c r="AD76" s="44"/>
      <c r="AE76" s="44"/>
      <c r="AG76" s="44"/>
      <c r="AH76" s="44"/>
      <c r="AI76" s="44"/>
      <c r="AJ76" s="44"/>
      <c r="AK76" s="44"/>
      <c r="AL76" s="44"/>
    </row>
    <row r="77" spans="5:38" x14ac:dyDescent="0.25">
      <c r="E77" s="6"/>
      <c r="F77" s="77"/>
      <c r="G77" s="44"/>
      <c r="H77" s="44"/>
      <c r="I77" s="44"/>
      <c r="J77" s="44"/>
      <c r="K77" s="44"/>
      <c r="L77" s="44"/>
      <c r="N77" s="44"/>
      <c r="O77" s="44"/>
      <c r="P77" s="44"/>
      <c r="Q77" s="44"/>
      <c r="R77" s="44"/>
      <c r="S77" s="44"/>
      <c r="X77" s="6"/>
      <c r="Y77" s="77"/>
      <c r="Z77" s="44"/>
      <c r="AA77" s="44"/>
      <c r="AB77" s="44"/>
      <c r="AC77" s="44"/>
      <c r="AD77" s="44"/>
      <c r="AE77" s="44"/>
      <c r="AG77" s="44"/>
      <c r="AH77" s="44"/>
      <c r="AI77" s="44"/>
      <c r="AJ77" s="44"/>
      <c r="AK77" s="44"/>
      <c r="AL77" s="44"/>
    </row>
    <row r="78" spans="5:38" x14ac:dyDescent="0.25">
      <c r="E78" s="6"/>
      <c r="F78" s="77"/>
      <c r="G78" s="44"/>
      <c r="H78" s="44"/>
      <c r="I78" s="44"/>
      <c r="J78" s="44"/>
      <c r="K78" s="44"/>
      <c r="L78" s="44"/>
      <c r="N78" s="44"/>
      <c r="O78" s="44"/>
      <c r="P78" s="44"/>
      <c r="Q78" s="44"/>
      <c r="R78" s="44"/>
      <c r="S78" s="44"/>
      <c r="X78" s="6"/>
      <c r="Y78" s="77"/>
      <c r="Z78" s="44"/>
      <c r="AA78" s="44"/>
      <c r="AB78" s="44"/>
      <c r="AC78" s="44"/>
      <c r="AD78" s="44"/>
      <c r="AE78" s="44"/>
      <c r="AG78" s="44"/>
      <c r="AH78" s="44"/>
      <c r="AI78" s="44"/>
      <c r="AJ78" s="44"/>
      <c r="AK78" s="44"/>
      <c r="AL78" s="44"/>
    </row>
    <row r="79" spans="5:38" x14ac:dyDescent="0.25">
      <c r="E79" s="6"/>
      <c r="F79" s="77"/>
      <c r="G79" s="44"/>
      <c r="H79" s="44"/>
      <c r="I79" s="44"/>
      <c r="J79" s="44"/>
      <c r="K79" s="44"/>
      <c r="L79" s="44"/>
      <c r="N79" s="44"/>
      <c r="O79" s="44"/>
      <c r="P79" s="44"/>
      <c r="Q79" s="44"/>
      <c r="R79" s="44"/>
      <c r="S79" s="44"/>
      <c r="X79" s="6"/>
      <c r="Y79" s="77"/>
      <c r="Z79" s="44"/>
      <c r="AA79" s="44"/>
      <c r="AB79" s="44"/>
      <c r="AC79" s="44"/>
      <c r="AD79" s="44"/>
      <c r="AE79" s="44"/>
      <c r="AG79" s="44"/>
      <c r="AH79" s="44"/>
      <c r="AI79" s="44"/>
      <c r="AJ79" s="44"/>
      <c r="AK79" s="44"/>
      <c r="AL79" s="44"/>
    </row>
    <row r="80" spans="5:38" x14ac:dyDescent="0.25">
      <c r="E80" s="6"/>
      <c r="F80" s="77"/>
      <c r="G80" s="44"/>
      <c r="H80" s="44"/>
      <c r="I80" s="44"/>
      <c r="J80" s="44"/>
      <c r="K80" s="44"/>
      <c r="L80" s="44"/>
      <c r="N80" s="44"/>
      <c r="O80" s="44"/>
      <c r="P80" s="44"/>
      <c r="Q80" s="44"/>
      <c r="R80" s="44"/>
      <c r="S80" s="44"/>
      <c r="X80" s="6"/>
      <c r="Y80" s="77"/>
      <c r="Z80" s="44"/>
      <c r="AA80" s="44"/>
      <c r="AB80" s="44"/>
      <c r="AC80" s="44"/>
      <c r="AD80" s="44"/>
      <c r="AE80" s="44"/>
      <c r="AG80" s="44"/>
      <c r="AH80" s="44"/>
      <c r="AI80" s="44"/>
      <c r="AJ80" s="44"/>
      <c r="AK80" s="44"/>
      <c r="AL80" s="44"/>
    </row>
    <row r="81" spans="5:38" x14ac:dyDescent="0.25">
      <c r="E81" s="6"/>
      <c r="F81" s="77"/>
      <c r="G81" s="44"/>
      <c r="H81" s="44"/>
      <c r="I81" s="44"/>
      <c r="J81" s="44"/>
      <c r="K81" s="44"/>
      <c r="L81" s="44"/>
      <c r="N81" s="44"/>
      <c r="O81" s="44"/>
      <c r="P81" s="44"/>
      <c r="Q81" s="44"/>
      <c r="R81" s="44"/>
      <c r="S81" s="44"/>
      <c r="X81" s="6"/>
      <c r="Y81" s="77"/>
      <c r="Z81" s="44"/>
      <c r="AA81" s="44"/>
      <c r="AB81" s="44"/>
      <c r="AC81" s="44"/>
      <c r="AD81" s="44"/>
      <c r="AE81" s="44"/>
      <c r="AG81" s="44"/>
      <c r="AH81" s="44"/>
      <c r="AI81" s="44"/>
      <c r="AJ81" s="44"/>
      <c r="AK81" s="44"/>
      <c r="AL81" s="44"/>
    </row>
    <row r="82" spans="5:38" x14ac:dyDescent="0.25">
      <c r="E82" s="6"/>
      <c r="F82" s="77"/>
      <c r="G82" s="44"/>
      <c r="H82" s="44"/>
      <c r="I82" s="44"/>
      <c r="J82" s="44"/>
      <c r="K82" s="44"/>
      <c r="L82" s="44"/>
      <c r="N82" s="44"/>
      <c r="O82" s="44"/>
      <c r="P82" s="44"/>
      <c r="Q82" s="44"/>
      <c r="R82" s="44"/>
      <c r="S82" s="44"/>
      <c r="X82" s="6"/>
      <c r="Y82" s="77"/>
      <c r="Z82" s="44"/>
      <c r="AA82" s="44"/>
      <c r="AB82" s="44"/>
      <c r="AC82" s="44"/>
      <c r="AD82" s="44"/>
      <c r="AE82" s="44"/>
      <c r="AG82" s="44"/>
      <c r="AH82" s="44"/>
      <c r="AI82" s="44"/>
      <c r="AJ82" s="44"/>
      <c r="AK82" s="44"/>
      <c r="AL82" s="44"/>
    </row>
    <row r="83" spans="5:38" x14ac:dyDescent="0.25">
      <c r="E83" s="6"/>
      <c r="F83" s="77"/>
      <c r="G83" s="44"/>
      <c r="H83" s="44"/>
      <c r="I83" s="44"/>
      <c r="J83" s="44"/>
      <c r="K83" s="44"/>
      <c r="L83" s="44"/>
      <c r="N83" s="44"/>
      <c r="O83" s="44"/>
      <c r="P83" s="44"/>
      <c r="Q83" s="44"/>
      <c r="R83" s="44"/>
      <c r="S83" s="44"/>
      <c r="X83" s="6"/>
      <c r="Y83" s="77"/>
      <c r="Z83" s="44"/>
      <c r="AA83" s="44"/>
      <c r="AB83" s="44"/>
      <c r="AC83" s="44"/>
      <c r="AD83" s="44"/>
      <c r="AE83" s="44"/>
      <c r="AG83" s="44"/>
      <c r="AH83" s="44"/>
      <c r="AI83" s="44"/>
      <c r="AJ83" s="44"/>
      <c r="AK83" s="44"/>
      <c r="AL83" s="44"/>
    </row>
    <row r="84" spans="5:38" x14ac:dyDescent="0.25">
      <c r="E84" s="6"/>
      <c r="F84" s="77"/>
      <c r="G84" s="44"/>
      <c r="H84" s="44"/>
      <c r="I84" s="44"/>
      <c r="J84" s="44"/>
      <c r="K84" s="44"/>
      <c r="L84" s="44"/>
      <c r="N84" s="44"/>
      <c r="O84" s="44"/>
      <c r="P84" s="44"/>
      <c r="Q84" s="44"/>
      <c r="R84" s="44"/>
      <c r="S84" s="44"/>
      <c r="X84" s="6"/>
      <c r="Y84" s="77"/>
      <c r="Z84" s="44"/>
      <c r="AA84" s="44"/>
      <c r="AB84" s="44"/>
      <c r="AC84" s="44"/>
      <c r="AD84" s="44"/>
      <c r="AE84" s="44"/>
      <c r="AG84" s="44"/>
      <c r="AH84" s="44"/>
      <c r="AI84" s="44"/>
      <c r="AJ84" s="44"/>
      <c r="AK84" s="44"/>
      <c r="AL84" s="44"/>
    </row>
    <row r="85" spans="5:38" x14ac:dyDescent="0.25">
      <c r="E85" s="6"/>
      <c r="F85" s="77"/>
      <c r="G85" s="44"/>
      <c r="H85" s="44"/>
      <c r="I85" s="44"/>
      <c r="J85" s="44"/>
      <c r="K85" s="44"/>
      <c r="L85" s="44"/>
      <c r="N85" s="44"/>
      <c r="O85" s="44"/>
      <c r="P85" s="44"/>
      <c r="Q85" s="44"/>
      <c r="R85" s="44"/>
      <c r="S85" s="44"/>
      <c r="X85" s="6"/>
      <c r="Y85" s="77"/>
      <c r="Z85" s="44"/>
      <c r="AA85" s="44"/>
      <c r="AB85" s="44"/>
      <c r="AC85" s="44"/>
      <c r="AD85" s="44"/>
      <c r="AE85" s="44"/>
      <c r="AG85" s="44"/>
      <c r="AH85" s="44"/>
      <c r="AI85" s="44"/>
      <c r="AJ85" s="44"/>
      <c r="AK85" s="44"/>
      <c r="AL85" s="44"/>
    </row>
    <row r="86" spans="5:38" x14ac:dyDescent="0.25">
      <c r="E86" s="6"/>
      <c r="F86" s="77"/>
      <c r="G86" s="44"/>
      <c r="H86" s="44"/>
      <c r="I86" s="44"/>
      <c r="J86" s="44"/>
      <c r="K86" s="44"/>
      <c r="L86" s="44"/>
      <c r="N86" s="44"/>
      <c r="O86" s="44"/>
      <c r="P86" s="44"/>
      <c r="Q86" s="44"/>
      <c r="R86" s="44"/>
      <c r="S86" s="44"/>
      <c r="X86" s="6"/>
      <c r="Y86" s="77"/>
      <c r="Z86" s="44"/>
      <c r="AA86" s="44"/>
      <c r="AB86" s="44"/>
      <c r="AC86" s="44"/>
      <c r="AD86" s="44"/>
      <c r="AE86" s="44"/>
      <c r="AG86" s="44"/>
      <c r="AH86" s="44"/>
      <c r="AI86" s="44"/>
      <c r="AJ86" s="44"/>
      <c r="AK86" s="44"/>
      <c r="AL86" s="44"/>
    </row>
    <row r="87" spans="5:38" x14ac:dyDescent="0.25">
      <c r="E87" s="6"/>
      <c r="F87" s="77"/>
      <c r="G87" s="44"/>
      <c r="H87" s="44"/>
      <c r="I87" s="44"/>
      <c r="J87" s="44"/>
      <c r="K87" s="44"/>
      <c r="L87" s="44"/>
      <c r="N87" s="44"/>
      <c r="O87" s="44"/>
      <c r="P87" s="44"/>
      <c r="Q87" s="44"/>
      <c r="R87" s="44"/>
      <c r="S87" s="44"/>
      <c r="X87" s="6"/>
      <c r="Y87" s="77"/>
      <c r="Z87" s="44"/>
      <c r="AA87" s="44"/>
      <c r="AB87" s="44"/>
      <c r="AC87" s="44"/>
      <c r="AD87" s="44"/>
      <c r="AE87" s="44"/>
      <c r="AG87" s="44"/>
      <c r="AH87" s="44"/>
      <c r="AI87" s="44"/>
      <c r="AJ87" s="44"/>
      <c r="AK87" s="44"/>
      <c r="AL87" s="44"/>
    </row>
    <row r="88" spans="5:38" x14ac:dyDescent="0.25">
      <c r="E88" s="6"/>
      <c r="F88" s="77"/>
      <c r="G88" s="44"/>
      <c r="H88" s="44"/>
      <c r="I88" s="44"/>
      <c r="J88" s="44"/>
      <c r="K88" s="44"/>
      <c r="L88" s="44"/>
      <c r="N88" s="44"/>
      <c r="O88" s="44"/>
      <c r="P88" s="44"/>
      <c r="Q88" s="44"/>
      <c r="R88" s="44"/>
      <c r="S88" s="44"/>
      <c r="X88" s="6"/>
      <c r="Y88" s="77"/>
      <c r="Z88" s="44"/>
      <c r="AA88" s="44"/>
      <c r="AB88" s="44"/>
      <c r="AC88" s="44"/>
      <c r="AD88" s="44"/>
      <c r="AE88" s="44"/>
      <c r="AG88" s="44"/>
      <c r="AH88" s="44"/>
      <c r="AI88" s="44"/>
      <c r="AJ88" s="44"/>
      <c r="AK88" s="44"/>
      <c r="AL88" s="44"/>
    </row>
    <row r="89" spans="5:38" x14ac:dyDescent="0.25">
      <c r="E89" s="6"/>
      <c r="F89" s="77"/>
      <c r="G89" s="44"/>
      <c r="H89" s="44"/>
      <c r="I89" s="44"/>
      <c r="J89" s="44"/>
      <c r="K89" s="44"/>
      <c r="L89" s="44"/>
      <c r="N89" s="44"/>
      <c r="O89" s="44"/>
      <c r="P89" s="44"/>
      <c r="Q89" s="44"/>
      <c r="R89" s="44"/>
      <c r="S89" s="44"/>
      <c r="X89" s="6"/>
      <c r="Y89" s="77"/>
      <c r="Z89" s="44"/>
      <c r="AA89" s="44"/>
      <c r="AB89" s="44"/>
      <c r="AC89" s="44"/>
      <c r="AD89" s="44"/>
      <c r="AE89" s="44"/>
      <c r="AG89" s="44"/>
      <c r="AH89" s="44"/>
      <c r="AI89" s="44"/>
      <c r="AJ89" s="44"/>
      <c r="AK89" s="44"/>
      <c r="AL89" s="44"/>
    </row>
    <row r="90" spans="5:38" x14ac:dyDescent="0.25">
      <c r="E90" s="6"/>
      <c r="F90" s="77"/>
      <c r="G90" s="44"/>
      <c r="H90" s="44"/>
      <c r="I90" s="44"/>
      <c r="J90" s="44"/>
      <c r="K90" s="44"/>
      <c r="L90" s="44"/>
      <c r="N90" s="44"/>
      <c r="O90" s="44"/>
      <c r="P90" s="44"/>
      <c r="Q90" s="44"/>
      <c r="R90" s="44"/>
      <c r="S90" s="44"/>
      <c r="X90" s="6"/>
      <c r="Y90" s="77"/>
      <c r="Z90" s="44"/>
      <c r="AA90" s="44"/>
      <c r="AB90" s="44"/>
      <c r="AC90" s="44"/>
      <c r="AD90" s="44"/>
      <c r="AE90" s="44"/>
      <c r="AG90" s="44"/>
      <c r="AH90" s="44"/>
      <c r="AI90" s="44"/>
      <c r="AJ90" s="44"/>
      <c r="AK90" s="44"/>
      <c r="AL90" s="44"/>
    </row>
    <row r="91" spans="5:38" x14ac:dyDescent="0.25">
      <c r="E91" s="6"/>
      <c r="F91" s="77"/>
      <c r="G91" s="44"/>
      <c r="H91" s="44"/>
      <c r="I91" s="44"/>
      <c r="J91" s="44"/>
      <c r="K91" s="44"/>
      <c r="L91" s="44"/>
      <c r="N91" s="44"/>
      <c r="O91" s="44"/>
      <c r="P91" s="44"/>
      <c r="Q91" s="44"/>
      <c r="R91" s="44"/>
      <c r="S91" s="44"/>
      <c r="X91" s="6"/>
      <c r="Y91" s="77"/>
      <c r="Z91" s="44"/>
      <c r="AA91" s="44"/>
      <c r="AB91" s="44"/>
      <c r="AC91" s="44"/>
      <c r="AD91" s="44"/>
      <c r="AE91" s="44"/>
      <c r="AG91" s="44"/>
      <c r="AH91" s="44"/>
      <c r="AI91" s="44"/>
      <c r="AJ91" s="44"/>
      <c r="AK91" s="44"/>
      <c r="AL91" s="44"/>
    </row>
    <row r="92" spans="5:38" x14ac:dyDescent="0.25">
      <c r="E92" s="6"/>
      <c r="F92" s="77"/>
      <c r="G92" s="44"/>
      <c r="H92" s="44"/>
      <c r="I92" s="44"/>
      <c r="J92" s="44"/>
      <c r="K92" s="44"/>
      <c r="L92" s="44"/>
      <c r="N92" s="44"/>
      <c r="O92" s="44"/>
      <c r="P92" s="44"/>
      <c r="Q92" s="44"/>
      <c r="R92" s="44"/>
      <c r="S92" s="44"/>
      <c r="X92" s="6"/>
      <c r="Y92" s="77"/>
      <c r="Z92" s="44"/>
      <c r="AA92" s="44"/>
      <c r="AB92" s="44"/>
      <c r="AC92" s="44"/>
      <c r="AD92" s="44"/>
      <c r="AE92" s="44"/>
      <c r="AG92" s="44"/>
      <c r="AH92" s="44"/>
      <c r="AI92" s="44"/>
      <c r="AJ92" s="44"/>
      <c r="AK92" s="44"/>
      <c r="AL92" s="44"/>
    </row>
    <row r="93" spans="5:38" x14ac:dyDescent="0.25">
      <c r="E93" s="6"/>
      <c r="F93" s="77"/>
      <c r="G93" s="44"/>
      <c r="H93" s="44"/>
      <c r="I93" s="44"/>
      <c r="J93" s="44"/>
      <c r="K93" s="44"/>
      <c r="L93" s="44"/>
      <c r="N93" s="44"/>
      <c r="O93" s="44"/>
      <c r="P93" s="44"/>
      <c r="Q93" s="44"/>
      <c r="R93" s="44"/>
      <c r="S93" s="44"/>
      <c r="X93" s="6"/>
      <c r="Y93" s="77"/>
      <c r="Z93" s="44"/>
      <c r="AA93" s="44"/>
      <c r="AB93" s="44"/>
      <c r="AC93" s="44"/>
      <c r="AD93" s="44"/>
      <c r="AE93" s="44"/>
      <c r="AG93" s="44"/>
      <c r="AH93" s="44"/>
      <c r="AI93" s="44"/>
      <c r="AJ93" s="44"/>
      <c r="AK93" s="44"/>
      <c r="AL93" s="44"/>
    </row>
    <row r="94" spans="5:38" x14ac:dyDescent="0.25">
      <c r="E94" s="6"/>
      <c r="F94" s="77"/>
      <c r="G94" s="44"/>
      <c r="H94" s="44"/>
      <c r="I94" s="44"/>
      <c r="J94" s="44"/>
      <c r="K94" s="44"/>
      <c r="L94" s="44"/>
      <c r="N94" s="44"/>
      <c r="O94" s="44"/>
      <c r="P94" s="44"/>
      <c r="Q94" s="44"/>
      <c r="R94" s="44"/>
      <c r="S94" s="44"/>
      <c r="X94" s="6"/>
      <c r="Y94" s="77"/>
      <c r="Z94" s="44"/>
      <c r="AA94" s="44"/>
      <c r="AB94" s="44"/>
      <c r="AC94" s="44"/>
      <c r="AD94" s="44"/>
      <c r="AE94" s="44"/>
      <c r="AG94" s="44"/>
      <c r="AH94" s="44"/>
      <c r="AI94" s="44"/>
      <c r="AJ94" s="44"/>
      <c r="AK94" s="44"/>
      <c r="AL94" s="44"/>
    </row>
    <row r="95" spans="5:38" x14ac:dyDescent="0.25">
      <c r="E95" s="6"/>
      <c r="F95" s="77"/>
      <c r="G95" s="44"/>
      <c r="H95" s="44"/>
      <c r="I95" s="44"/>
      <c r="J95" s="44"/>
      <c r="K95" s="44"/>
      <c r="L95" s="44"/>
      <c r="N95" s="44"/>
      <c r="O95" s="44"/>
      <c r="P95" s="44"/>
      <c r="Q95" s="44"/>
      <c r="R95" s="44"/>
      <c r="S95" s="44"/>
      <c r="X95" s="6"/>
      <c r="Y95" s="77"/>
      <c r="Z95" s="44"/>
      <c r="AA95" s="44"/>
      <c r="AB95" s="44"/>
      <c r="AC95" s="44"/>
      <c r="AD95" s="44"/>
      <c r="AE95" s="44"/>
      <c r="AG95" s="44"/>
      <c r="AH95" s="44"/>
      <c r="AI95" s="44"/>
      <c r="AJ95" s="44"/>
      <c r="AK95" s="44"/>
      <c r="AL95" s="44"/>
    </row>
    <row r="96" spans="5:38" x14ac:dyDescent="0.25">
      <c r="E96" s="6"/>
      <c r="F96" s="77"/>
      <c r="G96" s="44"/>
      <c r="H96" s="44"/>
      <c r="I96" s="44"/>
      <c r="J96" s="44"/>
      <c r="K96" s="44"/>
      <c r="L96" s="44"/>
      <c r="N96" s="44"/>
      <c r="O96" s="44"/>
      <c r="P96" s="44"/>
      <c r="Q96" s="44"/>
      <c r="R96" s="44"/>
      <c r="S96" s="44"/>
      <c r="X96" s="6"/>
      <c r="Y96" s="77"/>
      <c r="Z96" s="44"/>
      <c r="AA96" s="44"/>
      <c r="AB96" s="44"/>
      <c r="AC96" s="44"/>
      <c r="AD96" s="44"/>
      <c r="AE96" s="44"/>
      <c r="AG96" s="44"/>
      <c r="AH96" s="44"/>
      <c r="AI96" s="44"/>
      <c r="AJ96" s="44"/>
      <c r="AK96" s="44"/>
      <c r="AL96" s="44"/>
    </row>
    <row r="97" spans="5:38" x14ac:dyDescent="0.25">
      <c r="E97" s="6"/>
      <c r="F97" s="77"/>
      <c r="G97" s="44"/>
      <c r="H97" s="44"/>
      <c r="I97" s="44"/>
      <c r="J97" s="44"/>
      <c r="K97" s="44"/>
      <c r="L97" s="44"/>
      <c r="N97" s="44"/>
      <c r="O97" s="44"/>
      <c r="P97" s="44"/>
      <c r="Q97" s="44"/>
      <c r="R97" s="44"/>
      <c r="S97" s="44"/>
      <c r="X97" s="6"/>
      <c r="Y97" s="77"/>
      <c r="Z97" s="44"/>
      <c r="AA97" s="44"/>
      <c r="AB97" s="44"/>
      <c r="AC97" s="44"/>
      <c r="AD97" s="44"/>
      <c r="AE97" s="44"/>
      <c r="AG97" s="44"/>
      <c r="AH97" s="44"/>
      <c r="AI97" s="44"/>
      <c r="AJ97" s="44"/>
      <c r="AK97" s="44"/>
      <c r="AL97" s="44"/>
    </row>
    <row r="98" spans="5:38" x14ac:dyDescent="0.25">
      <c r="E98" s="6"/>
      <c r="F98" s="77"/>
      <c r="G98" s="44"/>
      <c r="H98" s="44"/>
      <c r="I98" s="44"/>
      <c r="J98" s="44"/>
      <c r="K98" s="44"/>
      <c r="L98" s="44"/>
      <c r="N98" s="44"/>
      <c r="O98" s="44"/>
      <c r="P98" s="44"/>
      <c r="Q98" s="44"/>
      <c r="R98" s="44"/>
      <c r="S98" s="44"/>
      <c r="X98" s="6"/>
      <c r="Y98" s="77"/>
      <c r="Z98" s="44"/>
      <c r="AA98" s="44"/>
      <c r="AB98" s="44"/>
      <c r="AC98" s="44"/>
      <c r="AD98" s="44"/>
      <c r="AE98" s="44"/>
      <c r="AG98" s="44"/>
      <c r="AH98" s="44"/>
      <c r="AI98" s="44"/>
      <c r="AJ98" s="44"/>
      <c r="AK98" s="44"/>
      <c r="AL98" s="44"/>
    </row>
    <row r="99" spans="5:38" x14ac:dyDescent="0.25">
      <c r="E99" s="6"/>
      <c r="F99" s="77"/>
      <c r="G99" s="44"/>
      <c r="H99" s="44"/>
      <c r="I99" s="44"/>
      <c r="J99" s="44"/>
      <c r="K99" s="44"/>
      <c r="L99" s="44"/>
      <c r="N99" s="44"/>
      <c r="O99" s="44"/>
      <c r="P99" s="44"/>
      <c r="Q99" s="44"/>
      <c r="R99" s="44"/>
      <c r="S99" s="44"/>
      <c r="X99" s="6"/>
      <c r="Y99" s="77"/>
      <c r="Z99" s="44"/>
      <c r="AA99" s="44"/>
      <c r="AB99" s="44"/>
      <c r="AC99" s="44"/>
      <c r="AD99" s="44"/>
      <c r="AE99" s="44"/>
      <c r="AG99" s="44"/>
      <c r="AH99" s="44"/>
      <c r="AI99" s="44"/>
      <c r="AJ99" s="44"/>
      <c r="AK99" s="44"/>
      <c r="AL99" s="44"/>
    </row>
    <row r="100" spans="5:38" x14ac:dyDescent="0.25">
      <c r="E100" s="6"/>
      <c r="F100" s="77"/>
      <c r="G100" s="44"/>
      <c r="H100" s="44"/>
      <c r="I100" s="44"/>
      <c r="J100" s="44"/>
      <c r="K100" s="44"/>
      <c r="L100" s="44"/>
      <c r="N100" s="44"/>
      <c r="O100" s="44"/>
      <c r="P100" s="44"/>
      <c r="Q100" s="44"/>
      <c r="R100" s="44"/>
      <c r="S100" s="44"/>
      <c r="X100" s="6"/>
      <c r="Y100" s="77"/>
      <c r="Z100" s="44"/>
      <c r="AA100" s="44"/>
      <c r="AB100" s="44"/>
      <c r="AC100" s="44"/>
      <c r="AD100" s="44"/>
      <c r="AE100" s="44"/>
      <c r="AG100" s="44"/>
      <c r="AH100" s="44"/>
      <c r="AI100" s="44"/>
      <c r="AJ100" s="44"/>
      <c r="AK100" s="44"/>
      <c r="AL100" s="44"/>
    </row>
    <row r="101" spans="5:38" x14ac:dyDescent="0.25">
      <c r="E101" s="6"/>
      <c r="F101" s="77"/>
      <c r="G101" s="44"/>
      <c r="H101" s="44"/>
      <c r="I101" s="44"/>
      <c r="J101" s="44"/>
      <c r="K101" s="44"/>
      <c r="L101" s="44"/>
      <c r="N101" s="44"/>
      <c r="O101" s="44"/>
      <c r="P101" s="44"/>
      <c r="Q101" s="44"/>
      <c r="R101" s="44"/>
      <c r="S101" s="44"/>
      <c r="X101" s="6"/>
      <c r="Y101" s="77"/>
      <c r="Z101" s="44"/>
      <c r="AA101" s="44"/>
      <c r="AB101" s="44"/>
      <c r="AC101" s="44"/>
      <c r="AD101" s="44"/>
      <c r="AE101" s="44"/>
      <c r="AG101" s="44"/>
      <c r="AH101" s="44"/>
      <c r="AI101" s="44"/>
      <c r="AJ101" s="44"/>
      <c r="AK101" s="44"/>
      <c r="AL101" s="44"/>
    </row>
    <row r="102" spans="5:38" x14ac:dyDescent="0.25">
      <c r="E102" s="6"/>
      <c r="F102" s="77"/>
      <c r="G102" s="44"/>
      <c r="H102" s="44"/>
      <c r="I102" s="44"/>
      <c r="J102" s="44"/>
      <c r="K102" s="44"/>
      <c r="L102" s="44"/>
      <c r="N102" s="44"/>
      <c r="O102" s="44"/>
      <c r="P102" s="44"/>
      <c r="Q102" s="44"/>
      <c r="R102" s="44"/>
      <c r="S102" s="44"/>
      <c r="X102" s="6"/>
      <c r="Y102" s="77"/>
      <c r="Z102" s="44"/>
      <c r="AA102" s="44"/>
      <c r="AB102" s="44"/>
      <c r="AC102" s="44"/>
      <c r="AD102" s="44"/>
      <c r="AE102" s="44"/>
      <c r="AG102" s="44"/>
      <c r="AH102" s="44"/>
      <c r="AI102" s="44"/>
      <c r="AJ102" s="44"/>
      <c r="AK102" s="44"/>
      <c r="AL102" s="44"/>
    </row>
    <row r="103" spans="5:38" x14ac:dyDescent="0.25">
      <c r="E103" s="6"/>
      <c r="F103" s="77"/>
      <c r="G103" s="44"/>
      <c r="H103" s="44"/>
      <c r="I103" s="44"/>
      <c r="J103" s="44"/>
      <c r="K103" s="44"/>
      <c r="L103" s="44"/>
      <c r="N103" s="44"/>
      <c r="O103" s="44"/>
      <c r="P103" s="44"/>
      <c r="Q103" s="44"/>
      <c r="R103" s="44"/>
      <c r="S103" s="44"/>
      <c r="X103" s="6"/>
      <c r="Y103" s="77"/>
      <c r="Z103" s="44"/>
      <c r="AA103" s="44"/>
      <c r="AB103" s="44"/>
      <c r="AC103" s="44"/>
      <c r="AD103" s="44"/>
      <c r="AE103" s="44"/>
      <c r="AG103" s="44"/>
      <c r="AH103" s="44"/>
      <c r="AI103" s="44"/>
      <c r="AJ103" s="44"/>
      <c r="AK103" s="44"/>
      <c r="AL103" s="44"/>
    </row>
    <row r="104" spans="5:38" x14ac:dyDescent="0.25">
      <c r="E104" s="6"/>
      <c r="F104" s="77"/>
      <c r="G104" s="44"/>
      <c r="H104" s="44"/>
      <c r="I104" s="44"/>
      <c r="J104" s="44"/>
      <c r="K104" s="44"/>
      <c r="L104" s="44"/>
      <c r="N104" s="44"/>
      <c r="O104" s="44"/>
      <c r="P104" s="44"/>
      <c r="Q104" s="44"/>
      <c r="R104" s="44"/>
      <c r="S104" s="44"/>
      <c r="X104" s="6"/>
      <c r="Y104" s="77"/>
      <c r="Z104" s="44"/>
      <c r="AA104" s="44"/>
      <c r="AB104" s="44"/>
      <c r="AC104" s="44"/>
      <c r="AD104" s="44"/>
      <c r="AE104" s="44"/>
      <c r="AG104" s="44"/>
      <c r="AH104" s="44"/>
      <c r="AI104" s="44"/>
      <c r="AJ104" s="44"/>
      <c r="AK104" s="44"/>
      <c r="AL104" s="44"/>
    </row>
    <row r="105" spans="5:38" x14ac:dyDescent="0.25">
      <c r="E105" s="6"/>
      <c r="F105" s="77"/>
      <c r="G105" s="44"/>
      <c r="H105" s="44"/>
      <c r="I105" s="44"/>
      <c r="J105" s="44"/>
      <c r="K105" s="44"/>
      <c r="L105" s="44"/>
      <c r="N105" s="44"/>
      <c r="O105" s="44"/>
      <c r="P105" s="44"/>
      <c r="Q105" s="44"/>
      <c r="R105" s="44"/>
      <c r="S105" s="44"/>
      <c r="X105" s="6"/>
      <c r="Y105" s="77"/>
      <c r="Z105" s="44"/>
      <c r="AA105" s="44"/>
      <c r="AB105" s="44"/>
      <c r="AC105" s="44"/>
      <c r="AD105" s="44"/>
      <c r="AE105" s="44"/>
      <c r="AG105" s="44"/>
      <c r="AH105" s="44"/>
      <c r="AI105" s="44"/>
      <c r="AJ105" s="44"/>
      <c r="AK105" s="44"/>
      <c r="AL105" s="44"/>
    </row>
    <row r="106" spans="5:38" x14ac:dyDescent="0.25">
      <c r="E106" s="6"/>
      <c r="F106" s="77"/>
      <c r="G106" s="44"/>
      <c r="H106" s="44"/>
      <c r="I106" s="44"/>
      <c r="J106" s="44"/>
      <c r="K106" s="44"/>
      <c r="L106" s="44"/>
      <c r="N106" s="44"/>
      <c r="O106" s="44"/>
      <c r="P106" s="44"/>
      <c r="Q106" s="44"/>
      <c r="R106" s="44"/>
      <c r="S106" s="44"/>
      <c r="X106" s="6"/>
      <c r="Y106" s="77"/>
      <c r="Z106" s="44"/>
      <c r="AA106" s="44"/>
      <c r="AB106" s="44"/>
      <c r="AC106" s="44"/>
      <c r="AD106" s="44"/>
      <c r="AE106" s="44"/>
      <c r="AG106" s="44"/>
      <c r="AH106" s="44"/>
      <c r="AI106" s="44"/>
      <c r="AJ106" s="44"/>
      <c r="AK106" s="44"/>
      <c r="AL106" s="44"/>
    </row>
    <row r="107" spans="5:38" x14ac:dyDescent="0.25">
      <c r="E107" s="6"/>
      <c r="F107" s="77"/>
      <c r="G107" s="44"/>
      <c r="H107" s="44"/>
      <c r="I107" s="44"/>
      <c r="J107" s="44"/>
      <c r="K107" s="44"/>
      <c r="L107" s="44"/>
      <c r="N107" s="44"/>
      <c r="O107" s="44"/>
      <c r="P107" s="44"/>
      <c r="Q107" s="44"/>
      <c r="R107" s="44"/>
      <c r="S107" s="44"/>
      <c r="X107" s="6"/>
      <c r="Y107" s="77"/>
      <c r="Z107" s="44"/>
      <c r="AA107" s="44"/>
      <c r="AB107" s="44"/>
      <c r="AC107" s="44"/>
      <c r="AD107" s="44"/>
      <c r="AE107" s="44"/>
      <c r="AG107" s="44"/>
      <c r="AH107" s="44"/>
      <c r="AI107" s="44"/>
      <c r="AJ107" s="44"/>
      <c r="AK107" s="44"/>
      <c r="AL107" s="44"/>
    </row>
    <row r="108" spans="5:38" x14ac:dyDescent="0.25">
      <c r="E108" s="6"/>
      <c r="F108" s="77"/>
      <c r="G108" s="44"/>
      <c r="H108" s="44"/>
      <c r="I108" s="44"/>
      <c r="J108" s="44"/>
      <c r="K108" s="44"/>
      <c r="L108" s="44"/>
      <c r="N108" s="44"/>
      <c r="O108" s="44"/>
      <c r="P108" s="44"/>
      <c r="Q108" s="44"/>
      <c r="R108" s="44"/>
      <c r="S108" s="44"/>
      <c r="X108" s="6"/>
      <c r="Y108" s="77"/>
      <c r="Z108" s="44"/>
      <c r="AA108" s="44"/>
      <c r="AB108" s="44"/>
      <c r="AC108" s="44"/>
      <c r="AD108" s="44"/>
      <c r="AE108" s="44"/>
      <c r="AG108" s="44"/>
      <c r="AH108" s="44"/>
      <c r="AI108" s="44"/>
      <c r="AJ108" s="44"/>
      <c r="AK108" s="44"/>
      <c r="AL108" s="44"/>
    </row>
    <row r="109" spans="5:38" x14ac:dyDescent="0.25">
      <c r="E109" s="6"/>
      <c r="F109" s="77"/>
      <c r="G109" s="44"/>
      <c r="H109" s="44"/>
      <c r="I109" s="44"/>
      <c r="J109" s="44"/>
      <c r="K109" s="44"/>
      <c r="L109" s="44"/>
      <c r="N109" s="44"/>
      <c r="O109" s="44"/>
      <c r="P109" s="44"/>
      <c r="Q109" s="44"/>
      <c r="R109" s="44"/>
      <c r="S109" s="44"/>
      <c r="X109" s="6"/>
      <c r="Y109" s="77"/>
      <c r="Z109" s="44"/>
      <c r="AA109" s="44"/>
      <c r="AB109" s="44"/>
      <c r="AC109" s="44"/>
      <c r="AD109" s="44"/>
      <c r="AE109" s="44"/>
      <c r="AG109" s="44"/>
      <c r="AH109" s="44"/>
      <c r="AI109" s="44"/>
      <c r="AJ109" s="44"/>
      <c r="AK109" s="44"/>
      <c r="AL109" s="44"/>
    </row>
    <row r="110" spans="5:38" x14ac:dyDescent="0.25">
      <c r="E110" s="6"/>
      <c r="F110" s="77"/>
      <c r="G110" s="44"/>
      <c r="H110" s="44"/>
      <c r="I110" s="44"/>
      <c r="J110" s="44"/>
      <c r="K110" s="44"/>
      <c r="L110" s="44"/>
      <c r="N110" s="44"/>
      <c r="O110" s="44"/>
      <c r="P110" s="44"/>
      <c r="Q110" s="44"/>
      <c r="R110" s="44"/>
      <c r="S110" s="44"/>
      <c r="X110" s="6"/>
      <c r="Y110" s="77"/>
      <c r="Z110" s="44"/>
      <c r="AA110" s="44"/>
      <c r="AB110" s="44"/>
      <c r="AC110" s="44"/>
      <c r="AD110" s="44"/>
      <c r="AE110" s="44"/>
      <c r="AG110" s="44"/>
      <c r="AH110" s="44"/>
      <c r="AI110" s="44"/>
      <c r="AJ110" s="44"/>
      <c r="AK110" s="44"/>
      <c r="AL110" s="44"/>
    </row>
    <row r="111" spans="5:38" x14ac:dyDescent="0.25">
      <c r="E111" s="6"/>
      <c r="F111" s="77"/>
      <c r="G111" s="44"/>
      <c r="H111" s="44"/>
      <c r="I111" s="44"/>
      <c r="J111" s="44"/>
      <c r="K111" s="44"/>
      <c r="L111" s="44"/>
      <c r="N111" s="44"/>
      <c r="O111" s="44"/>
      <c r="P111" s="44"/>
      <c r="Q111" s="44"/>
      <c r="R111" s="44"/>
      <c r="S111" s="44"/>
      <c r="X111" s="6"/>
      <c r="Y111" s="77"/>
      <c r="Z111" s="44"/>
      <c r="AA111" s="44"/>
      <c r="AB111" s="44"/>
      <c r="AC111" s="44"/>
      <c r="AD111" s="44"/>
      <c r="AE111" s="44"/>
      <c r="AG111" s="44"/>
      <c r="AH111" s="44"/>
      <c r="AI111" s="44"/>
      <c r="AJ111" s="44"/>
      <c r="AK111" s="44"/>
      <c r="AL111" s="44"/>
    </row>
    <row r="112" spans="5:38" x14ac:dyDescent="0.25">
      <c r="E112" s="6"/>
      <c r="F112" s="77"/>
      <c r="G112" s="44"/>
      <c r="H112" s="44"/>
      <c r="I112" s="44"/>
      <c r="J112" s="44"/>
      <c r="K112" s="44"/>
      <c r="L112" s="44"/>
      <c r="N112" s="44"/>
      <c r="O112" s="44"/>
      <c r="P112" s="44"/>
      <c r="Q112" s="44"/>
      <c r="R112" s="44"/>
      <c r="S112" s="44"/>
      <c r="X112" s="6"/>
      <c r="Y112" s="77"/>
      <c r="Z112" s="44"/>
      <c r="AA112" s="44"/>
      <c r="AB112" s="44"/>
      <c r="AC112" s="44"/>
      <c r="AD112" s="44"/>
      <c r="AE112" s="44"/>
      <c r="AG112" s="44"/>
      <c r="AH112" s="44"/>
      <c r="AI112" s="44"/>
      <c r="AJ112" s="44"/>
      <c r="AK112" s="44"/>
      <c r="AL112" s="44"/>
    </row>
    <row r="113" spans="5:38" x14ac:dyDescent="0.25">
      <c r="E113" s="6"/>
      <c r="F113" s="77"/>
      <c r="G113" s="44"/>
      <c r="H113" s="44"/>
      <c r="I113" s="44"/>
      <c r="J113" s="44"/>
      <c r="K113" s="44"/>
      <c r="L113" s="44"/>
      <c r="N113" s="44"/>
      <c r="O113" s="44"/>
      <c r="P113" s="44"/>
      <c r="Q113" s="44"/>
      <c r="R113" s="44"/>
      <c r="S113" s="44"/>
      <c r="X113" s="6"/>
      <c r="Y113" s="77"/>
      <c r="Z113" s="44"/>
      <c r="AA113" s="44"/>
      <c r="AB113" s="44"/>
      <c r="AC113" s="44"/>
      <c r="AD113" s="44"/>
      <c r="AE113" s="44"/>
      <c r="AG113" s="44"/>
      <c r="AH113" s="44"/>
      <c r="AI113" s="44"/>
      <c r="AJ113" s="44"/>
      <c r="AK113" s="44"/>
      <c r="AL113" s="44"/>
    </row>
    <row r="114" spans="5:38" x14ac:dyDescent="0.25">
      <c r="E114" s="6"/>
      <c r="F114" s="77"/>
      <c r="G114" s="44"/>
      <c r="H114" s="44"/>
      <c r="I114" s="44"/>
      <c r="J114" s="44"/>
      <c r="K114" s="44"/>
      <c r="L114" s="44"/>
      <c r="N114" s="44"/>
      <c r="O114" s="44"/>
      <c r="P114" s="44"/>
      <c r="Q114" s="44"/>
      <c r="R114" s="44"/>
      <c r="S114" s="44"/>
      <c r="X114" s="6"/>
      <c r="Y114" s="77"/>
      <c r="Z114" s="44"/>
      <c r="AA114" s="44"/>
      <c r="AB114" s="44"/>
      <c r="AC114" s="44"/>
      <c r="AD114" s="44"/>
      <c r="AE114" s="44"/>
      <c r="AG114" s="44"/>
      <c r="AH114" s="44"/>
      <c r="AI114" s="44"/>
      <c r="AJ114" s="44"/>
      <c r="AK114" s="44"/>
      <c r="AL114" s="44"/>
    </row>
    <row r="115" spans="5:38" x14ac:dyDescent="0.25">
      <c r="E115" s="6"/>
      <c r="F115" s="77"/>
      <c r="G115" s="44"/>
      <c r="H115" s="44"/>
      <c r="I115" s="44"/>
      <c r="J115" s="44"/>
      <c r="K115" s="44"/>
      <c r="L115" s="44"/>
      <c r="N115" s="44"/>
      <c r="O115" s="44"/>
      <c r="P115" s="44"/>
      <c r="Q115" s="44"/>
      <c r="R115" s="44"/>
      <c r="S115" s="44"/>
      <c r="X115" s="6"/>
      <c r="Y115" s="77"/>
      <c r="Z115" s="44"/>
      <c r="AA115" s="44"/>
      <c r="AB115" s="44"/>
      <c r="AC115" s="44"/>
      <c r="AD115" s="44"/>
      <c r="AE115" s="44"/>
      <c r="AG115" s="44"/>
      <c r="AH115" s="44"/>
      <c r="AI115" s="44"/>
      <c r="AJ115" s="44"/>
      <c r="AK115" s="44"/>
      <c r="AL115" s="44"/>
    </row>
    <row r="116" spans="5:38" x14ac:dyDescent="0.25">
      <c r="E116" s="6"/>
      <c r="F116" s="77"/>
      <c r="G116" s="44"/>
      <c r="H116" s="44"/>
      <c r="I116" s="44"/>
      <c r="J116" s="44"/>
      <c r="K116" s="44"/>
      <c r="L116" s="44"/>
      <c r="N116" s="44"/>
      <c r="O116" s="44"/>
      <c r="P116" s="44"/>
      <c r="Q116" s="44"/>
      <c r="R116" s="44"/>
      <c r="S116" s="44"/>
      <c r="X116" s="6"/>
      <c r="Y116" s="77"/>
      <c r="Z116" s="44"/>
      <c r="AA116" s="44"/>
      <c r="AB116" s="44"/>
      <c r="AC116" s="44"/>
      <c r="AD116" s="44"/>
      <c r="AE116" s="44"/>
      <c r="AG116" s="44"/>
      <c r="AH116" s="44"/>
      <c r="AI116" s="44"/>
      <c r="AJ116" s="44"/>
      <c r="AK116" s="44"/>
      <c r="AL116" s="44"/>
    </row>
    <row r="117" spans="5:38" x14ac:dyDescent="0.25">
      <c r="E117" s="6"/>
      <c r="F117" s="77"/>
      <c r="G117" s="44"/>
      <c r="H117" s="44"/>
      <c r="I117" s="44"/>
      <c r="J117" s="44"/>
      <c r="K117" s="44"/>
      <c r="L117" s="44"/>
      <c r="N117" s="44"/>
      <c r="O117" s="44"/>
      <c r="P117" s="44"/>
      <c r="Q117" s="44"/>
      <c r="R117" s="44"/>
      <c r="S117" s="44"/>
      <c r="X117" s="6"/>
      <c r="Y117" s="77"/>
      <c r="Z117" s="44"/>
      <c r="AA117" s="44"/>
      <c r="AB117" s="44"/>
      <c r="AC117" s="44"/>
      <c r="AD117" s="44"/>
      <c r="AE117" s="44"/>
      <c r="AG117" s="44"/>
      <c r="AH117" s="44"/>
      <c r="AI117" s="44"/>
      <c r="AJ117" s="44"/>
      <c r="AK117" s="44"/>
      <c r="AL117" s="44"/>
    </row>
    <row r="118" spans="5:38" x14ac:dyDescent="0.25">
      <c r="E118" s="6"/>
      <c r="F118" s="77"/>
      <c r="G118" s="44"/>
      <c r="H118" s="44"/>
      <c r="I118" s="44"/>
      <c r="J118" s="44"/>
      <c r="K118" s="44"/>
      <c r="L118" s="44"/>
      <c r="N118" s="44"/>
      <c r="O118" s="44"/>
      <c r="P118" s="44"/>
      <c r="Q118" s="44"/>
      <c r="R118" s="44"/>
      <c r="S118" s="44"/>
      <c r="X118" s="6"/>
      <c r="Y118" s="77"/>
      <c r="Z118" s="44"/>
      <c r="AA118" s="44"/>
      <c r="AB118" s="44"/>
      <c r="AC118" s="44"/>
      <c r="AD118" s="44"/>
      <c r="AE118" s="44"/>
      <c r="AG118" s="44"/>
      <c r="AH118" s="44"/>
      <c r="AI118" s="44"/>
      <c r="AJ118" s="44"/>
      <c r="AK118" s="44"/>
      <c r="AL118" s="44"/>
    </row>
    <row r="119" spans="5:38" x14ac:dyDescent="0.25">
      <c r="E119" s="6"/>
      <c r="F119" s="77"/>
      <c r="G119" s="44"/>
      <c r="H119" s="44"/>
      <c r="I119" s="44"/>
      <c r="J119" s="44"/>
      <c r="K119" s="44"/>
      <c r="L119" s="44"/>
      <c r="N119" s="44"/>
      <c r="O119" s="44"/>
      <c r="P119" s="44"/>
      <c r="Q119" s="44"/>
      <c r="R119" s="44"/>
      <c r="S119" s="44"/>
      <c r="X119" s="6"/>
      <c r="Y119" s="77"/>
      <c r="Z119" s="44"/>
      <c r="AA119" s="44"/>
      <c r="AB119" s="44"/>
      <c r="AC119" s="44"/>
      <c r="AD119" s="44"/>
      <c r="AE119" s="44"/>
      <c r="AG119" s="44"/>
      <c r="AH119" s="44"/>
      <c r="AI119" s="44"/>
      <c r="AJ119" s="44"/>
      <c r="AK119" s="44"/>
      <c r="AL119" s="44"/>
    </row>
    <row r="120" spans="5:38" x14ac:dyDescent="0.25">
      <c r="E120" s="6"/>
      <c r="F120" s="77"/>
      <c r="G120" s="44"/>
      <c r="H120" s="44"/>
      <c r="I120" s="44"/>
      <c r="J120" s="44"/>
      <c r="K120" s="44"/>
      <c r="L120" s="44"/>
      <c r="N120" s="44"/>
      <c r="O120" s="44"/>
      <c r="P120" s="44"/>
      <c r="Q120" s="44"/>
      <c r="R120" s="44"/>
      <c r="S120" s="44"/>
      <c r="X120" s="6"/>
      <c r="Y120" s="77"/>
      <c r="Z120" s="44"/>
      <c r="AA120" s="44"/>
      <c r="AB120" s="44"/>
      <c r="AC120" s="44"/>
      <c r="AD120" s="44"/>
      <c r="AE120" s="44"/>
      <c r="AG120" s="44"/>
      <c r="AH120" s="44"/>
      <c r="AI120" s="44"/>
      <c r="AJ120" s="44"/>
      <c r="AK120" s="44"/>
      <c r="AL120" s="44"/>
    </row>
    <row r="121" spans="5:38" x14ac:dyDescent="0.25">
      <c r="E121" s="6"/>
      <c r="F121" s="77"/>
      <c r="G121" s="44"/>
      <c r="H121" s="44"/>
      <c r="I121" s="44"/>
      <c r="J121" s="44"/>
      <c r="K121" s="44"/>
      <c r="L121" s="44"/>
      <c r="N121" s="44"/>
      <c r="O121" s="44"/>
      <c r="P121" s="44"/>
      <c r="Q121" s="44"/>
      <c r="R121" s="44"/>
      <c r="S121" s="44"/>
      <c r="X121" s="6"/>
      <c r="Y121" s="77"/>
      <c r="Z121" s="44"/>
      <c r="AA121" s="44"/>
      <c r="AB121" s="44"/>
      <c r="AC121" s="44"/>
      <c r="AD121" s="44"/>
      <c r="AE121" s="44"/>
      <c r="AG121" s="44"/>
      <c r="AH121" s="44"/>
      <c r="AI121" s="44"/>
      <c r="AJ121" s="44"/>
      <c r="AK121" s="44"/>
      <c r="AL121" s="44"/>
    </row>
    <row r="122" spans="5:38" x14ac:dyDescent="0.25">
      <c r="E122" s="6"/>
      <c r="F122" s="77"/>
      <c r="G122" s="44"/>
      <c r="H122" s="44"/>
      <c r="I122" s="44"/>
      <c r="J122" s="44"/>
      <c r="K122" s="44"/>
      <c r="L122" s="44"/>
      <c r="N122" s="44"/>
      <c r="O122" s="44"/>
      <c r="P122" s="44"/>
      <c r="Q122" s="44"/>
      <c r="R122" s="44"/>
      <c r="S122" s="44"/>
      <c r="X122" s="6"/>
      <c r="Y122" s="77"/>
      <c r="Z122" s="44"/>
      <c r="AA122" s="44"/>
      <c r="AB122" s="44"/>
      <c r="AC122" s="44"/>
      <c r="AD122" s="44"/>
      <c r="AE122" s="44"/>
      <c r="AG122" s="44"/>
      <c r="AH122" s="44"/>
      <c r="AI122" s="44"/>
      <c r="AJ122" s="44"/>
      <c r="AK122" s="44"/>
      <c r="AL122" s="44"/>
    </row>
    <row r="123" spans="5:38" x14ac:dyDescent="0.25">
      <c r="E123" s="6"/>
      <c r="F123" s="77"/>
      <c r="G123" s="44"/>
      <c r="H123" s="44"/>
      <c r="I123" s="44"/>
      <c r="J123" s="44"/>
      <c r="K123" s="44"/>
      <c r="L123" s="44"/>
      <c r="N123" s="44"/>
      <c r="O123" s="44"/>
      <c r="P123" s="44"/>
      <c r="Q123" s="44"/>
      <c r="R123" s="44"/>
      <c r="S123" s="44"/>
      <c r="X123" s="6"/>
      <c r="Y123" s="77"/>
      <c r="Z123" s="44"/>
      <c r="AA123" s="44"/>
      <c r="AB123" s="44"/>
      <c r="AC123" s="44"/>
      <c r="AD123" s="44"/>
      <c r="AE123" s="44"/>
      <c r="AG123" s="44"/>
      <c r="AH123" s="44"/>
      <c r="AI123" s="44"/>
      <c r="AJ123" s="44"/>
      <c r="AK123" s="44"/>
      <c r="AL123" s="44"/>
    </row>
    <row r="124" spans="5:38" x14ac:dyDescent="0.25">
      <c r="E124" s="6"/>
      <c r="F124" s="77"/>
      <c r="G124" s="44"/>
      <c r="H124" s="44"/>
      <c r="I124" s="44"/>
      <c r="J124" s="44"/>
      <c r="K124" s="44"/>
      <c r="L124" s="44"/>
      <c r="N124" s="44"/>
      <c r="O124" s="44"/>
      <c r="P124" s="44"/>
      <c r="Q124" s="44"/>
      <c r="R124" s="44"/>
      <c r="S124" s="44"/>
      <c r="X124" s="6"/>
      <c r="Y124" s="77"/>
      <c r="Z124" s="44"/>
      <c r="AA124" s="44"/>
      <c r="AB124" s="44"/>
      <c r="AC124" s="44"/>
      <c r="AD124" s="44"/>
      <c r="AE124" s="44"/>
      <c r="AG124" s="44"/>
      <c r="AH124" s="44"/>
      <c r="AI124" s="44"/>
      <c r="AJ124" s="44"/>
      <c r="AK124" s="44"/>
      <c r="AL124" s="44"/>
    </row>
    <row r="125" spans="5:38" x14ac:dyDescent="0.25">
      <c r="E125" s="6"/>
      <c r="F125" s="77"/>
      <c r="G125" s="44"/>
      <c r="H125" s="44"/>
      <c r="I125" s="44"/>
      <c r="J125" s="44"/>
      <c r="K125" s="44"/>
      <c r="L125" s="44"/>
      <c r="N125" s="44"/>
      <c r="O125" s="44"/>
      <c r="P125" s="44"/>
      <c r="Q125" s="44"/>
      <c r="R125" s="44"/>
      <c r="S125" s="44"/>
      <c r="X125" s="6"/>
      <c r="Y125" s="77"/>
      <c r="Z125" s="44"/>
      <c r="AA125" s="44"/>
      <c r="AB125" s="44"/>
      <c r="AC125" s="44"/>
      <c r="AD125" s="44"/>
      <c r="AE125" s="44"/>
      <c r="AG125" s="44"/>
      <c r="AH125" s="44"/>
      <c r="AI125" s="44"/>
      <c r="AJ125" s="44"/>
      <c r="AK125" s="44"/>
      <c r="AL125" s="44"/>
    </row>
    <row r="126" spans="5:38" x14ac:dyDescent="0.25">
      <c r="E126" s="6"/>
      <c r="F126" s="77"/>
      <c r="G126" s="44"/>
      <c r="H126" s="44"/>
      <c r="I126" s="44"/>
      <c r="J126" s="44"/>
      <c r="K126" s="44"/>
      <c r="L126" s="44"/>
      <c r="N126" s="44"/>
      <c r="O126" s="44"/>
      <c r="P126" s="44"/>
      <c r="Q126" s="44"/>
      <c r="R126" s="44"/>
      <c r="S126" s="44"/>
      <c r="X126" s="6"/>
      <c r="Y126" s="77"/>
      <c r="Z126" s="44"/>
      <c r="AA126" s="44"/>
      <c r="AB126" s="44"/>
      <c r="AC126" s="44"/>
      <c r="AD126" s="44"/>
      <c r="AE126" s="44"/>
      <c r="AG126" s="44"/>
      <c r="AH126" s="44"/>
      <c r="AI126" s="44"/>
      <c r="AJ126" s="44"/>
      <c r="AK126" s="44"/>
      <c r="AL126" s="44"/>
    </row>
    <row r="127" spans="5:38" x14ac:dyDescent="0.25">
      <c r="E127" s="6"/>
      <c r="F127" s="77"/>
      <c r="G127" s="44"/>
      <c r="H127" s="44"/>
      <c r="I127" s="44"/>
      <c r="J127" s="44"/>
      <c r="K127" s="44"/>
      <c r="L127" s="44"/>
      <c r="N127" s="44"/>
      <c r="O127" s="44"/>
      <c r="P127" s="44"/>
      <c r="Q127" s="44"/>
      <c r="R127" s="44"/>
      <c r="S127" s="44"/>
      <c r="X127" s="6"/>
      <c r="Y127" s="77"/>
      <c r="Z127" s="44"/>
      <c r="AA127" s="44"/>
      <c r="AB127" s="44"/>
      <c r="AC127" s="44"/>
      <c r="AD127" s="44"/>
      <c r="AE127" s="44"/>
      <c r="AG127" s="44"/>
      <c r="AH127" s="44"/>
      <c r="AI127" s="44"/>
      <c r="AJ127" s="44"/>
      <c r="AK127" s="44"/>
      <c r="AL127" s="44"/>
    </row>
    <row r="128" spans="5:38" x14ac:dyDescent="0.25">
      <c r="E128" s="6"/>
      <c r="F128" s="77"/>
      <c r="G128" s="44"/>
      <c r="H128" s="44"/>
      <c r="I128" s="44"/>
      <c r="J128" s="44"/>
      <c r="K128" s="44"/>
      <c r="L128" s="44"/>
      <c r="N128" s="44"/>
      <c r="O128" s="44"/>
      <c r="P128" s="44"/>
      <c r="Q128" s="44"/>
      <c r="R128" s="44"/>
      <c r="S128" s="44"/>
      <c r="X128" s="6"/>
      <c r="Y128" s="77"/>
      <c r="Z128" s="44"/>
      <c r="AA128" s="44"/>
      <c r="AB128" s="44"/>
      <c r="AC128" s="44"/>
      <c r="AD128" s="44"/>
      <c r="AE128" s="44"/>
      <c r="AG128" s="44"/>
      <c r="AH128" s="44"/>
      <c r="AI128" s="44"/>
      <c r="AJ128" s="44"/>
      <c r="AK128" s="44"/>
      <c r="AL128" s="44"/>
    </row>
    <row r="129" spans="5:38" x14ac:dyDescent="0.25">
      <c r="E129" s="6"/>
      <c r="F129" s="77"/>
      <c r="G129" s="44"/>
      <c r="H129" s="44"/>
      <c r="I129" s="44"/>
      <c r="J129" s="44"/>
      <c r="K129" s="44"/>
      <c r="L129" s="44"/>
      <c r="N129" s="44"/>
      <c r="O129" s="44"/>
      <c r="P129" s="44"/>
      <c r="Q129" s="44"/>
      <c r="R129" s="44"/>
      <c r="S129" s="44"/>
      <c r="X129" s="6"/>
      <c r="Y129" s="77"/>
      <c r="Z129" s="44"/>
      <c r="AA129" s="44"/>
      <c r="AB129" s="44"/>
      <c r="AC129" s="44"/>
      <c r="AD129" s="44"/>
      <c r="AE129" s="44"/>
      <c r="AG129" s="44"/>
      <c r="AH129" s="44"/>
      <c r="AI129" s="44"/>
      <c r="AJ129" s="44"/>
      <c r="AK129" s="44"/>
      <c r="AL129" s="44"/>
    </row>
    <row r="130" spans="5:38" x14ac:dyDescent="0.25">
      <c r="E130" s="6"/>
      <c r="F130" s="77"/>
      <c r="G130" s="44"/>
      <c r="H130" s="44"/>
      <c r="I130" s="44"/>
      <c r="J130" s="44"/>
      <c r="K130" s="44"/>
      <c r="L130" s="44"/>
      <c r="N130" s="44"/>
      <c r="O130" s="44"/>
      <c r="P130" s="44"/>
      <c r="Q130" s="44"/>
      <c r="R130" s="44"/>
      <c r="S130" s="44"/>
      <c r="X130" s="6"/>
      <c r="Y130" s="77"/>
      <c r="Z130" s="44"/>
      <c r="AA130" s="44"/>
      <c r="AB130" s="44"/>
      <c r="AC130" s="44"/>
      <c r="AD130" s="44"/>
      <c r="AE130" s="44"/>
      <c r="AG130" s="44"/>
      <c r="AH130" s="44"/>
      <c r="AI130" s="44"/>
      <c r="AJ130" s="44"/>
      <c r="AK130" s="44"/>
      <c r="AL130" s="44"/>
    </row>
    <row r="131" spans="5:38" x14ac:dyDescent="0.25">
      <c r="E131" s="6"/>
      <c r="F131" s="77"/>
      <c r="G131" s="44"/>
      <c r="H131" s="44"/>
      <c r="I131" s="44"/>
      <c r="J131" s="44"/>
      <c r="K131" s="44"/>
      <c r="L131" s="44"/>
      <c r="N131" s="44"/>
      <c r="O131" s="44"/>
      <c r="P131" s="44"/>
      <c r="Q131" s="44"/>
      <c r="R131" s="44"/>
      <c r="S131" s="44"/>
      <c r="X131" s="6"/>
      <c r="Y131" s="77"/>
      <c r="Z131" s="44"/>
      <c r="AA131" s="44"/>
      <c r="AB131" s="44"/>
      <c r="AC131" s="44"/>
      <c r="AD131" s="44"/>
      <c r="AE131" s="44"/>
      <c r="AG131" s="44"/>
      <c r="AH131" s="44"/>
      <c r="AI131" s="44"/>
      <c r="AJ131" s="44"/>
      <c r="AK131" s="44"/>
      <c r="AL131" s="44"/>
    </row>
    <row r="132" spans="5:38" x14ac:dyDescent="0.25">
      <c r="E132" s="6"/>
      <c r="F132" s="77"/>
      <c r="G132" s="44"/>
      <c r="H132" s="44"/>
      <c r="I132" s="44"/>
      <c r="J132" s="44"/>
      <c r="K132" s="44"/>
      <c r="L132" s="44"/>
      <c r="N132" s="44"/>
      <c r="O132" s="44"/>
      <c r="P132" s="44"/>
      <c r="Q132" s="44"/>
      <c r="R132" s="44"/>
      <c r="S132" s="44"/>
      <c r="X132" s="6"/>
      <c r="Y132" s="77"/>
      <c r="Z132" s="44"/>
      <c r="AA132" s="44"/>
      <c r="AB132" s="44"/>
      <c r="AC132" s="44"/>
      <c r="AD132" s="44"/>
      <c r="AE132" s="44"/>
      <c r="AG132" s="44"/>
      <c r="AH132" s="44"/>
      <c r="AI132" s="44"/>
      <c r="AJ132" s="44"/>
      <c r="AK132" s="44"/>
      <c r="AL132" s="44"/>
    </row>
    <row r="133" spans="5:38" x14ac:dyDescent="0.25">
      <c r="E133" s="6"/>
      <c r="F133" s="77"/>
      <c r="G133" s="44"/>
      <c r="H133" s="44"/>
      <c r="I133" s="44"/>
      <c r="J133" s="44"/>
      <c r="K133" s="44"/>
      <c r="L133" s="44"/>
      <c r="N133" s="44"/>
      <c r="O133" s="44"/>
      <c r="P133" s="44"/>
      <c r="Q133" s="44"/>
      <c r="R133" s="44"/>
      <c r="S133" s="44"/>
      <c r="X133" s="6"/>
      <c r="Y133" s="77"/>
      <c r="Z133" s="44"/>
      <c r="AA133" s="44"/>
      <c r="AB133" s="44"/>
      <c r="AC133" s="44"/>
      <c r="AD133" s="44"/>
      <c r="AE133" s="44"/>
      <c r="AG133" s="44"/>
      <c r="AH133" s="44"/>
      <c r="AI133" s="44"/>
      <c r="AJ133" s="44"/>
      <c r="AK133" s="44"/>
      <c r="AL133" s="44"/>
    </row>
    <row r="134" spans="5:38" x14ac:dyDescent="0.25">
      <c r="E134" s="6"/>
      <c r="F134" s="77"/>
      <c r="G134" s="44"/>
      <c r="H134" s="44"/>
      <c r="I134" s="44"/>
      <c r="J134" s="44"/>
      <c r="K134" s="44"/>
      <c r="L134" s="44"/>
      <c r="N134" s="44"/>
      <c r="O134" s="44"/>
      <c r="P134" s="44"/>
      <c r="Q134" s="44"/>
      <c r="R134" s="44"/>
      <c r="S134" s="44"/>
      <c r="X134" s="6"/>
      <c r="Y134" s="77"/>
      <c r="Z134" s="44"/>
      <c r="AA134" s="44"/>
      <c r="AB134" s="44"/>
      <c r="AC134" s="44"/>
      <c r="AD134" s="44"/>
      <c r="AE134" s="44"/>
      <c r="AG134" s="44"/>
      <c r="AH134" s="44"/>
      <c r="AI134" s="44"/>
      <c r="AJ134" s="44"/>
      <c r="AK134" s="44"/>
      <c r="AL134" s="44"/>
    </row>
    <row r="135" spans="5:38" x14ac:dyDescent="0.25">
      <c r="E135" s="6"/>
      <c r="F135" s="77"/>
      <c r="G135" s="44"/>
      <c r="H135" s="44"/>
      <c r="I135" s="44"/>
      <c r="J135" s="44"/>
      <c r="K135" s="44"/>
      <c r="L135" s="44"/>
      <c r="N135" s="44"/>
      <c r="O135" s="44"/>
      <c r="P135" s="44"/>
      <c r="Q135" s="44"/>
      <c r="R135" s="44"/>
      <c r="S135" s="44"/>
      <c r="X135" s="6"/>
      <c r="Y135" s="77"/>
      <c r="Z135" s="44"/>
      <c r="AA135" s="44"/>
      <c r="AB135" s="44"/>
      <c r="AC135" s="44"/>
      <c r="AD135" s="44"/>
      <c r="AE135" s="44"/>
      <c r="AG135" s="44"/>
      <c r="AH135" s="44"/>
      <c r="AI135" s="44"/>
      <c r="AJ135" s="44"/>
      <c r="AK135" s="44"/>
      <c r="AL135" s="44"/>
    </row>
    <row r="136" spans="5:38" x14ac:dyDescent="0.25">
      <c r="E136" s="6"/>
      <c r="F136" s="77"/>
      <c r="G136" s="44"/>
      <c r="H136" s="44"/>
      <c r="I136" s="44"/>
      <c r="J136" s="44"/>
      <c r="K136" s="44"/>
      <c r="L136" s="44"/>
      <c r="N136" s="44"/>
      <c r="O136" s="44"/>
      <c r="P136" s="44"/>
      <c r="Q136" s="44"/>
      <c r="R136" s="44"/>
      <c r="S136" s="44"/>
      <c r="X136" s="6"/>
      <c r="Y136" s="77"/>
      <c r="Z136" s="44"/>
      <c r="AA136" s="44"/>
      <c r="AB136" s="44"/>
      <c r="AC136" s="44"/>
      <c r="AD136" s="44"/>
      <c r="AE136" s="44"/>
      <c r="AG136" s="44"/>
      <c r="AH136" s="44"/>
      <c r="AI136" s="44"/>
      <c r="AJ136" s="44"/>
      <c r="AK136" s="44"/>
      <c r="AL136" s="44"/>
    </row>
    <row r="137" spans="5:38" x14ac:dyDescent="0.25">
      <c r="E137" s="6"/>
      <c r="F137" s="77"/>
      <c r="G137" s="44"/>
      <c r="H137" s="44"/>
      <c r="I137" s="44"/>
      <c r="J137" s="44"/>
      <c r="K137" s="44"/>
      <c r="L137" s="44"/>
      <c r="N137" s="44"/>
      <c r="O137" s="44"/>
      <c r="P137" s="44"/>
      <c r="Q137" s="44"/>
      <c r="R137" s="44"/>
      <c r="S137" s="44"/>
      <c r="X137" s="6"/>
      <c r="Y137" s="77"/>
      <c r="Z137" s="44"/>
      <c r="AA137" s="44"/>
      <c r="AB137" s="44"/>
      <c r="AC137" s="44"/>
      <c r="AD137" s="44"/>
      <c r="AE137" s="44"/>
      <c r="AG137" s="44"/>
      <c r="AH137" s="44"/>
      <c r="AI137" s="44"/>
      <c r="AJ137" s="44"/>
      <c r="AK137" s="44"/>
      <c r="AL137" s="44"/>
    </row>
    <row r="138" spans="5:38" x14ac:dyDescent="0.25">
      <c r="E138" s="6"/>
      <c r="F138" s="77"/>
      <c r="G138" s="44"/>
      <c r="H138" s="44"/>
      <c r="I138" s="44"/>
      <c r="J138" s="44"/>
      <c r="K138" s="44"/>
      <c r="L138" s="44"/>
      <c r="N138" s="44"/>
      <c r="O138" s="44"/>
      <c r="P138" s="44"/>
      <c r="Q138" s="44"/>
      <c r="R138" s="44"/>
      <c r="S138" s="44"/>
      <c r="X138" s="6"/>
      <c r="Y138" s="77"/>
      <c r="Z138" s="44"/>
      <c r="AA138" s="44"/>
      <c r="AB138" s="44"/>
      <c r="AC138" s="44"/>
      <c r="AD138" s="44"/>
      <c r="AE138" s="44"/>
      <c r="AG138" s="44"/>
      <c r="AH138" s="44"/>
      <c r="AI138" s="44"/>
      <c r="AJ138" s="44"/>
      <c r="AK138" s="44"/>
      <c r="AL138" s="44"/>
    </row>
    <row r="139" spans="5:38" x14ac:dyDescent="0.25">
      <c r="E139" s="6"/>
      <c r="F139" s="77"/>
      <c r="G139" s="44"/>
      <c r="H139" s="44"/>
      <c r="I139" s="44"/>
      <c r="J139" s="44"/>
      <c r="K139" s="44"/>
      <c r="L139" s="44"/>
      <c r="N139" s="44"/>
      <c r="O139" s="44"/>
      <c r="P139" s="44"/>
      <c r="Q139" s="44"/>
      <c r="R139" s="44"/>
      <c r="S139" s="44"/>
      <c r="X139" s="6"/>
      <c r="Y139" s="77"/>
      <c r="Z139" s="44"/>
      <c r="AA139" s="44"/>
      <c r="AB139" s="44"/>
      <c r="AC139" s="44"/>
      <c r="AD139" s="44"/>
      <c r="AE139" s="44"/>
      <c r="AG139" s="44"/>
      <c r="AH139" s="44"/>
      <c r="AI139" s="44"/>
      <c r="AJ139" s="44"/>
      <c r="AK139" s="44"/>
      <c r="AL139" s="44"/>
    </row>
    <row r="140" spans="5:38" x14ac:dyDescent="0.25">
      <c r="E140" s="6"/>
      <c r="F140" s="77"/>
      <c r="G140" s="44"/>
      <c r="H140" s="44"/>
      <c r="I140" s="44"/>
      <c r="J140" s="44"/>
      <c r="K140" s="44"/>
      <c r="L140" s="44"/>
      <c r="N140" s="44"/>
      <c r="O140" s="44"/>
      <c r="P140" s="44"/>
      <c r="Q140" s="44"/>
      <c r="R140" s="44"/>
      <c r="S140" s="44"/>
      <c r="X140" s="6"/>
      <c r="Y140" s="77"/>
      <c r="Z140" s="44"/>
      <c r="AA140" s="44"/>
      <c r="AB140" s="44"/>
      <c r="AC140" s="44"/>
      <c r="AD140" s="44"/>
      <c r="AE140" s="44"/>
      <c r="AG140" s="44"/>
      <c r="AH140" s="44"/>
      <c r="AI140" s="44"/>
      <c r="AJ140" s="44"/>
      <c r="AK140" s="44"/>
      <c r="AL140" s="44"/>
    </row>
    <row r="141" spans="5:38" x14ac:dyDescent="0.25">
      <c r="E141" s="6"/>
      <c r="F141" s="77"/>
      <c r="G141" s="44"/>
      <c r="H141" s="44"/>
      <c r="I141" s="44"/>
      <c r="J141" s="44"/>
      <c r="K141" s="44"/>
      <c r="L141" s="44"/>
      <c r="N141" s="44"/>
      <c r="O141" s="44"/>
      <c r="P141" s="44"/>
      <c r="Q141" s="44"/>
      <c r="R141" s="44"/>
      <c r="S141" s="44"/>
      <c r="X141" s="6"/>
      <c r="Y141" s="77"/>
      <c r="Z141" s="44"/>
      <c r="AA141" s="44"/>
      <c r="AB141" s="44"/>
      <c r="AC141" s="44"/>
      <c r="AD141" s="44"/>
      <c r="AE141" s="44"/>
      <c r="AG141" s="44"/>
      <c r="AH141" s="44"/>
      <c r="AI141" s="44"/>
      <c r="AJ141" s="44"/>
      <c r="AK141" s="44"/>
      <c r="AL141" s="44"/>
    </row>
    <row r="142" spans="5:38" x14ac:dyDescent="0.25">
      <c r="E142" s="6"/>
      <c r="F142" s="77"/>
      <c r="G142" s="44"/>
      <c r="H142" s="44"/>
      <c r="I142" s="44"/>
      <c r="J142" s="44"/>
      <c r="K142" s="44"/>
      <c r="L142" s="44"/>
      <c r="N142" s="44"/>
      <c r="O142" s="44"/>
      <c r="P142" s="44"/>
      <c r="Q142" s="44"/>
      <c r="R142" s="44"/>
      <c r="S142" s="44"/>
      <c r="X142" s="6"/>
      <c r="Y142" s="77"/>
      <c r="Z142" s="44"/>
      <c r="AA142" s="44"/>
      <c r="AB142" s="44"/>
      <c r="AC142" s="44"/>
      <c r="AD142" s="44"/>
      <c r="AE142" s="44"/>
      <c r="AG142" s="44"/>
      <c r="AH142" s="44"/>
      <c r="AI142" s="44"/>
      <c r="AJ142" s="44"/>
      <c r="AK142" s="44"/>
      <c r="AL142" s="44"/>
    </row>
    <row r="143" spans="5:38" x14ac:dyDescent="0.25">
      <c r="E143" s="6"/>
      <c r="F143" s="77"/>
      <c r="G143" s="44"/>
      <c r="H143" s="44"/>
      <c r="I143" s="44"/>
      <c r="J143" s="44"/>
      <c r="K143" s="44"/>
      <c r="L143" s="44"/>
      <c r="N143" s="44"/>
      <c r="O143" s="44"/>
      <c r="P143" s="44"/>
      <c r="Q143" s="44"/>
      <c r="R143" s="44"/>
      <c r="S143" s="44"/>
      <c r="X143" s="6"/>
      <c r="Y143" s="77"/>
      <c r="Z143" s="44"/>
      <c r="AA143" s="44"/>
      <c r="AB143" s="44"/>
      <c r="AC143" s="44"/>
      <c r="AD143" s="44"/>
      <c r="AE143" s="44"/>
      <c r="AG143" s="44"/>
      <c r="AH143" s="44"/>
      <c r="AI143" s="44"/>
      <c r="AJ143" s="44"/>
      <c r="AK143" s="44"/>
      <c r="AL143" s="44"/>
    </row>
    <row r="144" spans="5:38" x14ac:dyDescent="0.25">
      <c r="E144" s="6"/>
      <c r="F144" s="77"/>
      <c r="G144" s="44"/>
      <c r="H144" s="44"/>
      <c r="I144" s="44"/>
      <c r="J144" s="44"/>
      <c r="K144" s="44"/>
      <c r="L144" s="44"/>
      <c r="N144" s="44"/>
      <c r="O144" s="44"/>
      <c r="P144" s="44"/>
      <c r="Q144" s="44"/>
      <c r="R144" s="44"/>
      <c r="S144" s="44"/>
      <c r="X144" s="6"/>
      <c r="Y144" s="77"/>
      <c r="Z144" s="44"/>
      <c r="AA144" s="44"/>
      <c r="AB144" s="44"/>
      <c r="AC144" s="44"/>
      <c r="AD144" s="44"/>
      <c r="AE144" s="44"/>
      <c r="AG144" s="44"/>
      <c r="AH144" s="44"/>
      <c r="AI144" s="44"/>
      <c r="AJ144" s="44"/>
      <c r="AK144" s="44"/>
      <c r="AL144" s="44"/>
    </row>
    <row r="145" spans="5:38" x14ac:dyDescent="0.25">
      <c r="E145" s="6"/>
      <c r="F145" s="77"/>
      <c r="G145" s="44"/>
      <c r="H145" s="44"/>
      <c r="I145" s="44"/>
      <c r="J145" s="44"/>
      <c r="K145" s="44"/>
      <c r="L145" s="44"/>
      <c r="N145" s="44"/>
      <c r="O145" s="44"/>
      <c r="P145" s="44"/>
      <c r="Q145" s="44"/>
      <c r="R145" s="44"/>
      <c r="S145" s="44"/>
      <c r="X145" s="6"/>
      <c r="Y145" s="77"/>
      <c r="Z145" s="44"/>
      <c r="AA145" s="44"/>
      <c r="AB145" s="44"/>
      <c r="AC145" s="44"/>
      <c r="AD145" s="44"/>
      <c r="AE145" s="44"/>
      <c r="AG145" s="44"/>
      <c r="AH145" s="44"/>
      <c r="AI145" s="44"/>
      <c r="AJ145" s="44"/>
      <c r="AK145" s="44"/>
      <c r="AL145" s="44"/>
    </row>
    <row r="146" spans="5:38" x14ac:dyDescent="0.25">
      <c r="E146" s="6"/>
      <c r="F146" s="77"/>
      <c r="G146" s="44"/>
      <c r="H146" s="44"/>
      <c r="I146" s="44"/>
      <c r="J146" s="44"/>
      <c r="K146" s="44"/>
      <c r="L146" s="44"/>
      <c r="N146" s="44"/>
      <c r="O146" s="44"/>
      <c r="P146" s="44"/>
      <c r="Q146" s="44"/>
      <c r="R146" s="44"/>
      <c r="S146" s="44"/>
      <c r="X146" s="6"/>
      <c r="Y146" s="77"/>
      <c r="Z146" s="44"/>
      <c r="AA146" s="44"/>
      <c r="AB146" s="44"/>
      <c r="AC146" s="44"/>
      <c r="AD146" s="44"/>
      <c r="AE146" s="44"/>
      <c r="AG146" s="44"/>
      <c r="AH146" s="44"/>
      <c r="AI146" s="44"/>
      <c r="AJ146" s="44"/>
      <c r="AK146" s="44"/>
      <c r="AL146" s="44"/>
    </row>
    <row r="147" spans="5:38" x14ac:dyDescent="0.25">
      <c r="E147" s="6"/>
      <c r="F147" s="77"/>
      <c r="G147" s="44"/>
      <c r="H147" s="44"/>
      <c r="I147" s="44"/>
      <c r="J147" s="44"/>
      <c r="K147" s="44"/>
      <c r="L147" s="44"/>
      <c r="N147" s="44"/>
      <c r="O147" s="44"/>
      <c r="P147" s="44"/>
      <c r="Q147" s="44"/>
      <c r="R147" s="44"/>
      <c r="S147" s="44"/>
      <c r="X147" s="6"/>
      <c r="Y147" s="77"/>
      <c r="Z147" s="44"/>
      <c r="AA147" s="44"/>
      <c r="AB147" s="44"/>
      <c r="AC147" s="44"/>
      <c r="AD147" s="44"/>
      <c r="AE147" s="44"/>
      <c r="AG147" s="44"/>
      <c r="AH147" s="44"/>
      <c r="AI147" s="44"/>
      <c r="AJ147" s="44"/>
      <c r="AK147" s="44"/>
      <c r="AL147" s="44"/>
    </row>
    <row r="148" spans="5:38" x14ac:dyDescent="0.25">
      <c r="E148" s="6"/>
      <c r="F148" s="77"/>
      <c r="G148" s="44"/>
      <c r="H148" s="44"/>
      <c r="I148" s="44"/>
      <c r="J148" s="44"/>
      <c r="K148" s="44"/>
      <c r="L148" s="44"/>
      <c r="N148" s="44"/>
      <c r="O148" s="44"/>
      <c r="P148" s="44"/>
      <c r="Q148" s="44"/>
      <c r="R148" s="44"/>
      <c r="S148" s="44"/>
      <c r="X148" s="6"/>
      <c r="Y148" s="77"/>
      <c r="Z148" s="44"/>
      <c r="AA148" s="44"/>
      <c r="AB148" s="44"/>
      <c r="AC148" s="44"/>
      <c r="AD148" s="44"/>
      <c r="AE148" s="44"/>
      <c r="AG148" s="44"/>
      <c r="AH148" s="44"/>
      <c r="AI148" s="44"/>
      <c r="AJ148" s="44"/>
      <c r="AK148" s="44"/>
      <c r="AL148" s="44"/>
    </row>
    <row r="149" spans="5:38" x14ac:dyDescent="0.25">
      <c r="E149" s="6"/>
      <c r="F149" s="77"/>
      <c r="G149" s="44"/>
      <c r="H149" s="44"/>
      <c r="I149" s="44"/>
      <c r="J149" s="44"/>
      <c r="K149" s="44"/>
      <c r="L149" s="44"/>
      <c r="N149" s="44"/>
      <c r="O149" s="44"/>
      <c r="P149" s="44"/>
      <c r="Q149" s="44"/>
      <c r="R149" s="44"/>
      <c r="S149" s="44"/>
      <c r="X149" s="6"/>
      <c r="Y149" s="77"/>
      <c r="Z149" s="44"/>
      <c r="AA149" s="44"/>
      <c r="AB149" s="44"/>
      <c r="AC149" s="44"/>
      <c r="AD149" s="44"/>
      <c r="AE149" s="44"/>
      <c r="AG149" s="44"/>
      <c r="AH149" s="44"/>
      <c r="AI149" s="44"/>
      <c r="AJ149" s="44"/>
      <c r="AK149" s="44"/>
      <c r="AL149" s="44"/>
    </row>
    <row r="150" spans="5:38" x14ac:dyDescent="0.25">
      <c r="E150" s="6"/>
      <c r="F150" s="77"/>
      <c r="G150" s="44"/>
      <c r="H150" s="44"/>
      <c r="I150" s="44"/>
      <c r="J150" s="44"/>
      <c r="K150" s="44"/>
      <c r="L150" s="44"/>
      <c r="N150" s="44"/>
      <c r="O150" s="44"/>
      <c r="P150" s="44"/>
      <c r="Q150" s="44"/>
      <c r="R150" s="44"/>
      <c r="S150" s="44"/>
      <c r="X150" s="6"/>
      <c r="Y150" s="77"/>
      <c r="Z150" s="44"/>
      <c r="AA150" s="44"/>
      <c r="AB150" s="44"/>
      <c r="AC150" s="44"/>
      <c r="AD150" s="44"/>
      <c r="AE150" s="44"/>
      <c r="AG150" s="44"/>
      <c r="AH150" s="44"/>
      <c r="AI150" s="44"/>
      <c r="AJ150" s="44"/>
      <c r="AK150" s="44"/>
      <c r="AL150" s="44"/>
    </row>
    <row r="151" spans="5:38" x14ac:dyDescent="0.25">
      <c r="E151" s="6"/>
      <c r="F151" s="77"/>
      <c r="G151" s="44"/>
      <c r="H151" s="44"/>
      <c r="I151" s="44"/>
      <c r="J151" s="44"/>
      <c r="K151" s="44"/>
      <c r="L151" s="44"/>
      <c r="N151" s="44"/>
      <c r="O151" s="44"/>
      <c r="P151" s="44"/>
      <c r="Q151" s="44"/>
      <c r="R151" s="44"/>
      <c r="S151" s="44"/>
      <c r="X151" s="6"/>
      <c r="Y151" s="77"/>
      <c r="Z151" s="44"/>
      <c r="AA151" s="44"/>
      <c r="AB151" s="44"/>
      <c r="AC151" s="44"/>
      <c r="AD151" s="44"/>
      <c r="AE151" s="44"/>
      <c r="AG151" s="44"/>
      <c r="AH151" s="44"/>
      <c r="AI151" s="44"/>
      <c r="AJ151" s="44"/>
      <c r="AK151" s="44"/>
      <c r="AL151" s="44"/>
    </row>
    <row r="152" spans="5:38" x14ac:dyDescent="0.25">
      <c r="E152" s="6"/>
      <c r="F152" s="77"/>
      <c r="G152" s="44"/>
      <c r="H152" s="44"/>
      <c r="I152" s="44"/>
      <c r="J152" s="44"/>
      <c r="K152" s="44"/>
      <c r="L152" s="44"/>
      <c r="N152" s="44"/>
      <c r="O152" s="44"/>
      <c r="P152" s="44"/>
      <c r="Q152" s="44"/>
      <c r="R152" s="44"/>
      <c r="S152" s="44"/>
      <c r="X152" s="6"/>
      <c r="Y152" s="77"/>
      <c r="Z152" s="44"/>
      <c r="AA152" s="44"/>
      <c r="AB152" s="44"/>
      <c r="AC152" s="44"/>
      <c r="AD152" s="44"/>
      <c r="AE152" s="44"/>
      <c r="AG152" s="44"/>
      <c r="AH152" s="44"/>
      <c r="AI152" s="44"/>
      <c r="AJ152" s="44"/>
      <c r="AK152" s="44"/>
      <c r="AL152" s="44"/>
    </row>
    <row r="153" spans="5:38" x14ac:dyDescent="0.25">
      <c r="E153" s="6"/>
      <c r="F153" s="77"/>
      <c r="G153" s="44"/>
      <c r="H153" s="44"/>
      <c r="I153" s="44"/>
      <c r="J153" s="44"/>
      <c r="K153" s="44"/>
      <c r="L153" s="44"/>
      <c r="N153" s="44"/>
      <c r="O153" s="44"/>
      <c r="P153" s="44"/>
      <c r="Q153" s="44"/>
      <c r="R153" s="44"/>
      <c r="S153" s="44"/>
      <c r="X153" s="6"/>
      <c r="Y153" s="77"/>
      <c r="Z153" s="44"/>
      <c r="AA153" s="44"/>
      <c r="AB153" s="44"/>
      <c r="AC153" s="44"/>
      <c r="AD153" s="44"/>
      <c r="AE153" s="44"/>
      <c r="AG153" s="44"/>
      <c r="AH153" s="44"/>
      <c r="AI153" s="44"/>
      <c r="AJ153" s="44"/>
      <c r="AK153" s="44"/>
      <c r="AL153" s="44"/>
    </row>
    <row r="154" spans="5:38" x14ac:dyDescent="0.25">
      <c r="E154" s="6"/>
      <c r="F154" s="77"/>
      <c r="G154" s="44"/>
      <c r="H154" s="44"/>
      <c r="I154" s="44"/>
      <c r="J154" s="44"/>
      <c r="K154" s="44"/>
      <c r="L154" s="44"/>
      <c r="N154" s="44"/>
      <c r="O154" s="44"/>
      <c r="P154" s="44"/>
      <c r="Q154" s="44"/>
      <c r="R154" s="44"/>
      <c r="S154" s="44"/>
      <c r="X154" s="6"/>
      <c r="Y154" s="77"/>
      <c r="Z154" s="44"/>
      <c r="AA154" s="44"/>
      <c r="AB154" s="44"/>
      <c r="AC154" s="44"/>
      <c r="AD154" s="44"/>
      <c r="AE154" s="44"/>
      <c r="AG154" s="44"/>
      <c r="AH154" s="44"/>
      <c r="AI154" s="44"/>
      <c r="AJ154" s="44"/>
      <c r="AK154" s="44"/>
      <c r="AL154" s="44"/>
    </row>
    <row r="155" spans="5:38" x14ac:dyDescent="0.25">
      <c r="E155" s="6"/>
      <c r="F155" s="77"/>
      <c r="G155" s="44"/>
      <c r="H155" s="44"/>
      <c r="I155" s="44"/>
      <c r="J155" s="44"/>
      <c r="K155" s="44"/>
      <c r="L155" s="44"/>
      <c r="N155" s="44"/>
      <c r="O155" s="44"/>
      <c r="P155" s="44"/>
      <c r="Q155" s="44"/>
      <c r="R155" s="44"/>
      <c r="S155" s="44"/>
      <c r="X155" s="6"/>
      <c r="Y155" s="77"/>
      <c r="Z155" s="44"/>
      <c r="AA155" s="44"/>
      <c r="AB155" s="44"/>
      <c r="AC155" s="44"/>
      <c r="AD155" s="44"/>
      <c r="AE155" s="44"/>
      <c r="AG155" s="44"/>
      <c r="AH155" s="44"/>
      <c r="AI155" s="44"/>
      <c r="AJ155" s="44"/>
      <c r="AK155" s="44"/>
      <c r="AL155" s="44"/>
    </row>
    <row r="156" spans="5:38" x14ac:dyDescent="0.25">
      <c r="E156" s="6"/>
      <c r="F156" s="77"/>
      <c r="G156" s="44"/>
      <c r="H156" s="44"/>
      <c r="I156" s="44"/>
      <c r="J156" s="44"/>
      <c r="K156" s="44"/>
      <c r="L156" s="44"/>
      <c r="N156" s="44"/>
      <c r="O156" s="44"/>
      <c r="P156" s="44"/>
      <c r="Q156" s="44"/>
      <c r="R156" s="44"/>
      <c r="S156" s="44"/>
      <c r="X156" s="6"/>
      <c r="Y156" s="77"/>
      <c r="Z156" s="44"/>
      <c r="AA156" s="44"/>
      <c r="AB156" s="44"/>
      <c r="AC156" s="44"/>
      <c r="AD156" s="44"/>
      <c r="AE156" s="44"/>
      <c r="AG156" s="44"/>
      <c r="AH156" s="44"/>
      <c r="AI156" s="44"/>
      <c r="AJ156" s="44"/>
      <c r="AK156" s="44"/>
      <c r="AL156" s="44"/>
    </row>
    <row r="157" spans="5:38" x14ac:dyDescent="0.25">
      <c r="E157" s="6"/>
      <c r="F157" s="77"/>
      <c r="G157" s="44"/>
      <c r="H157" s="44"/>
      <c r="I157" s="44"/>
      <c r="J157" s="44"/>
      <c r="K157" s="44"/>
      <c r="L157" s="44"/>
      <c r="N157" s="44"/>
      <c r="O157" s="44"/>
      <c r="P157" s="44"/>
      <c r="Q157" s="44"/>
      <c r="R157" s="44"/>
      <c r="S157" s="44"/>
      <c r="X157" s="6"/>
      <c r="Y157" s="77"/>
      <c r="Z157" s="44"/>
      <c r="AA157" s="44"/>
      <c r="AB157" s="44"/>
      <c r="AC157" s="44"/>
      <c r="AD157" s="44"/>
      <c r="AE157" s="44"/>
      <c r="AG157" s="44"/>
      <c r="AH157" s="44"/>
      <c r="AI157" s="44"/>
      <c r="AJ157" s="44"/>
      <c r="AK157" s="44"/>
      <c r="AL157" s="44"/>
    </row>
    <row r="158" spans="5:38" x14ac:dyDescent="0.25">
      <c r="E158" s="6"/>
      <c r="F158" s="77"/>
      <c r="G158" s="44"/>
      <c r="H158" s="44"/>
      <c r="I158" s="44"/>
      <c r="J158" s="44"/>
      <c r="K158" s="44"/>
      <c r="L158" s="44"/>
      <c r="N158" s="44"/>
      <c r="O158" s="44"/>
      <c r="P158" s="44"/>
      <c r="Q158" s="44"/>
      <c r="R158" s="44"/>
      <c r="S158" s="44"/>
      <c r="X158" s="6"/>
      <c r="Y158" s="77"/>
      <c r="Z158" s="44"/>
      <c r="AA158" s="44"/>
      <c r="AB158" s="44"/>
      <c r="AC158" s="44"/>
      <c r="AD158" s="44"/>
      <c r="AE158" s="44"/>
      <c r="AG158" s="44"/>
      <c r="AH158" s="44"/>
      <c r="AI158" s="44"/>
      <c r="AJ158" s="44"/>
      <c r="AK158" s="44"/>
      <c r="AL158" s="44"/>
    </row>
    <row r="159" spans="5:38" x14ac:dyDescent="0.25">
      <c r="E159" s="6"/>
      <c r="F159" s="77"/>
      <c r="G159" s="44"/>
      <c r="H159" s="44"/>
      <c r="I159" s="44"/>
      <c r="J159" s="44"/>
      <c r="K159" s="44"/>
      <c r="L159" s="44"/>
      <c r="N159" s="44"/>
      <c r="O159" s="44"/>
      <c r="P159" s="44"/>
      <c r="Q159" s="44"/>
      <c r="R159" s="44"/>
      <c r="S159" s="44"/>
      <c r="X159" s="6"/>
      <c r="Y159" s="77"/>
      <c r="Z159" s="44"/>
      <c r="AA159" s="44"/>
      <c r="AB159" s="44"/>
      <c r="AC159" s="44"/>
      <c r="AD159" s="44"/>
      <c r="AE159" s="44"/>
      <c r="AG159" s="44"/>
      <c r="AH159" s="44"/>
      <c r="AI159" s="44"/>
      <c r="AJ159" s="44"/>
      <c r="AK159" s="44"/>
      <c r="AL159" s="44"/>
    </row>
    <row r="160" spans="5:38" x14ac:dyDescent="0.25">
      <c r="E160" s="6"/>
      <c r="F160" s="77"/>
      <c r="G160" s="44"/>
      <c r="H160" s="44"/>
      <c r="I160" s="44"/>
      <c r="J160" s="44"/>
      <c r="K160" s="44"/>
      <c r="L160" s="44"/>
      <c r="N160" s="44"/>
      <c r="O160" s="44"/>
      <c r="P160" s="44"/>
      <c r="Q160" s="44"/>
      <c r="R160" s="44"/>
      <c r="S160" s="44"/>
      <c r="X160" s="6"/>
      <c r="Y160" s="77"/>
      <c r="Z160" s="44"/>
      <c r="AA160" s="44"/>
      <c r="AB160" s="44"/>
      <c r="AC160" s="44"/>
      <c r="AD160" s="44"/>
      <c r="AE160" s="44"/>
      <c r="AG160" s="44"/>
      <c r="AH160" s="44"/>
      <c r="AI160" s="44"/>
      <c r="AJ160" s="44"/>
      <c r="AK160" s="44"/>
      <c r="AL160" s="44"/>
    </row>
    <row r="161" spans="5:38" x14ac:dyDescent="0.25">
      <c r="E161" s="6"/>
      <c r="F161" s="77"/>
      <c r="G161" s="44"/>
      <c r="H161" s="44"/>
      <c r="I161" s="44"/>
      <c r="J161" s="44"/>
      <c r="K161" s="44"/>
      <c r="L161" s="44"/>
      <c r="N161" s="44"/>
      <c r="O161" s="44"/>
      <c r="P161" s="44"/>
      <c r="Q161" s="44"/>
      <c r="R161" s="44"/>
      <c r="S161" s="44"/>
      <c r="X161" s="6"/>
      <c r="Y161" s="77"/>
      <c r="Z161" s="44"/>
      <c r="AA161" s="44"/>
      <c r="AB161" s="44"/>
      <c r="AC161" s="44"/>
      <c r="AD161" s="44"/>
      <c r="AE161" s="44"/>
      <c r="AG161" s="44"/>
      <c r="AH161" s="44"/>
      <c r="AI161" s="44"/>
      <c r="AJ161" s="44"/>
      <c r="AK161" s="44"/>
      <c r="AL161" s="44"/>
    </row>
    <row r="162" spans="5:38" x14ac:dyDescent="0.25">
      <c r="E162" s="6"/>
      <c r="F162" s="77"/>
      <c r="G162" s="44"/>
      <c r="H162" s="44"/>
      <c r="I162" s="44"/>
      <c r="J162" s="44"/>
      <c r="K162" s="44"/>
      <c r="L162" s="44"/>
      <c r="N162" s="44"/>
      <c r="O162" s="44"/>
      <c r="P162" s="44"/>
      <c r="Q162" s="44"/>
      <c r="R162" s="44"/>
      <c r="S162" s="44"/>
      <c r="X162" s="6"/>
      <c r="Y162" s="77"/>
      <c r="Z162" s="44"/>
      <c r="AA162" s="44"/>
      <c r="AB162" s="44"/>
      <c r="AC162" s="44"/>
      <c r="AD162" s="44"/>
      <c r="AE162" s="44"/>
      <c r="AG162" s="44"/>
      <c r="AH162" s="44"/>
      <c r="AI162" s="44"/>
      <c r="AJ162" s="44"/>
      <c r="AK162" s="44"/>
      <c r="AL162" s="44"/>
    </row>
    <row r="163" spans="5:38" x14ac:dyDescent="0.25">
      <c r="E163" s="6"/>
      <c r="F163" s="77"/>
      <c r="G163" s="44"/>
      <c r="H163" s="44"/>
      <c r="I163" s="44"/>
      <c r="J163" s="44"/>
      <c r="K163" s="44"/>
      <c r="L163" s="44"/>
      <c r="N163" s="44"/>
      <c r="O163" s="44"/>
      <c r="P163" s="44"/>
      <c r="Q163" s="44"/>
      <c r="R163" s="44"/>
      <c r="S163" s="44"/>
      <c r="X163" s="6"/>
      <c r="Y163" s="77"/>
      <c r="Z163" s="44"/>
      <c r="AA163" s="44"/>
      <c r="AB163" s="44"/>
      <c r="AC163" s="44"/>
      <c r="AD163" s="44"/>
      <c r="AE163" s="44"/>
      <c r="AG163" s="44"/>
      <c r="AH163" s="44"/>
      <c r="AI163" s="44"/>
      <c r="AJ163" s="44"/>
      <c r="AK163" s="44"/>
      <c r="AL163" s="44"/>
    </row>
    <row r="164" spans="5:38" x14ac:dyDescent="0.25">
      <c r="E164" s="6"/>
      <c r="F164" s="77"/>
      <c r="G164" s="44"/>
      <c r="H164" s="44"/>
      <c r="I164" s="44"/>
      <c r="J164" s="44"/>
      <c r="K164" s="44"/>
      <c r="L164" s="44"/>
      <c r="N164" s="44"/>
      <c r="O164" s="44"/>
      <c r="P164" s="44"/>
      <c r="Q164" s="44"/>
      <c r="R164" s="44"/>
      <c r="S164" s="44"/>
      <c r="X164" s="6"/>
      <c r="Y164" s="77"/>
      <c r="Z164" s="44"/>
      <c r="AA164" s="44"/>
      <c r="AB164" s="44"/>
      <c r="AC164" s="44"/>
      <c r="AD164" s="44"/>
      <c r="AE164" s="44"/>
      <c r="AG164" s="44"/>
      <c r="AH164" s="44"/>
      <c r="AI164" s="44"/>
      <c r="AJ164" s="44"/>
      <c r="AK164" s="44"/>
      <c r="AL164" s="44"/>
    </row>
    <row r="165" spans="5:38" x14ac:dyDescent="0.25">
      <c r="E165" s="6"/>
      <c r="F165" s="77"/>
      <c r="G165" s="44"/>
      <c r="H165" s="44"/>
      <c r="I165" s="44"/>
      <c r="J165" s="44"/>
      <c r="K165" s="44"/>
      <c r="L165" s="44"/>
      <c r="N165" s="44"/>
      <c r="O165" s="44"/>
      <c r="P165" s="44"/>
      <c r="Q165" s="44"/>
      <c r="R165" s="44"/>
      <c r="S165" s="44"/>
      <c r="X165" s="6"/>
      <c r="Y165" s="77"/>
      <c r="Z165" s="44"/>
      <c r="AA165" s="44"/>
      <c r="AB165" s="44"/>
      <c r="AC165" s="44"/>
      <c r="AD165" s="44"/>
      <c r="AE165" s="44"/>
      <c r="AG165" s="44"/>
      <c r="AH165" s="44"/>
      <c r="AI165" s="44"/>
      <c r="AJ165" s="44"/>
      <c r="AK165" s="44"/>
      <c r="AL165" s="44"/>
    </row>
    <row r="166" spans="5:38" x14ac:dyDescent="0.25">
      <c r="E166" s="6"/>
      <c r="F166" s="77"/>
      <c r="G166" s="44"/>
      <c r="H166" s="44"/>
      <c r="I166" s="44"/>
      <c r="J166" s="44"/>
      <c r="K166" s="44"/>
      <c r="L166" s="44"/>
      <c r="N166" s="44"/>
      <c r="O166" s="44"/>
      <c r="P166" s="44"/>
      <c r="Q166" s="44"/>
      <c r="R166" s="44"/>
      <c r="S166" s="44"/>
      <c r="X166" s="6"/>
      <c r="Y166" s="77"/>
      <c r="Z166" s="44"/>
      <c r="AA166" s="44"/>
      <c r="AB166" s="44"/>
      <c r="AC166" s="44"/>
      <c r="AD166" s="44"/>
      <c r="AE166" s="44"/>
      <c r="AG166" s="44"/>
      <c r="AH166" s="44"/>
      <c r="AI166" s="44"/>
      <c r="AJ166" s="44"/>
      <c r="AK166" s="44"/>
      <c r="AL166" s="44"/>
    </row>
    <row r="167" spans="5:38" x14ac:dyDescent="0.25">
      <c r="E167" s="6"/>
      <c r="F167" s="77"/>
      <c r="G167" s="44"/>
      <c r="H167" s="44"/>
      <c r="I167" s="44"/>
      <c r="J167" s="44"/>
      <c r="K167" s="44"/>
      <c r="L167" s="44"/>
      <c r="N167" s="44"/>
      <c r="O167" s="44"/>
      <c r="P167" s="44"/>
      <c r="Q167" s="44"/>
      <c r="R167" s="44"/>
      <c r="S167" s="44"/>
      <c r="X167" s="6"/>
      <c r="Y167" s="77"/>
      <c r="Z167" s="44"/>
      <c r="AA167" s="44"/>
      <c r="AB167" s="44"/>
      <c r="AC167" s="44"/>
      <c r="AD167" s="44"/>
      <c r="AE167" s="44"/>
      <c r="AG167" s="44"/>
      <c r="AH167" s="44"/>
      <c r="AI167" s="44"/>
      <c r="AJ167" s="44"/>
      <c r="AK167" s="44"/>
      <c r="AL167" s="44"/>
    </row>
    <row r="168" spans="5:38" x14ac:dyDescent="0.25">
      <c r="E168" s="6"/>
      <c r="G168" s="44"/>
      <c r="H168" s="44"/>
      <c r="I168" s="44"/>
      <c r="J168" s="44"/>
      <c r="K168" s="44"/>
      <c r="L168" s="44"/>
      <c r="N168" s="44"/>
      <c r="O168" s="44"/>
      <c r="P168" s="44"/>
      <c r="Q168" s="44"/>
      <c r="R168" s="44"/>
      <c r="S168" s="44"/>
      <c r="X168" s="6"/>
      <c r="Y168" s="77"/>
      <c r="Z168" s="44"/>
      <c r="AA168" s="44"/>
      <c r="AB168" s="44"/>
      <c r="AC168" s="44"/>
      <c r="AD168" s="44"/>
      <c r="AE168" s="44"/>
      <c r="AG168" s="44"/>
      <c r="AH168" s="44"/>
      <c r="AI168" s="44"/>
      <c r="AJ168" s="44"/>
      <c r="AK168" s="44"/>
      <c r="AL168" s="44"/>
    </row>
    <row r="169" spans="5:38" x14ac:dyDescent="0.25">
      <c r="E169" s="6"/>
      <c r="G169" s="44"/>
      <c r="H169" s="44"/>
      <c r="I169" s="44"/>
      <c r="J169" s="44"/>
      <c r="K169" s="44"/>
      <c r="L169" s="44"/>
      <c r="N169" s="44"/>
      <c r="O169" s="44"/>
      <c r="P169" s="44"/>
      <c r="Q169" s="44"/>
      <c r="R169" s="44"/>
      <c r="S169" s="44"/>
      <c r="X169" s="6"/>
      <c r="Y169" s="77"/>
      <c r="Z169" s="44"/>
      <c r="AA169" s="44"/>
      <c r="AB169" s="44"/>
      <c r="AC169" s="44"/>
      <c r="AD169" s="44"/>
      <c r="AE169" s="44"/>
      <c r="AG169" s="44"/>
      <c r="AH169" s="44"/>
      <c r="AI169" s="44"/>
      <c r="AJ169" s="44"/>
      <c r="AK169" s="44"/>
      <c r="AL169" s="44"/>
    </row>
    <row r="170" spans="5:38" x14ac:dyDescent="0.25">
      <c r="E170" s="6"/>
      <c r="G170" s="44"/>
      <c r="H170" s="44"/>
      <c r="I170" s="44"/>
      <c r="J170" s="44"/>
      <c r="K170" s="44"/>
      <c r="L170" s="44"/>
      <c r="N170" s="44"/>
      <c r="O170" s="44"/>
      <c r="P170" s="44"/>
      <c r="Q170" s="44"/>
      <c r="R170" s="44"/>
      <c r="S170" s="44"/>
      <c r="X170" s="6"/>
      <c r="Y170" s="77"/>
      <c r="Z170" s="44"/>
      <c r="AA170" s="44"/>
      <c r="AB170" s="44"/>
      <c r="AC170" s="44"/>
      <c r="AD170" s="44"/>
      <c r="AE170" s="44"/>
      <c r="AG170" s="44"/>
      <c r="AH170" s="44"/>
      <c r="AI170" s="44"/>
      <c r="AJ170" s="44"/>
      <c r="AK170" s="44"/>
      <c r="AL170" s="44"/>
    </row>
    <row r="171" spans="5:38" x14ac:dyDescent="0.25">
      <c r="E171" s="6"/>
      <c r="G171" s="44"/>
      <c r="H171" s="44"/>
      <c r="I171" s="44"/>
      <c r="J171" s="44"/>
      <c r="K171" s="44"/>
      <c r="L171" s="44"/>
      <c r="N171" s="44"/>
      <c r="O171" s="44"/>
      <c r="P171" s="44"/>
      <c r="Q171" s="44"/>
      <c r="R171" s="44"/>
      <c r="S171" s="44"/>
      <c r="X171" s="6"/>
      <c r="Y171" s="77"/>
      <c r="Z171" s="44"/>
      <c r="AA171" s="44"/>
      <c r="AB171" s="44"/>
      <c r="AC171" s="44"/>
      <c r="AD171" s="44"/>
      <c r="AE171" s="44"/>
      <c r="AG171" s="44"/>
      <c r="AH171" s="44"/>
      <c r="AI171" s="44"/>
      <c r="AJ171" s="44"/>
      <c r="AK171" s="44"/>
      <c r="AL171" s="44"/>
    </row>
    <row r="172" spans="5:38" x14ac:dyDescent="0.25">
      <c r="E172" s="6"/>
      <c r="G172" s="44"/>
      <c r="H172" s="44"/>
      <c r="I172" s="44"/>
      <c r="J172" s="44"/>
      <c r="K172" s="44"/>
      <c r="L172" s="44"/>
      <c r="N172" s="44"/>
      <c r="O172" s="44"/>
      <c r="P172" s="44"/>
      <c r="Q172" s="44"/>
      <c r="R172" s="44"/>
      <c r="S172" s="44"/>
      <c r="X172" s="6"/>
      <c r="Y172" s="77"/>
      <c r="Z172" s="44"/>
      <c r="AA172" s="44"/>
      <c r="AB172" s="44"/>
      <c r="AC172" s="44"/>
      <c r="AD172" s="44"/>
      <c r="AE172" s="44"/>
      <c r="AG172" s="44"/>
      <c r="AH172" s="44"/>
      <c r="AI172" s="44"/>
      <c r="AJ172" s="44"/>
      <c r="AK172" s="44"/>
      <c r="AL172" s="44"/>
    </row>
    <row r="173" spans="5:38" x14ac:dyDescent="0.25">
      <c r="E173" s="6"/>
      <c r="G173" s="44"/>
      <c r="H173" s="44"/>
      <c r="I173" s="44"/>
      <c r="J173" s="44"/>
      <c r="K173" s="44"/>
      <c r="L173" s="44"/>
      <c r="N173" s="44"/>
      <c r="O173" s="44"/>
      <c r="P173" s="44"/>
      <c r="Q173" s="44"/>
      <c r="R173" s="44"/>
      <c r="S173" s="44"/>
      <c r="X173" s="6"/>
      <c r="Y173" s="77"/>
      <c r="Z173" s="44"/>
      <c r="AA173" s="44"/>
      <c r="AB173" s="44"/>
      <c r="AC173" s="44"/>
      <c r="AD173" s="44"/>
      <c r="AE173" s="44"/>
      <c r="AG173" s="44"/>
      <c r="AH173" s="44"/>
      <c r="AI173" s="44"/>
      <c r="AJ173" s="44"/>
      <c r="AK173" s="44"/>
      <c r="AL173" s="44"/>
    </row>
    <row r="174" spans="5:38" x14ac:dyDescent="0.25">
      <c r="E174" s="6"/>
      <c r="G174" s="44"/>
      <c r="H174" s="44"/>
      <c r="I174" s="44"/>
      <c r="J174" s="44"/>
      <c r="K174" s="44"/>
      <c r="L174" s="44"/>
      <c r="N174" s="44"/>
      <c r="O174" s="44"/>
      <c r="P174" s="44"/>
      <c r="Q174" s="44"/>
      <c r="R174" s="44"/>
      <c r="S174" s="44"/>
      <c r="X174" s="6"/>
      <c r="Y174" s="77"/>
      <c r="Z174" s="44"/>
      <c r="AA174" s="44"/>
      <c r="AB174" s="44"/>
      <c r="AC174" s="44"/>
      <c r="AD174" s="44"/>
      <c r="AE174" s="44"/>
      <c r="AG174" s="44"/>
      <c r="AH174" s="44"/>
      <c r="AI174" s="44"/>
      <c r="AJ174" s="44"/>
      <c r="AK174" s="44"/>
      <c r="AL174" s="44"/>
    </row>
    <row r="175" spans="5:38" x14ac:dyDescent="0.25">
      <c r="E175" s="6"/>
      <c r="G175" s="44"/>
      <c r="H175" s="44"/>
      <c r="I175" s="44"/>
      <c r="J175" s="44"/>
      <c r="K175" s="44"/>
      <c r="L175" s="44"/>
      <c r="N175" s="44"/>
      <c r="O175" s="44"/>
      <c r="P175" s="44"/>
      <c r="Q175" s="44"/>
      <c r="R175" s="44"/>
      <c r="S175" s="44"/>
      <c r="X175" s="6"/>
      <c r="Y175" s="77"/>
      <c r="Z175" s="44"/>
      <c r="AA175" s="44"/>
      <c r="AB175" s="44"/>
      <c r="AC175" s="44"/>
      <c r="AD175" s="44"/>
      <c r="AE175" s="44"/>
      <c r="AG175" s="44"/>
      <c r="AH175" s="44"/>
      <c r="AI175" s="44"/>
      <c r="AJ175" s="44"/>
      <c r="AK175" s="44"/>
      <c r="AL175" s="44"/>
    </row>
    <row r="176" spans="5:38" x14ac:dyDescent="0.25">
      <c r="E176" s="6"/>
      <c r="G176" s="44"/>
      <c r="H176" s="44"/>
      <c r="I176" s="44"/>
      <c r="J176" s="44"/>
      <c r="K176" s="44"/>
      <c r="L176" s="44"/>
      <c r="N176" s="44"/>
      <c r="O176" s="44"/>
      <c r="P176" s="44"/>
      <c r="Q176" s="44"/>
      <c r="R176" s="44"/>
      <c r="S176" s="44"/>
      <c r="X176" s="6"/>
      <c r="Y176" s="77"/>
      <c r="Z176" s="44"/>
      <c r="AA176" s="44"/>
      <c r="AB176" s="44"/>
      <c r="AC176" s="44"/>
      <c r="AD176" s="44"/>
      <c r="AE176" s="44"/>
      <c r="AG176" s="44"/>
      <c r="AH176" s="44"/>
      <c r="AI176" s="44"/>
      <c r="AJ176" s="44"/>
      <c r="AK176" s="44"/>
      <c r="AL176" s="44"/>
    </row>
    <row r="177" spans="5:38" x14ac:dyDescent="0.25">
      <c r="E177" s="6"/>
      <c r="G177" s="44"/>
      <c r="H177" s="44"/>
      <c r="I177" s="44"/>
      <c r="J177" s="44"/>
      <c r="K177" s="44"/>
      <c r="L177" s="44"/>
      <c r="N177" s="44"/>
      <c r="O177" s="44"/>
      <c r="P177" s="44"/>
      <c r="Q177" s="44"/>
      <c r="R177" s="44"/>
      <c r="S177" s="44"/>
      <c r="X177" s="6"/>
      <c r="Y177" s="77"/>
      <c r="Z177" s="44"/>
      <c r="AA177" s="44"/>
      <c r="AB177" s="44"/>
      <c r="AC177" s="44"/>
      <c r="AD177" s="44"/>
      <c r="AE177" s="44"/>
      <c r="AG177" s="44"/>
      <c r="AH177" s="44"/>
      <c r="AI177" s="44"/>
      <c r="AJ177" s="44"/>
      <c r="AK177" s="44"/>
      <c r="AL177" s="44"/>
    </row>
    <row r="178" spans="5:38" x14ac:dyDescent="0.25">
      <c r="E178" s="6"/>
      <c r="G178" s="44"/>
      <c r="H178" s="44"/>
      <c r="I178" s="44"/>
      <c r="J178" s="44"/>
      <c r="K178" s="44"/>
      <c r="L178" s="44"/>
      <c r="N178" s="44"/>
      <c r="O178" s="44"/>
      <c r="P178" s="44"/>
      <c r="Q178" s="44"/>
      <c r="R178" s="44"/>
      <c r="S178" s="44"/>
      <c r="X178" s="6"/>
      <c r="Y178" s="77"/>
      <c r="Z178" s="44"/>
      <c r="AA178" s="44"/>
      <c r="AB178" s="44"/>
      <c r="AC178" s="44"/>
      <c r="AD178" s="44"/>
      <c r="AE178" s="44"/>
      <c r="AG178" s="44"/>
      <c r="AH178" s="44"/>
      <c r="AI178" s="44"/>
      <c r="AJ178" s="44"/>
      <c r="AK178" s="44"/>
      <c r="AL178" s="44"/>
    </row>
    <row r="179" spans="5:38" x14ac:dyDescent="0.25">
      <c r="E179" s="6"/>
      <c r="G179" s="44"/>
      <c r="H179" s="44"/>
      <c r="I179" s="44"/>
      <c r="J179" s="44"/>
      <c r="K179" s="44"/>
      <c r="L179" s="44"/>
      <c r="N179" s="44"/>
      <c r="O179" s="44"/>
      <c r="P179" s="44"/>
      <c r="Q179" s="44"/>
      <c r="R179" s="44"/>
      <c r="S179" s="44"/>
      <c r="X179" s="6"/>
      <c r="Y179" s="77"/>
      <c r="Z179" s="44"/>
      <c r="AA179" s="44"/>
      <c r="AB179" s="44"/>
      <c r="AC179" s="44"/>
      <c r="AD179" s="44"/>
      <c r="AE179" s="44"/>
      <c r="AG179" s="44"/>
      <c r="AH179" s="44"/>
      <c r="AI179" s="44"/>
      <c r="AJ179" s="44"/>
      <c r="AK179" s="44"/>
      <c r="AL179" s="44"/>
    </row>
    <row r="180" spans="5:38" x14ac:dyDescent="0.25">
      <c r="E180" s="6"/>
      <c r="G180" s="44"/>
      <c r="H180" s="44"/>
      <c r="I180" s="44"/>
      <c r="J180" s="44"/>
      <c r="K180" s="44"/>
      <c r="L180" s="44"/>
      <c r="N180" s="44"/>
      <c r="O180" s="44"/>
      <c r="P180" s="44"/>
      <c r="Q180" s="44"/>
      <c r="R180" s="44"/>
      <c r="S180" s="44"/>
      <c r="X180" s="6"/>
      <c r="Y180" s="77"/>
      <c r="Z180" s="44"/>
      <c r="AA180" s="44"/>
      <c r="AB180" s="44"/>
      <c r="AC180" s="44"/>
      <c r="AD180" s="44"/>
      <c r="AE180" s="44"/>
      <c r="AG180" s="44"/>
      <c r="AH180" s="44"/>
      <c r="AI180" s="44"/>
      <c r="AJ180" s="44"/>
      <c r="AK180" s="44"/>
      <c r="AL180" s="44"/>
    </row>
    <row r="181" spans="5:38" x14ac:dyDescent="0.25">
      <c r="E181" s="6"/>
      <c r="G181" s="44"/>
      <c r="H181" s="44"/>
      <c r="I181" s="44"/>
      <c r="J181" s="44"/>
      <c r="K181" s="44"/>
      <c r="L181" s="44"/>
      <c r="N181" s="44"/>
      <c r="O181" s="44"/>
      <c r="P181" s="44"/>
      <c r="Q181" s="44"/>
      <c r="R181" s="44"/>
      <c r="S181" s="44"/>
      <c r="X181" s="6"/>
      <c r="Y181" s="77"/>
      <c r="Z181" s="44"/>
      <c r="AA181" s="44"/>
      <c r="AB181" s="44"/>
      <c r="AC181" s="44"/>
      <c r="AD181" s="44"/>
      <c r="AE181" s="44"/>
      <c r="AG181" s="44"/>
      <c r="AH181" s="44"/>
      <c r="AI181" s="44"/>
      <c r="AJ181" s="44"/>
      <c r="AK181" s="44"/>
      <c r="AL181" s="44"/>
    </row>
    <row r="182" spans="5:38" x14ac:dyDescent="0.25">
      <c r="E182" s="6"/>
      <c r="G182" s="44"/>
      <c r="H182" s="44"/>
      <c r="I182" s="44"/>
      <c r="J182" s="44"/>
      <c r="K182" s="44"/>
      <c r="L182" s="44"/>
      <c r="N182" s="44"/>
      <c r="O182" s="44"/>
      <c r="P182" s="44"/>
      <c r="Q182" s="44"/>
      <c r="R182" s="44"/>
      <c r="S182" s="44"/>
      <c r="X182" s="6"/>
      <c r="Y182" s="77"/>
      <c r="Z182" s="44"/>
      <c r="AA182" s="44"/>
      <c r="AB182" s="44"/>
      <c r="AC182" s="44"/>
      <c r="AD182" s="44"/>
      <c r="AE182" s="44"/>
      <c r="AG182" s="44"/>
      <c r="AH182" s="44"/>
      <c r="AI182" s="44"/>
      <c r="AJ182" s="44"/>
      <c r="AK182" s="44"/>
      <c r="AL182" s="44"/>
    </row>
    <row r="183" spans="5:38" x14ac:dyDescent="0.25">
      <c r="E183" s="6"/>
      <c r="G183" s="44"/>
      <c r="H183" s="44"/>
      <c r="I183" s="44"/>
      <c r="J183" s="44"/>
      <c r="K183" s="44"/>
      <c r="L183" s="44"/>
      <c r="N183" s="44"/>
      <c r="O183" s="44"/>
      <c r="P183" s="44"/>
      <c r="Q183" s="44"/>
      <c r="R183" s="44"/>
      <c r="S183" s="44"/>
      <c r="X183" s="6"/>
      <c r="Y183" s="77"/>
      <c r="Z183" s="44"/>
      <c r="AA183" s="44"/>
      <c r="AB183" s="44"/>
      <c r="AC183" s="44"/>
      <c r="AD183" s="44"/>
      <c r="AE183" s="44"/>
      <c r="AG183" s="44"/>
      <c r="AH183" s="44"/>
      <c r="AI183" s="44"/>
      <c r="AJ183" s="44"/>
      <c r="AK183" s="44"/>
      <c r="AL183" s="44"/>
    </row>
    <row r="184" spans="5:38" x14ac:dyDescent="0.25">
      <c r="E184" s="6"/>
      <c r="G184" s="44"/>
      <c r="H184" s="44"/>
      <c r="I184" s="44"/>
      <c r="J184" s="44"/>
      <c r="K184" s="44"/>
      <c r="L184" s="44"/>
      <c r="N184" s="44"/>
      <c r="O184" s="44"/>
      <c r="P184" s="44"/>
      <c r="Q184" s="44"/>
      <c r="R184" s="44"/>
      <c r="S184" s="44"/>
      <c r="X184" s="6"/>
      <c r="Y184" s="77"/>
      <c r="Z184" s="44"/>
      <c r="AA184" s="44"/>
      <c r="AB184" s="44"/>
      <c r="AC184" s="44"/>
      <c r="AD184" s="44"/>
      <c r="AE184" s="44"/>
      <c r="AG184" s="44"/>
      <c r="AH184" s="44"/>
      <c r="AI184" s="44"/>
      <c r="AJ184" s="44"/>
      <c r="AK184" s="44"/>
      <c r="AL184" s="44"/>
    </row>
    <row r="185" spans="5:38" x14ac:dyDescent="0.25">
      <c r="E185" s="6"/>
      <c r="G185" s="44"/>
      <c r="H185" s="44"/>
      <c r="I185" s="44"/>
      <c r="J185" s="44"/>
      <c r="K185" s="44"/>
      <c r="L185" s="44"/>
      <c r="N185" s="44"/>
      <c r="O185" s="44"/>
      <c r="P185" s="44"/>
      <c r="Q185" s="44"/>
      <c r="R185" s="44"/>
      <c r="S185" s="44"/>
      <c r="X185" s="6"/>
      <c r="Y185" s="77"/>
      <c r="Z185" s="44"/>
      <c r="AA185" s="44"/>
      <c r="AB185" s="44"/>
      <c r="AC185" s="44"/>
      <c r="AD185" s="44"/>
      <c r="AE185" s="44"/>
      <c r="AG185" s="44"/>
      <c r="AH185" s="44"/>
      <c r="AI185" s="44"/>
      <c r="AJ185" s="44"/>
      <c r="AK185" s="44"/>
      <c r="AL185" s="44"/>
    </row>
    <row r="186" spans="5:38" x14ac:dyDescent="0.25">
      <c r="E186" s="6"/>
      <c r="G186" s="44"/>
      <c r="H186" s="44"/>
      <c r="I186" s="44"/>
      <c r="J186" s="44"/>
      <c r="K186" s="44"/>
      <c r="L186" s="44"/>
      <c r="N186" s="44"/>
      <c r="O186" s="44"/>
      <c r="P186" s="44"/>
      <c r="Q186" s="44"/>
      <c r="R186" s="44"/>
      <c r="S186" s="44"/>
      <c r="X186" s="6"/>
      <c r="Y186" s="77"/>
      <c r="Z186" s="44"/>
      <c r="AA186" s="44"/>
      <c r="AB186" s="44"/>
      <c r="AC186" s="44"/>
      <c r="AD186" s="44"/>
      <c r="AE186" s="44"/>
      <c r="AG186" s="44"/>
      <c r="AH186" s="44"/>
      <c r="AI186" s="44"/>
      <c r="AJ186" s="44"/>
      <c r="AK186" s="44"/>
      <c r="AL186" s="44"/>
    </row>
    <row r="187" spans="5:38" x14ac:dyDescent="0.25">
      <c r="E187" s="6"/>
      <c r="G187" s="44"/>
      <c r="H187" s="44"/>
      <c r="I187" s="44"/>
      <c r="J187" s="44"/>
      <c r="K187" s="44"/>
      <c r="L187" s="44"/>
      <c r="N187" s="44"/>
      <c r="O187" s="44"/>
      <c r="P187" s="44"/>
      <c r="Q187" s="44"/>
      <c r="R187" s="44"/>
      <c r="S187" s="44"/>
      <c r="X187" s="6"/>
      <c r="Y187" s="77"/>
      <c r="Z187" s="44"/>
      <c r="AA187" s="44"/>
      <c r="AB187" s="44"/>
      <c r="AC187" s="44"/>
      <c r="AD187" s="44"/>
      <c r="AE187" s="44"/>
      <c r="AG187" s="44"/>
      <c r="AH187" s="44"/>
      <c r="AI187" s="44"/>
      <c r="AJ187" s="44"/>
      <c r="AK187" s="44"/>
      <c r="AL187" s="44"/>
    </row>
    <row r="188" spans="5:38" x14ac:dyDescent="0.25">
      <c r="E188" s="6"/>
      <c r="G188" s="44"/>
      <c r="H188" s="44"/>
      <c r="I188" s="44"/>
      <c r="J188" s="44"/>
      <c r="K188" s="44"/>
      <c r="L188" s="44"/>
      <c r="N188" s="44"/>
      <c r="O188" s="44"/>
      <c r="P188" s="44"/>
      <c r="Q188" s="44"/>
      <c r="R188" s="44"/>
      <c r="S188" s="44"/>
      <c r="X188" s="6"/>
      <c r="Y188" s="77"/>
      <c r="Z188" s="44"/>
      <c r="AA188" s="44"/>
      <c r="AB188" s="44"/>
      <c r="AC188" s="44"/>
      <c r="AD188" s="44"/>
      <c r="AE188" s="44"/>
      <c r="AG188" s="44"/>
      <c r="AH188" s="44"/>
      <c r="AI188" s="44"/>
      <c r="AJ188" s="44"/>
      <c r="AK188" s="44"/>
      <c r="AL188" s="44"/>
    </row>
    <row r="189" spans="5:38" x14ac:dyDescent="0.25">
      <c r="E189" s="6"/>
      <c r="G189" s="44"/>
      <c r="H189" s="44"/>
      <c r="I189" s="44"/>
      <c r="J189" s="44"/>
      <c r="K189" s="44"/>
      <c r="L189" s="44"/>
      <c r="N189" s="44"/>
      <c r="O189" s="44"/>
      <c r="P189" s="44"/>
      <c r="Q189" s="44"/>
      <c r="R189" s="44"/>
      <c r="S189" s="44"/>
      <c r="X189" s="6"/>
      <c r="Y189" s="77"/>
      <c r="Z189" s="44"/>
      <c r="AA189" s="44"/>
      <c r="AB189" s="44"/>
      <c r="AC189" s="44"/>
      <c r="AD189" s="44"/>
      <c r="AE189" s="44"/>
      <c r="AG189" s="44"/>
      <c r="AH189" s="44"/>
      <c r="AI189" s="44"/>
      <c r="AJ189" s="44"/>
      <c r="AK189" s="44"/>
      <c r="AL189" s="44"/>
    </row>
    <row r="190" spans="5:38" x14ac:dyDescent="0.25">
      <c r="E190" s="6"/>
      <c r="G190" s="44"/>
      <c r="H190" s="44"/>
      <c r="I190" s="44"/>
      <c r="J190" s="44"/>
      <c r="K190" s="44"/>
      <c r="L190" s="44"/>
      <c r="N190" s="44"/>
      <c r="O190" s="44"/>
      <c r="P190" s="44"/>
      <c r="Q190" s="44"/>
      <c r="R190" s="44"/>
      <c r="S190" s="44"/>
      <c r="X190" s="6"/>
      <c r="Y190" s="77"/>
      <c r="Z190" s="44"/>
      <c r="AA190" s="44"/>
      <c r="AB190" s="44"/>
      <c r="AC190" s="44"/>
      <c r="AD190" s="44"/>
      <c r="AE190" s="44"/>
      <c r="AG190" s="44"/>
      <c r="AH190" s="44"/>
      <c r="AI190" s="44"/>
      <c r="AJ190" s="44"/>
      <c r="AK190" s="44"/>
      <c r="AL190" s="44"/>
    </row>
    <row r="191" spans="5:38" x14ac:dyDescent="0.25">
      <c r="E191" s="6"/>
      <c r="G191" s="44"/>
      <c r="H191" s="44"/>
      <c r="I191" s="44"/>
      <c r="J191" s="44"/>
      <c r="K191" s="44"/>
      <c r="L191" s="44"/>
      <c r="N191" s="44"/>
      <c r="O191" s="44"/>
      <c r="P191" s="44"/>
      <c r="Q191" s="44"/>
      <c r="R191" s="44"/>
      <c r="S191" s="44"/>
      <c r="X191" s="6"/>
      <c r="Y191" s="77"/>
      <c r="Z191" s="44"/>
      <c r="AA191" s="44"/>
      <c r="AB191" s="44"/>
      <c r="AC191" s="44"/>
      <c r="AD191" s="44"/>
      <c r="AE191" s="44"/>
      <c r="AG191" s="44"/>
      <c r="AH191" s="44"/>
      <c r="AI191" s="44"/>
      <c r="AJ191" s="44"/>
      <c r="AK191" s="44"/>
      <c r="AL191" s="44"/>
    </row>
    <row r="192" spans="5:38" x14ac:dyDescent="0.25">
      <c r="E192" s="6"/>
      <c r="G192" s="44"/>
      <c r="H192" s="44"/>
      <c r="I192" s="44"/>
      <c r="J192" s="44"/>
      <c r="K192" s="44"/>
      <c r="L192" s="44"/>
      <c r="N192" s="44"/>
      <c r="O192" s="44"/>
      <c r="P192" s="44"/>
      <c r="Q192" s="44"/>
      <c r="R192" s="44"/>
      <c r="S192" s="44"/>
      <c r="X192" s="6"/>
      <c r="Y192" s="77"/>
      <c r="Z192" s="44"/>
      <c r="AA192" s="44"/>
      <c r="AB192" s="44"/>
      <c r="AC192" s="44"/>
      <c r="AD192" s="44"/>
      <c r="AE192" s="44"/>
      <c r="AG192" s="44"/>
      <c r="AH192" s="44"/>
      <c r="AI192" s="44"/>
      <c r="AJ192" s="44"/>
      <c r="AK192" s="44"/>
      <c r="AL192" s="44"/>
    </row>
    <row r="193" spans="5:38" x14ac:dyDescent="0.25">
      <c r="E193" s="6"/>
      <c r="G193" s="44"/>
      <c r="H193" s="44"/>
      <c r="I193" s="44"/>
      <c r="J193" s="44"/>
      <c r="K193" s="44"/>
      <c r="L193" s="44"/>
      <c r="N193" s="44"/>
      <c r="O193" s="44"/>
      <c r="P193" s="44"/>
      <c r="Q193" s="44"/>
      <c r="R193" s="44"/>
      <c r="S193" s="44"/>
      <c r="X193" s="6"/>
      <c r="Y193" s="77"/>
      <c r="Z193" s="44"/>
      <c r="AA193" s="44"/>
      <c r="AB193" s="44"/>
      <c r="AC193" s="44"/>
      <c r="AD193" s="44"/>
      <c r="AE193" s="44"/>
      <c r="AG193" s="44"/>
      <c r="AH193" s="44"/>
      <c r="AI193" s="44"/>
      <c r="AJ193" s="44"/>
      <c r="AK193" s="44"/>
      <c r="AL193" s="44"/>
    </row>
    <row r="194" spans="5:38" x14ac:dyDescent="0.25">
      <c r="E194" s="6"/>
      <c r="G194" s="44"/>
      <c r="H194" s="44"/>
      <c r="I194" s="44"/>
      <c r="J194" s="44"/>
      <c r="K194" s="44"/>
      <c r="L194" s="44"/>
      <c r="N194" s="44"/>
      <c r="O194" s="44"/>
      <c r="P194" s="44"/>
      <c r="Q194" s="44"/>
      <c r="R194" s="44"/>
      <c r="S194" s="44"/>
      <c r="X194" s="6"/>
      <c r="Y194" s="77"/>
      <c r="Z194" s="44"/>
      <c r="AA194" s="44"/>
      <c r="AB194" s="44"/>
      <c r="AC194" s="44"/>
      <c r="AD194" s="44"/>
      <c r="AE194" s="44"/>
      <c r="AG194" s="44"/>
      <c r="AH194" s="44"/>
      <c r="AI194" s="44"/>
      <c r="AJ194" s="44"/>
      <c r="AK194" s="44"/>
      <c r="AL194" s="44"/>
    </row>
    <row r="195" spans="5:38" x14ac:dyDescent="0.25">
      <c r="E195" s="6"/>
      <c r="G195" s="44"/>
      <c r="H195" s="44"/>
      <c r="I195" s="44"/>
      <c r="J195" s="44"/>
      <c r="K195" s="44"/>
      <c r="L195" s="44"/>
      <c r="N195" s="44"/>
      <c r="O195" s="44"/>
      <c r="P195" s="44"/>
      <c r="Q195" s="44"/>
      <c r="R195" s="44"/>
      <c r="S195" s="44"/>
      <c r="X195" s="6"/>
      <c r="Y195" s="77"/>
      <c r="Z195" s="44"/>
      <c r="AA195" s="44"/>
      <c r="AB195" s="44"/>
      <c r="AC195" s="44"/>
      <c r="AD195" s="44"/>
      <c r="AE195" s="44"/>
      <c r="AG195" s="44"/>
      <c r="AH195" s="44"/>
      <c r="AI195" s="44"/>
      <c r="AJ195" s="44"/>
      <c r="AK195" s="44"/>
      <c r="AL195" s="44"/>
    </row>
    <row r="196" spans="5:38" x14ac:dyDescent="0.25">
      <c r="E196" s="6"/>
      <c r="G196" s="44"/>
      <c r="H196" s="44"/>
      <c r="I196" s="44"/>
      <c r="J196" s="44"/>
      <c r="K196" s="44"/>
      <c r="L196" s="44"/>
      <c r="N196" s="44"/>
      <c r="O196" s="44"/>
      <c r="P196" s="44"/>
      <c r="Q196" s="44"/>
      <c r="R196" s="44"/>
      <c r="S196" s="44"/>
      <c r="X196" s="6"/>
      <c r="Y196" s="77"/>
      <c r="Z196" s="44"/>
      <c r="AA196" s="44"/>
      <c r="AB196" s="44"/>
      <c r="AC196" s="44"/>
      <c r="AD196" s="44"/>
      <c r="AE196" s="44"/>
      <c r="AG196" s="44"/>
      <c r="AH196" s="44"/>
      <c r="AI196" s="44"/>
      <c r="AJ196" s="44"/>
      <c r="AK196" s="44"/>
      <c r="AL196" s="44"/>
    </row>
    <row r="197" spans="5:38" x14ac:dyDescent="0.25">
      <c r="E197" s="6"/>
      <c r="G197" s="44"/>
      <c r="H197" s="44"/>
      <c r="I197" s="44"/>
      <c r="J197" s="44"/>
      <c r="K197" s="44"/>
      <c r="L197" s="44"/>
      <c r="N197" s="44"/>
      <c r="O197" s="44"/>
      <c r="P197" s="44"/>
      <c r="Q197" s="44"/>
      <c r="R197" s="44"/>
      <c r="S197" s="44"/>
      <c r="X197" s="6"/>
      <c r="Y197" s="77"/>
      <c r="Z197" s="44"/>
      <c r="AA197" s="44"/>
      <c r="AB197" s="44"/>
      <c r="AC197" s="44"/>
      <c r="AD197" s="44"/>
      <c r="AE197" s="44"/>
      <c r="AG197" s="44"/>
      <c r="AH197" s="44"/>
      <c r="AI197" s="44"/>
      <c r="AJ197" s="44"/>
      <c r="AK197" s="44"/>
      <c r="AL197" s="44"/>
    </row>
    <row r="198" spans="5:38" x14ac:dyDescent="0.25">
      <c r="E198" s="6"/>
      <c r="G198" s="44"/>
      <c r="H198" s="44"/>
      <c r="I198" s="44"/>
      <c r="J198" s="44"/>
      <c r="K198" s="44"/>
      <c r="L198" s="44"/>
      <c r="N198" s="44"/>
      <c r="O198" s="44"/>
      <c r="P198" s="44"/>
      <c r="Q198" s="44"/>
      <c r="R198" s="44"/>
      <c r="S198" s="44"/>
      <c r="X198" s="6"/>
      <c r="Y198" s="77"/>
      <c r="Z198" s="44"/>
      <c r="AA198" s="44"/>
      <c r="AB198" s="44"/>
      <c r="AC198" s="44"/>
      <c r="AD198" s="44"/>
      <c r="AE198" s="44"/>
      <c r="AG198" s="44"/>
      <c r="AH198" s="44"/>
      <c r="AI198" s="44"/>
      <c r="AJ198" s="44"/>
      <c r="AK198" s="44"/>
      <c r="AL198" s="44"/>
    </row>
    <row r="199" spans="5:38" x14ac:dyDescent="0.25">
      <c r="E199" s="6"/>
      <c r="G199" s="44"/>
      <c r="H199" s="44"/>
      <c r="I199" s="44"/>
      <c r="J199" s="44"/>
      <c r="K199" s="44"/>
      <c r="L199" s="44"/>
      <c r="N199" s="44"/>
      <c r="O199" s="44"/>
      <c r="P199" s="44"/>
      <c r="Q199" s="44"/>
      <c r="R199" s="44"/>
      <c r="S199" s="44"/>
      <c r="X199" s="6"/>
      <c r="Y199" s="77"/>
      <c r="Z199" s="44"/>
      <c r="AA199" s="44"/>
      <c r="AB199" s="44"/>
      <c r="AC199" s="44"/>
      <c r="AD199" s="44"/>
      <c r="AE199" s="44"/>
      <c r="AG199" s="44"/>
      <c r="AH199" s="44"/>
      <c r="AI199" s="44"/>
      <c r="AJ199" s="44"/>
      <c r="AK199" s="44"/>
      <c r="AL199" s="44"/>
    </row>
    <row r="200" spans="5:38" x14ac:dyDescent="0.25">
      <c r="E200" s="6"/>
      <c r="G200" s="44"/>
      <c r="H200" s="44"/>
      <c r="I200" s="44"/>
      <c r="J200" s="44"/>
      <c r="K200" s="44"/>
      <c r="L200" s="44"/>
      <c r="N200" s="44"/>
      <c r="O200" s="44"/>
      <c r="P200" s="44"/>
      <c r="Q200" s="44"/>
      <c r="R200" s="44"/>
      <c r="S200" s="44"/>
      <c r="X200" s="6"/>
      <c r="Y200" s="77"/>
      <c r="Z200" s="44"/>
      <c r="AA200" s="44"/>
      <c r="AB200" s="44"/>
      <c r="AC200" s="44"/>
      <c r="AD200" s="44"/>
      <c r="AE200" s="44"/>
      <c r="AG200" s="44"/>
      <c r="AH200" s="44"/>
      <c r="AI200" s="44"/>
      <c r="AJ200" s="44"/>
      <c r="AK200" s="44"/>
      <c r="AL200" s="44"/>
    </row>
    <row r="201" spans="5:38" x14ac:dyDescent="0.25">
      <c r="E201" s="6"/>
      <c r="G201" s="44"/>
      <c r="H201" s="44"/>
      <c r="I201" s="44"/>
      <c r="J201" s="44"/>
      <c r="K201" s="44"/>
      <c r="L201" s="44"/>
      <c r="N201" s="44"/>
      <c r="O201" s="44"/>
      <c r="P201" s="44"/>
      <c r="Q201" s="44"/>
      <c r="R201" s="44"/>
      <c r="S201" s="44"/>
      <c r="X201" s="6"/>
      <c r="Y201" s="77"/>
      <c r="Z201" s="44"/>
      <c r="AA201" s="44"/>
      <c r="AB201" s="44"/>
      <c r="AC201" s="44"/>
      <c r="AD201" s="44"/>
      <c r="AE201" s="44"/>
      <c r="AG201" s="44"/>
      <c r="AH201" s="44"/>
      <c r="AI201" s="44"/>
      <c r="AJ201" s="44"/>
      <c r="AK201" s="44"/>
      <c r="AL201" s="44"/>
    </row>
    <row r="202" spans="5:38" x14ac:dyDescent="0.25">
      <c r="E202" s="6"/>
      <c r="G202" s="44"/>
      <c r="H202" s="44"/>
      <c r="I202" s="44"/>
      <c r="J202" s="44"/>
      <c r="K202" s="44"/>
      <c r="L202" s="44"/>
      <c r="N202" s="44"/>
      <c r="O202" s="44"/>
      <c r="P202" s="44"/>
      <c r="Q202" s="44"/>
      <c r="R202" s="44"/>
      <c r="S202" s="44"/>
      <c r="X202" s="6"/>
      <c r="Y202" s="77"/>
      <c r="Z202" s="44"/>
      <c r="AA202" s="44"/>
      <c r="AB202" s="44"/>
      <c r="AC202" s="44"/>
      <c r="AD202" s="44"/>
      <c r="AE202" s="44"/>
      <c r="AG202" s="44"/>
      <c r="AH202" s="44"/>
      <c r="AI202" s="44"/>
      <c r="AJ202" s="44"/>
      <c r="AK202" s="44"/>
      <c r="AL202" s="44"/>
    </row>
    <row r="203" spans="5:38" x14ac:dyDescent="0.25">
      <c r="E203" s="6"/>
      <c r="G203" s="44"/>
      <c r="H203" s="44"/>
      <c r="I203" s="44"/>
      <c r="J203" s="44"/>
      <c r="K203" s="44"/>
      <c r="L203" s="44"/>
      <c r="N203" s="44"/>
      <c r="O203" s="44"/>
      <c r="P203" s="44"/>
      <c r="Q203" s="44"/>
      <c r="R203" s="44"/>
      <c r="S203" s="44"/>
      <c r="X203" s="6"/>
      <c r="Y203" s="77"/>
      <c r="Z203" s="44"/>
      <c r="AA203" s="44"/>
      <c r="AB203" s="44"/>
      <c r="AC203" s="44"/>
      <c r="AD203" s="44"/>
      <c r="AE203" s="44"/>
      <c r="AG203" s="44"/>
      <c r="AH203" s="44"/>
      <c r="AI203" s="44"/>
      <c r="AJ203" s="44"/>
      <c r="AK203" s="44"/>
      <c r="AL203" s="44"/>
    </row>
    <row r="204" spans="5:38" x14ac:dyDescent="0.25">
      <c r="E204" s="6"/>
      <c r="G204" s="44"/>
      <c r="H204" s="44"/>
      <c r="I204" s="44"/>
      <c r="J204" s="44"/>
      <c r="K204" s="44"/>
      <c r="L204" s="44"/>
      <c r="N204" s="44"/>
      <c r="O204" s="44"/>
      <c r="P204" s="44"/>
      <c r="Q204" s="44"/>
      <c r="R204" s="44"/>
      <c r="S204" s="44"/>
      <c r="X204" s="6"/>
      <c r="Y204" s="77"/>
      <c r="Z204" s="44"/>
      <c r="AA204" s="44"/>
      <c r="AB204" s="44"/>
      <c r="AC204" s="44"/>
      <c r="AD204" s="44"/>
      <c r="AE204" s="44"/>
      <c r="AG204" s="44"/>
      <c r="AH204" s="44"/>
      <c r="AI204" s="44"/>
      <c r="AJ204" s="44"/>
      <c r="AK204" s="44"/>
      <c r="AL204" s="44"/>
    </row>
    <row r="205" spans="5:38" x14ac:dyDescent="0.25">
      <c r="E205" s="6"/>
      <c r="G205" s="44"/>
      <c r="H205" s="44"/>
      <c r="I205" s="44"/>
      <c r="J205" s="44"/>
      <c r="K205" s="44"/>
      <c r="L205" s="44"/>
      <c r="N205" s="44"/>
      <c r="O205" s="44"/>
      <c r="P205" s="44"/>
      <c r="Q205" s="44"/>
      <c r="R205" s="44"/>
      <c r="S205" s="44"/>
      <c r="X205" s="6"/>
      <c r="Y205" s="77"/>
      <c r="Z205" s="44"/>
      <c r="AA205" s="44"/>
      <c r="AB205" s="44"/>
      <c r="AC205" s="44"/>
      <c r="AD205" s="44"/>
      <c r="AE205" s="44"/>
      <c r="AG205" s="44"/>
      <c r="AH205" s="44"/>
      <c r="AI205" s="44"/>
      <c r="AJ205" s="44"/>
      <c r="AK205" s="44"/>
      <c r="AL205" s="44"/>
    </row>
    <row r="399" spans="1:20" x14ac:dyDescent="0.25">
      <c r="A399" s="39" t="s">
        <v>233</v>
      </c>
      <c r="T399" s="39" t="s">
        <v>233</v>
      </c>
    </row>
    <row r="1243" spans="1:20" x14ac:dyDescent="0.25">
      <c r="A1243" s="39" t="s">
        <v>219</v>
      </c>
      <c r="T1243" s="39" t="s">
        <v>220</v>
      </c>
    </row>
  </sheetData>
  <mergeCells count="4">
    <mergeCell ref="Y1:AD1"/>
    <mergeCell ref="AG1:AL1"/>
    <mergeCell ref="F1:K1"/>
    <mergeCell ref="N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09"/>
  <sheetViews>
    <sheetView workbookViewId="0">
      <selection activeCell="X7" sqref="X7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1" max="11" width="2.140625" style="19" customWidth="1"/>
    <col min="12" max="17" width="10.7109375" style="6" customWidth="1"/>
    <col min="18" max="18" width="13.7109375" style="40" customWidth="1"/>
    <col min="19" max="19" width="10" customWidth="1"/>
    <col min="20" max="20" width="1.7109375" style="19" customWidth="1"/>
    <col min="28" max="28" width="2.140625" style="19" customWidth="1"/>
    <col min="29" max="34" width="10.7109375" style="6" customWidth="1"/>
    <col min="35" max="35" width="1.7109375" style="19" customWidth="1"/>
  </cols>
  <sheetData>
    <row r="1" spans="1:35" x14ac:dyDescent="0.25">
      <c r="D1" s="110" t="s">
        <v>235</v>
      </c>
      <c r="E1" s="110"/>
      <c r="F1" s="110"/>
      <c r="G1" s="110"/>
      <c r="H1" s="110"/>
      <c r="I1" s="110"/>
      <c r="J1" s="110"/>
      <c r="K1" s="42"/>
      <c r="L1" s="110" t="s">
        <v>234</v>
      </c>
      <c r="M1" s="110"/>
      <c r="N1" s="110"/>
      <c r="O1" s="110"/>
      <c r="P1" s="110"/>
      <c r="Q1" s="110"/>
      <c r="U1" s="110" t="s">
        <v>236</v>
      </c>
      <c r="V1" s="110"/>
      <c r="W1" s="110"/>
      <c r="X1" s="110"/>
      <c r="Y1" s="110"/>
      <c r="Z1" s="110"/>
      <c r="AA1" s="85"/>
      <c r="AB1" s="42"/>
      <c r="AC1" s="110" t="s">
        <v>237</v>
      </c>
      <c r="AD1" s="110"/>
      <c r="AE1" s="110"/>
      <c r="AF1" s="110"/>
      <c r="AG1" s="110"/>
      <c r="AH1" s="110"/>
    </row>
    <row r="2" spans="1:35" x14ac:dyDescent="0.25">
      <c r="A2" s="39" t="s">
        <v>106</v>
      </c>
      <c r="B2" t="s">
        <v>226</v>
      </c>
      <c r="D2" s="70">
        <v>17</v>
      </c>
      <c r="E2" s="70">
        <v>15</v>
      </c>
      <c r="F2" s="70">
        <v>13</v>
      </c>
      <c r="G2" s="70">
        <v>11</v>
      </c>
      <c r="H2" s="70">
        <v>9</v>
      </c>
      <c r="I2" s="70">
        <v>7</v>
      </c>
      <c r="J2" s="70">
        <v>5</v>
      </c>
      <c r="L2" s="70">
        <v>25</v>
      </c>
      <c r="M2" s="70">
        <v>22</v>
      </c>
      <c r="N2" s="70">
        <v>19</v>
      </c>
      <c r="O2" s="70">
        <v>16</v>
      </c>
      <c r="P2" s="70">
        <v>13</v>
      </c>
      <c r="Q2" s="70" t="s">
        <v>229</v>
      </c>
      <c r="R2" s="39" t="s">
        <v>107</v>
      </c>
      <c r="U2" s="70">
        <v>17</v>
      </c>
      <c r="V2" s="70">
        <v>15</v>
      </c>
      <c r="W2" s="70">
        <v>13</v>
      </c>
      <c r="X2" s="70">
        <v>11</v>
      </c>
      <c r="Y2" s="70">
        <v>9</v>
      </c>
      <c r="Z2" s="70">
        <v>7</v>
      </c>
      <c r="AA2" s="70">
        <v>5</v>
      </c>
      <c r="AC2" s="70" t="s">
        <v>217</v>
      </c>
      <c r="AD2" s="70" t="s">
        <v>218</v>
      </c>
      <c r="AE2" s="70" t="s">
        <v>211</v>
      </c>
      <c r="AF2" s="70" t="s">
        <v>212</v>
      </c>
      <c r="AG2" s="70" t="s">
        <v>213</v>
      </c>
      <c r="AH2" s="70" t="s">
        <v>214</v>
      </c>
    </row>
    <row r="3" spans="1:35" x14ac:dyDescent="0.25">
      <c r="D3" s="44">
        <f>'P1dB CL'!C8</f>
        <v>0</v>
      </c>
      <c r="E3" s="44">
        <f>'P1dB CL'!C64</f>
        <v>0</v>
      </c>
      <c r="F3" s="44">
        <f>'P1dB CL'!C120</f>
        <v>0</v>
      </c>
      <c r="G3" s="44">
        <f>'P1dB CL'!C176</f>
        <v>0</v>
      </c>
      <c r="H3" s="44">
        <f>'P1dB CL'!C232</f>
        <v>0</v>
      </c>
      <c r="I3" s="44">
        <f>'P1dB CL'!C288</f>
        <v>0</v>
      </c>
      <c r="J3" s="44">
        <f>'P1dB CL'!C344</f>
        <v>0</v>
      </c>
      <c r="L3" s="44">
        <f>'P1dB CL'!C399</f>
        <v>0</v>
      </c>
      <c r="M3" s="44">
        <f>'P1dB CL'!C454</f>
        <v>0</v>
      </c>
      <c r="N3" s="44">
        <f>'P1dB CL'!C509</f>
        <v>0</v>
      </c>
      <c r="O3" s="44">
        <f>'P1dB CL'!C564</f>
        <v>0</v>
      </c>
      <c r="P3" s="44">
        <f>'P1dB CL'!C619</f>
        <v>0</v>
      </c>
      <c r="Q3" s="44">
        <f>'P1dB CL'!C670</f>
        <v>0</v>
      </c>
      <c r="U3" s="44">
        <f>'P1dB CL'!V8</f>
        <v>0</v>
      </c>
      <c r="V3" s="44">
        <f>'P1dB CL'!V64</f>
        <v>0</v>
      </c>
      <c r="W3" s="44">
        <f>'P1dB CL'!V120</f>
        <v>0</v>
      </c>
      <c r="X3" s="44">
        <f>'P1dB CL'!V176</f>
        <v>0</v>
      </c>
      <c r="Y3" s="44">
        <f>'P1dB CL'!V232</f>
        <v>0</v>
      </c>
      <c r="Z3" s="44">
        <f>'P1dB CL'!V288</f>
        <v>0</v>
      </c>
      <c r="AA3" s="44">
        <f>'P1dB CL'!V345</f>
        <v>0</v>
      </c>
      <c r="AC3" s="44">
        <f>'P1dB CL'!V399</f>
        <v>0</v>
      </c>
      <c r="AD3" s="44">
        <f>'P1dB CL'!V454</f>
        <v>0</v>
      </c>
      <c r="AE3" s="44">
        <f>'P1dB CL'!V509</f>
        <v>0</v>
      </c>
      <c r="AF3" s="44">
        <f>'P1dB CL'!V564</f>
        <v>0</v>
      </c>
      <c r="AG3" s="44">
        <f>'P1dB CL'!V621</f>
        <v>0</v>
      </c>
      <c r="AH3" s="44">
        <f>'P1dB CL'!V674</f>
        <v>0</v>
      </c>
    </row>
    <row r="5" spans="1:35" x14ac:dyDescent="0.25">
      <c r="B5" t="s">
        <v>225</v>
      </c>
      <c r="C5" s="20"/>
      <c r="D5" s="44">
        <f>MAX('P1dB CL'!F5:F55)</f>
        <v>0</v>
      </c>
      <c r="E5" s="44">
        <f>MAX('P1dB CL'!G5:G55)</f>
        <v>0</v>
      </c>
      <c r="F5" s="44">
        <f>MAX('P1dB CL'!H5:H55)</f>
        <v>0</v>
      </c>
      <c r="G5" s="44">
        <f>MAX('P1dB CL'!I5:I55)</f>
        <v>0</v>
      </c>
      <c r="H5" s="44">
        <f>MAX('P1dB CL'!J5:J55)</f>
        <v>0</v>
      </c>
      <c r="I5" s="44">
        <f>MAX('P1dB CL'!K5:K55)</f>
        <v>0</v>
      </c>
      <c r="J5" s="44">
        <f>MAX('P1dB CL'!L5:L55)</f>
        <v>0</v>
      </c>
      <c r="K5" s="78"/>
      <c r="L5" s="44">
        <f>MAX('P1dB CL'!N5:N55)</f>
        <v>0</v>
      </c>
      <c r="M5" s="44">
        <f>MAX('P1dB CL'!O5:O55)</f>
        <v>0</v>
      </c>
      <c r="N5" s="44">
        <f>MAX('P1dB CL'!P5:P55)</f>
        <v>0</v>
      </c>
      <c r="O5" s="44">
        <f>MAX('P1dB CL'!Q5:Q55)</f>
        <v>0</v>
      </c>
      <c r="P5" s="44">
        <f>MAX('P1dB CL'!R5:R55)</f>
        <v>0</v>
      </c>
      <c r="Q5" s="44">
        <f>MAX('P1dB CL'!S5:S55)</f>
        <v>0</v>
      </c>
      <c r="S5" t="s">
        <v>225</v>
      </c>
      <c r="T5" s="20"/>
      <c r="U5" s="44">
        <f>MAX('P1dB CL'!Y5:Y55)</f>
        <v>0</v>
      </c>
      <c r="V5" s="44">
        <f>MAX('P1dB CL'!Z5:Z55)</f>
        <v>0</v>
      </c>
      <c r="W5" s="44">
        <f>MAX('P1dB CL'!AA5:AA55)</f>
        <v>0</v>
      </c>
      <c r="X5" s="44">
        <f>MAX('P1dB CL'!AB5:AB55)</f>
        <v>0</v>
      </c>
      <c r="Y5" s="44">
        <f>MAX('P1dB CL'!AC5:AC55)</f>
        <v>0</v>
      </c>
      <c r="Z5" s="44">
        <f>MAX('P1dB CL'!AD5:AD55)</f>
        <v>0</v>
      </c>
      <c r="AA5" s="44">
        <f>MAX('P1dB CL'!AE5:AE55)</f>
        <v>0</v>
      </c>
      <c r="AB5" s="20"/>
      <c r="AC5" s="44">
        <v>-7.5583109999999998</v>
      </c>
      <c r="AD5" s="44">
        <v>-7.6491132000000004</v>
      </c>
      <c r="AE5" s="44">
        <v>-7.9301237999999996</v>
      </c>
      <c r="AF5" s="44">
        <v>-8.5125426999999991</v>
      </c>
      <c r="AG5" s="44">
        <v>-9.7261609999999994</v>
      </c>
      <c r="AH5" s="44">
        <v>0</v>
      </c>
      <c r="AI5" s="20"/>
    </row>
    <row r="6" spans="1:35" x14ac:dyDescent="0.25">
      <c r="B6" t="s">
        <v>227</v>
      </c>
      <c r="C6" s="20"/>
      <c r="D6" s="72" t="e">
        <f>D7+INDEX('P1dB CL'!F5:'P1dB CL'!F55,MATCH(TRUE,INDEX(D9:D59&gt;1,0),))+1</f>
        <v>#N/A</v>
      </c>
      <c r="E6" s="72" t="e">
        <f>E7+INDEX('P1dB CL'!G5:'P1dB CL'!G55,MATCH(TRUE,INDEX(E9:E59&gt;1,0),))+1</f>
        <v>#N/A</v>
      </c>
      <c r="F6" s="72" t="e">
        <f>F7+INDEX('P1dB CL'!H5:'P1dB CL'!H55,MATCH(TRUE,INDEX(F9:F59&gt;1,0),))+1</f>
        <v>#N/A</v>
      </c>
      <c r="G6" s="72" t="e">
        <f>G7+INDEX('P1dB CL'!I5:'P1dB CL'!I55,MATCH(TRUE,INDEX(G9:G59&gt;1,0),))+1</f>
        <v>#N/A</v>
      </c>
      <c r="H6" s="72" t="e">
        <f>H7+INDEX('P1dB CL'!J5:'P1dB CL'!J55,MATCH(TRUE,INDEX(H9:H59&gt;1,0),))+1</f>
        <v>#N/A</v>
      </c>
      <c r="I6" s="72" t="e">
        <f>I7+INDEX('P1dB CL'!K5:'P1dB CL'!K55,MATCH(TRUE,INDEX(I9:I59&gt;1,0),))+1</f>
        <v>#N/A</v>
      </c>
      <c r="J6" s="72" t="e">
        <f>J7+INDEX('P1dB CL'!L5:'P1dB CL'!L55,MATCH(TRUE,INDEX(J9:J59&gt;1,0),))+1</f>
        <v>#N/A</v>
      </c>
      <c r="K6" s="73"/>
      <c r="L6" s="72" t="e">
        <f>L7+INDEX('P1dB CL'!N5:'P1dB CL'!N55,MATCH(TRUE,INDEX(L9:L59&gt;1,0),))+1</f>
        <v>#N/A</v>
      </c>
      <c r="M6" s="72" t="e">
        <f>M7+INDEX('P1dB CL'!O5:'P1dB CL'!O55,MATCH(TRUE,INDEX(M9:M59&gt;1,0),))+1</f>
        <v>#N/A</v>
      </c>
      <c r="N6" s="72" t="e">
        <f>N7+INDEX('P1dB CL'!P5:'P1dB CL'!P55,MATCH(TRUE,INDEX(N9:N59&gt;1,0),))+1</f>
        <v>#N/A</v>
      </c>
      <c r="O6" s="72" t="e">
        <f>O7+INDEX('P1dB CL'!Q5:'P1dB CL'!Q55,MATCH(TRUE,INDEX(O9:O59&gt;1,0),))+1</f>
        <v>#N/A</v>
      </c>
      <c r="P6" s="72" t="e">
        <f>P7+INDEX('P1dB CL'!R5:'P1dB CL'!R55,MATCH(TRUE,INDEX(P9:P59&gt;1,0),))+1</f>
        <v>#N/A</v>
      </c>
      <c r="Q6" s="72" t="e">
        <f>Q7+INDEX('P1dB CL'!S5:'P1dB CL'!S55,MATCH(TRUE,INDEX(Q9:Q59&gt;1,0),))+1</f>
        <v>#N/A</v>
      </c>
      <c r="R6" s="74"/>
      <c r="S6" s="75"/>
      <c r="T6" s="73"/>
      <c r="U6" s="72" t="e">
        <f>U7+INDEX('P1dB CL'!Y5:'P1dB CL'!Y55,MATCH(TRUE,INDEX(U9:U59&gt;1,0),))+1</f>
        <v>#N/A</v>
      </c>
      <c r="V6" s="72" t="e">
        <f>V7+INDEX('P1dB CL'!Z5:'P1dB CL'!Z55,MATCH(TRUE,INDEX(V9:V59&gt;1,0),))+1</f>
        <v>#N/A</v>
      </c>
      <c r="W6" s="72" t="e">
        <f>W7+INDEX('P1dB CL'!AA5:'P1dB CL'!AA55,MATCH(TRUE,INDEX(W9:W59&gt;1,0),))+1</f>
        <v>#N/A</v>
      </c>
      <c r="X6" s="72" t="e">
        <f>X7+INDEX('P1dB CL'!AB5:'P1dB CL'!AB55,MATCH(TRUE,INDEX(X9:X59&gt;1,0),))+1</f>
        <v>#N/A</v>
      </c>
      <c r="Y6" s="72" t="e">
        <f>Y7+INDEX('P1dB CL'!AC5:'P1dB CL'!AC55,MATCH(TRUE,INDEX(Y9:Y59&gt;1,0),))+1</f>
        <v>#N/A</v>
      </c>
      <c r="Z6" s="72" t="e">
        <f>Z7+INDEX('P1dB CL'!AD5:'P1dB CL'!AD55,MATCH(TRUE,INDEX(Z9:Z59&gt;1,0),))+1</f>
        <v>#N/A</v>
      </c>
      <c r="AA6" s="72" t="e">
        <f>AA7+INDEX('P1dB CL'!AE5:'P1dB CL'!AE55,MATCH(TRUE,INDEX(AA9:AA59&gt;1,0),))+1</f>
        <v>#N/A</v>
      </c>
      <c r="AB6" s="73"/>
      <c r="AC6" s="72" t="e">
        <f>AC7+INDEX('P1dB CL'!AG5:'P1dB CL'!AG55,MATCH(TRUE,INDEX(AC9:AC59&gt;1,0),))+1</f>
        <v>#N/A</v>
      </c>
      <c r="AD6" s="72" t="e">
        <f>AD7+INDEX('P1dB CL'!AH5:'P1dB CL'!AH55,MATCH(TRUE,INDEX(AD9:AD59&gt;1,0),))+1</f>
        <v>#N/A</v>
      </c>
      <c r="AE6" s="72" t="e">
        <f>AE7+INDEX('P1dB CL'!AI5:'P1dB CL'!AI55,MATCH(TRUE,INDEX(AE9:AE59&gt;1,0),))+1</f>
        <v>#N/A</v>
      </c>
      <c r="AF6" s="72" t="e">
        <f>AF7+INDEX('P1dB CL'!AJ5:'P1dB CL'!AJ55,MATCH(TRUE,INDEX(AF9:AF59&gt;1,0),))+1</f>
        <v>#N/A</v>
      </c>
      <c r="AG6" s="72" t="e">
        <f>AG7+INDEX('P1dB CL'!AK5:'P1dB CL'!AK55,MATCH(TRUE,INDEX(AG9:AG59&gt;1,0),))+1</f>
        <v>#N/A</v>
      </c>
      <c r="AH6" s="72" t="e">
        <f>AH7+INDEX('P1dB CL'!AL5:'P1dB CL'!AL55,MATCH(TRUE,INDEX(AH9:AH59&gt;1,0),))+1</f>
        <v>#N/A</v>
      </c>
    </row>
    <row r="7" spans="1:35" x14ac:dyDescent="0.25">
      <c r="B7" t="s">
        <v>228</v>
      </c>
      <c r="D7" s="72" t="e">
        <f>INDEX(B9:B59,MATCH(TRUE,INDEX(D9:D59&gt;1,0),))</f>
        <v>#N/A</v>
      </c>
      <c r="E7" s="72" t="e">
        <f>INDEX(B9:B59,MATCH(TRUE,INDEX(E9:E59&gt;1,0),))</f>
        <v>#N/A</v>
      </c>
      <c r="F7" s="72" t="e">
        <f>INDEX(B9:B59,MATCH(TRUE,INDEX(F9:F59&gt;1,0),))</f>
        <v>#N/A</v>
      </c>
      <c r="G7" s="72" t="e">
        <f>INDEX(B9:B59,MATCH(TRUE,INDEX(G9:G59&gt;1,0),))</f>
        <v>#N/A</v>
      </c>
      <c r="H7" s="72" t="e">
        <f>INDEX(B9:B59,MATCH(TRUE,INDEX(H9:H59&gt;1,0),))</f>
        <v>#N/A</v>
      </c>
      <c r="I7" s="72" t="e">
        <f>INDEX(B9:B59,MATCH(TRUE,INDEX(I9:I59&gt;1,0),))</f>
        <v>#N/A</v>
      </c>
      <c r="J7" s="72" t="e">
        <f>INDEX(C9:C59,MATCH(TRUE,INDEX(J9:J59&gt;1,0),))</f>
        <v>#N/A</v>
      </c>
      <c r="K7" s="73"/>
      <c r="L7" s="72" t="e">
        <f>INDEX(B9:B59,MATCH(TRUE,INDEX(L9:L59&gt;1,0),))</f>
        <v>#N/A</v>
      </c>
      <c r="M7" s="72" t="e">
        <f>INDEX(B9:B59,MATCH(TRUE,INDEX(M9:M59&gt;1,0),))</f>
        <v>#N/A</v>
      </c>
      <c r="N7" s="72" t="e">
        <f>INDEX(B9:B59,MATCH(TRUE,INDEX(N9:N59&gt;1,0),))</f>
        <v>#N/A</v>
      </c>
      <c r="O7" s="72" t="e">
        <f>INDEX(B9:B59,MATCH(TRUE,INDEX(O9:O59&gt;1,0),))</f>
        <v>#N/A</v>
      </c>
      <c r="P7" s="72" t="e">
        <f>INDEX(B9:B59,MATCH(TRUE,INDEX(P9:P59&gt;1,0),))</f>
        <v>#N/A</v>
      </c>
      <c r="Q7" s="72" t="e">
        <f>INDEX(B9:B209,MATCH(TRUE,INDEX(Q9:Q209&gt;1,0),))</f>
        <v>#N/A</v>
      </c>
      <c r="R7" s="74"/>
      <c r="S7" s="75"/>
      <c r="T7" s="73"/>
      <c r="U7" s="72" t="e">
        <f>INDEX(S9:S59,MATCH(TRUE,INDEX(U9:U59&gt;1,0),))</f>
        <v>#N/A</v>
      </c>
      <c r="V7" s="72" t="e">
        <f>INDEX(S9:S59,MATCH(TRUE,INDEX(V9:V59&gt;1,0),))</f>
        <v>#N/A</v>
      </c>
      <c r="W7" s="72" t="e">
        <f>INDEX(S9:S59,MATCH(TRUE,INDEX(W9:W59&gt;1,0),))</f>
        <v>#N/A</v>
      </c>
      <c r="X7" s="72" t="e">
        <f>INDEX(S9:S59,MATCH(TRUE,INDEX(X9:X59&gt;1,0),))</f>
        <v>#N/A</v>
      </c>
      <c r="Y7" s="72" t="e">
        <f>INDEX(S9:S59,MATCH(TRUE,INDEX(Y9:Y59&gt;1,0),))</f>
        <v>#N/A</v>
      </c>
      <c r="Z7" s="72" t="e">
        <f>INDEX(S9:S59,MATCH(TRUE,INDEX(Z9:Z59&gt;1,0),))</f>
        <v>#N/A</v>
      </c>
      <c r="AA7" s="72" t="e">
        <f>INDEX(S9:S59,MATCH(TRUE,INDEX(AA9:AA59&gt;1,0),))</f>
        <v>#N/A</v>
      </c>
      <c r="AB7" s="73"/>
      <c r="AC7" s="72" t="e">
        <f>INDEX(S9:S59,MATCH(TRUE,INDEX(AC9:AC59&gt;1,0),))</f>
        <v>#N/A</v>
      </c>
      <c r="AD7" s="72" t="e">
        <f>INDEX(S9:S59,MATCH(TRUE,INDEX(AD9:AD59&gt;1,0),))</f>
        <v>#N/A</v>
      </c>
      <c r="AE7" s="72" t="e">
        <f>INDEX(S9:S59,MATCH(TRUE,INDEX(AE9:AE59&gt;1,0),))</f>
        <v>#N/A</v>
      </c>
      <c r="AF7" s="72" t="e">
        <f>INDEX(S9:S59,MATCH(TRUE,INDEX(AF9:AF59&gt;1,0),))</f>
        <v>#N/A</v>
      </c>
      <c r="AG7" s="72" t="e">
        <f>INDEX(S9:S59,MATCH(TRUE,INDEX(AG9:AG59&gt;1,0),))</f>
        <v>#N/A</v>
      </c>
      <c r="AH7" s="72" t="e">
        <f>INDEX(S9:S59,MATCH(TRUE,INDEX(AH9:AH59&gt;1,0),))</f>
        <v>#N/A</v>
      </c>
    </row>
    <row r="8" spans="1:35" x14ac:dyDescent="0.25">
      <c r="B8" t="s">
        <v>216</v>
      </c>
      <c r="C8" s="20"/>
      <c r="D8" s="72"/>
      <c r="E8" s="44"/>
      <c r="F8" s="44"/>
      <c r="G8" s="44"/>
      <c r="H8" s="44"/>
      <c r="I8" s="44"/>
      <c r="J8" s="44"/>
      <c r="K8" s="20"/>
      <c r="L8" s="44"/>
      <c r="M8" s="44"/>
      <c r="N8" s="44"/>
      <c r="O8" s="44"/>
      <c r="P8" s="44"/>
      <c r="Q8" s="44"/>
      <c r="S8" t="s">
        <v>216</v>
      </c>
      <c r="T8" s="20"/>
      <c r="U8" s="72"/>
      <c r="V8" s="44"/>
      <c r="W8" s="44"/>
      <c r="X8" s="44"/>
      <c r="Y8" s="44"/>
      <c r="Z8" s="44"/>
      <c r="AA8" s="44"/>
      <c r="AB8" s="20"/>
      <c r="AC8" s="44"/>
      <c r="AD8" s="44"/>
      <c r="AE8" s="44"/>
      <c r="AF8" s="44"/>
      <c r="AG8" s="44"/>
      <c r="AH8" s="44"/>
      <c r="AI8" s="20"/>
    </row>
    <row r="9" spans="1:35" x14ac:dyDescent="0.25">
      <c r="B9" s="6">
        <f>'P1dB CL'!E5</f>
        <v>0</v>
      </c>
      <c r="C9" s="20"/>
      <c r="D9" s="77">
        <f>ABS('P1dB CL'!C9-D$5)</f>
        <v>0</v>
      </c>
      <c r="E9" s="44">
        <f>ABS('P1dB CL'!C65-E$5)</f>
        <v>0</v>
      </c>
      <c r="F9" s="44">
        <f>ABS('P1dB CL'!C121-F$5)</f>
        <v>0</v>
      </c>
      <c r="G9" s="44">
        <f>ABS('P1dB CL'!C177-G$5)</f>
        <v>0</v>
      </c>
      <c r="H9" s="44">
        <f>ABS('P1dB CL'!C233-H$5)</f>
        <v>0</v>
      </c>
      <c r="I9" s="44">
        <f>ABS('P1dB CL'!C289-I$5)</f>
        <v>0</v>
      </c>
      <c r="J9" s="44">
        <f>ABS('P1dB CL'!C345-J$5)</f>
        <v>0</v>
      </c>
      <c r="K9" s="20"/>
      <c r="L9" s="44">
        <f>ABS('P1dB CL'!C400-L$5)</f>
        <v>0</v>
      </c>
      <c r="M9" s="44">
        <f>ABS('P1dB CL'!C455-M$5)</f>
        <v>0</v>
      </c>
      <c r="N9" s="44">
        <f>ABS('P1dB CL'!C510-N$5)</f>
        <v>0</v>
      </c>
      <c r="O9" s="44">
        <f>ABS('P1dB CL'!C565-O$5)</f>
        <v>0</v>
      </c>
      <c r="P9" s="44">
        <f>ABS('P1dB CL'!C620-P$5)</f>
        <v>0</v>
      </c>
      <c r="Q9" s="44">
        <f>ABS('P1dB CL'!C671-Q$5)</f>
        <v>0</v>
      </c>
      <c r="S9" s="6">
        <f>'P1dB CL'!E5</f>
        <v>0</v>
      </c>
      <c r="T9" s="20"/>
      <c r="U9" s="85">
        <f>ABS('P1dB CL'!V9-U$5)</f>
        <v>0</v>
      </c>
      <c r="V9" s="44">
        <f>ABS('P1dB CL'!V65-V$5)</f>
        <v>0</v>
      </c>
      <c r="W9" s="44">
        <f>ABS('P1dB CL'!V121-W$5)</f>
        <v>0</v>
      </c>
      <c r="X9" s="44">
        <f>ABS('P1dB CL'!V177-X$5)</f>
        <v>0</v>
      </c>
      <c r="Y9" s="44">
        <f>ABS('P1dB CL'!V233-Y$5)</f>
        <v>0</v>
      </c>
      <c r="Z9" s="44">
        <f>ABS('P1dB CL'!V289-Z$5)</f>
        <v>0</v>
      </c>
      <c r="AA9" s="44">
        <f>ABS('P1dB CL'!V345-AA$5)</f>
        <v>0</v>
      </c>
      <c r="AB9" s="20"/>
      <c r="AC9" s="44">
        <f>ABS('P1dB CL'!V400-0)</f>
        <v>0</v>
      </c>
      <c r="AD9" s="44">
        <f>ABS('P1dB CL'!V455-0)</f>
        <v>0</v>
      </c>
      <c r="AE9" s="44">
        <f>ABS('P1dB CL'!V510-0)</f>
        <v>0</v>
      </c>
      <c r="AF9" s="44">
        <f>ABS('P1dB CL'!V565-0)</f>
        <v>0</v>
      </c>
      <c r="AG9" s="44">
        <f>ABS('P1dB CL'!V620-0)</f>
        <v>0</v>
      </c>
      <c r="AH9" s="44">
        <f>ABS('P1dB CL'!V675-0)</f>
        <v>0</v>
      </c>
      <c r="AI9" s="20"/>
    </row>
    <row r="10" spans="1:35" x14ac:dyDescent="0.25">
      <c r="B10" s="77">
        <f>'P1dB CL'!E6</f>
        <v>0</v>
      </c>
      <c r="C10" s="20"/>
      <c r="D10" s="85">
        <f>ABS('P1dB CL'!C10-D$5)</f>
        <v>0</v>
      </c>
      <c r="E10" s="44">
        <f>ABS('P1dB CL'!C66-E$5)</f>
        <v>0</v>
      </c>
      <c r="F10" s="44">
        <f>ABS('P1dB CL'!C122-F$5)</f>
        <v>0</v>
      </c>
      <c r="G10" s="44">
        <f>ABS('P1dB CL'!C178-G$5)</f>
        <v>0</v>
      </c>
      <c r="H10" s="44">
        <f>ABS('P1dB CL'!C234-H$5)</f>
        <v>0</v>
      </c>
      <c r="I10" s="44">
        <f>ABS('P1dB CL'!C290-I$5)</f>
        <v>0</v>
      </c>
      <c r="J10" s="44">
        <f>ABS('P1dB CL'!C346-J$5)</f>
        <v>0</v>
      </c>
      <c r="K10" s="20"/>
      <c r="L10" s="44">
        <f>ABS('P1dB CL'!C401-L$5)</f>
        <v>0</v>
      </c>
      <c r="M10" s="44">
        <f>ABS('P1dB CL'!C456-M$5)</f>
        <v>0</v>
      </c>
      <c r="N10" s="44">
        <f>ABS('P1dB CL'!C511-N$5)</f>
        <v>0</v>
      </c>
      <c r="O10" s="44">
        <f>ABS('P1dB CL'!C566-O$5)</f>
        <v>0</v>
      </c>
      <c r="P10" s="44">
        <f>ABS('P1dB CL'!C621-P$5)</f>
        <v>0</v>
      </c>
      <c r="Q10" s="44">
        <f>ABS('P1dB CL'!C672-Q$5)</f>
        <v>0</v>
      </c>
      <c r="S10" s="77">
        <f>'P1dB CL'!E6</f>
        <v>0</v>
      </c>
      <c r="T10" s="20"/>
      <c r="U10" s="85">
        <f>ABS('P1dB CL'!V10-U$5)</f>
        <v>0</v>
      </c>
      <c r="V10" s="44">
        <f>ABS('P1dB CL'!V66-V$5)</f>
        <v>0</v>
      </c>
      <c r="W10" s="44">
        <f>ABS('P1dB CL'!V122-W$5)</f>
        <v>0</v>
      </c>
      <c r="X10" s="44">
        <f>ABS('P1dB CL'!V178-X$5)</f>
        <v>0</v>
      </c>
      <c r="Y10" s="44">
        <f>ABS('P1dB CL'!V234-Y$5)</f>
        <v>0</v>
      </c>
      <c r="Z10" s="44">
        <f>ABS('P1dB CL'!V290-Z$5)</f>
        <v>0</v>
      </c>
      <c r="AA10" s="44">
        <f>ABS('P1dB CL'!V346-AA$5)</f>
        <v>0</v>
      </c>
      <c r="AB10" s="20"/>
      <c r="AC10" s="44">
        <f>ABS('P1dB CL'!V401-0)</f>
        <v>0</v>
      </c>
      <c r="AD10" s="44">
        <f>ABS('P1dB CL'!V456-0)</f>
        <v>0</v>
      </c>
      <c r="AE10" s="44">
        <f>ABS('P1dB CL'!V511-0)</f>
        <v>0</v>
      </c>
      <c r="AF10" s="44">
        <f>ABS('P1dB CL'!V566-0)</f>
        <v>0</v>
      </c>
      <c r="AG10" s="44">
        <f>ABS('P1dB CL'!V621-0)</f>
        <v>0</v>
      </c>
      <c r="AH10" s="44">
        <f>ABS('P1dB CL'!V676-0)</f>
        <v>0</v>
      </c>
      <c r="AI10" s="20"/>
    </row>
    <row r="11" spans="1:35" x14ac:dyDescent="0.25">
      <c r="B11" s="77">
        <f>'P1dB CL'!E7</f>
        <v>0</v>
      </c>
      <c r="C11" s="20"/>
      <c r="D11" s="85">
        <f>ABS('P1dB CL'!C11-D$5)</f>
        <v>0</v>
      </c>
      <c r="E11" s="44">
        <f>ABS('P1dB CL'!C67-E$5)</f>
        <v>0</v>
      </c>
      <c r="F11" s="44">
        <f>ABS('P1dB CL'!C123-F$5)</f>
        <v>0</v>
      </c>
      <c r="G11" s="44">
        <f>ABS('P1dB CL'!C179-G$5)</f>
        <v>0</v>
      </c>
      <c r="H11" s="44">
        <f>ABS('P1dB CL'!C235-H$5)</f>
        <v>0</v>
      </c>
      <c r="I11" s="44">
        <f>ABS('P1dB CL'!C291-I$5)</f>
        <v>0</v>
      </c>
      <c r="J11" s="44">
        <f>ABS('P1dB CL'!C347-J$5)</f>
        <v>0</v>
      </c>
      <c r="K11" s="20"/>
      <c r="L11" s="44">
        <f>ABS('P1dB CL'!C402-L$5)</f>
        <v>0</v>
      </c>
      <c r="M11" s="44">
        <f>ABS('P1dB CL'!C457-M$5)</f>
        <v>0</v>
      </c>
      <c r="N11" s="44">
        <f>ABS('P1dB CL'!C512-N$5)</f>
        <v>0</v>
      </c>
      <c r="O11" s="44">
        <f>ABS('P1dB CL'!C567-O$5)</f>
        <v>0</v>
      </c>
      <c r="P11" s="44">
        <f>ABS('P1dB CL'!C622-P$5)</f>
        <v>0</v>
      </c>
      <c r="Q11" s="44">
        <f>ABS('P1dB CL'!C673-Q$5)</f>
        <v>0</v>
      </c>
      <c r="S11" s="77">
        <f>'P1dB CL'!E7</f>
        <v>0</v>
      </c>
      <c r="T11" s="20"/>
      <c r="U11" s="85">
        <f>ABS('P1dB CL'!V11-U$5)</f>
        <v>0</v>
      </c>
      <c r="V11" s="44">
        <f>ABS('P1dB CL'!V67-V$5)</f>
        <v>0</v>
      </c>
      <c r="W11" s="44">
        <f>ABS('P1dB CL'!V123-W$5)</f>
        <v>0</v>
      </c>
      <c r="X11" s="44">
        <f>ABS('P1dB CL'!V179-X$5)</f>
        <v>0</v>
      </c>
      <c r="Y11" s="44">
        <f>ABS('P1dB CL'!V235-Y$5)</f>
        <v>0</v>
      </c>
      <c r="Z11" s="44">
        <f>ABS('P1dB CL'!V291-Z$5)</f>
        <v>0</v>
      </c>
      <c r="AA11" s="44">
        <f>ABS('P1dB CL'!V347-AA$5)</f>
        <v>0</v>
      </c>
      <c r="AB11" s="20"/>
      <c r="AC11" s="44">
        <f>ABS('P1dB CL'!V402-0)</f>
        <v>0</v>
      </c>
      <c r="AD11" s="44">
        <f>ABS('P1dB CL'!V457-0)</f>
        <v>0</v>
      </c>
      <c r="AE11" s="44">
        <f>ABS('P1dB CL'!V512-0)</f>
        <v>0</v>
      </c>
      <c r="AF11" s="44">
        <f>ABS('P1dB CL'!V567-0)</f>
        <v>0</v>
      </c>
      <c r="AG11" s="44">
        <f>ABS('P1dB CL'!V622-0)</f>
        <v>0</v>
      </c>
      <c r="AH11" s="44">
        <f>ABS('P1dB CL'!V677-0)</f>
        <v>0</v>
      </c>
      <c r="AI11" s="20"/>
    </row>
    <row r="12" spans="1:35" x14ac:dyDescent="0.25">
      <c r="B12" s="77">
        <f>'P1dB CL'!E8</f>
        <v>0</v>
      </c>
      <c r="C12" s="20"/>
      <c r="D12" s="85">
        <f>ABS('P1dB CL'!C12-D$5)</f>
        <v>0</v>
      </c>
      <c r="E12" s="44">
        <f>ABS('P1dB CL'!C68-E$5)</f>
        <v>0</v>
      </c>
      <c r="F12" s="44">
        <f>ABS('P1dB CL'!C124-F$5)</f>
        <v>0</v>
      </c>
      <c r="G12" s="44">
        <f>ABS('P1dB CL'!C180-G$5)</f>
        <v>0</v>
      </c>
      <c r="H12" s="44">
        <f>ABS('P1dB CL'!C236-H$5)</f>
        <v>0</v>
      </c>
      <c r="I12" s="44">
        <f>ABS('P1dB CL'!C292-I$5)</f>
        <v>0</v>
      </c>
      <c r="J12" s="44">
        <f>ABS('P1dB CL'!C348-J$5)</f>
        <v>0</v>
      </c>
      <c r="K12" s="20"/>
      <c r="L12" s="44">
        <f>ABS('P1dB CL'!C403-L$5)</f>
        <v>0</v>
      </c>
      <c r="M12" s="44">
        <f>ABS('P1dB CL'!C458-M$5)</f>
        <v>0</v>
      </c>
      <c r="N12" s="44">
        <f>ABS('P1dB CL'!C513-N$5)</f>
        <v>0</v>
      </c>
      <c r="O12" s="44">
        <f>ABS('P1dB CL'!C568-O$5)</f>
        <v>0</v>
      </c>
      <c r="P12" s="44">
        <f>ABS('P1dB CL'!C623-P$5)</f>
        <v>0</v>
      </c>
      <c r="Q12" s="44">
        <f>ABS('P1dB CL'!C674-Q$5)</f>
        <v>0</v>
      </c>
      <c r="S12" s="77">
        <f>'P1dB CL'!E8</f>
        <v>0</v>
      </c>
      <c r="T12" s="20"/>
      <c r="U12" s="85">
        <f>ABS('P1dB CL'!V12-U$5)</f>
        <v>0</v>
      </c>
      <c r="V12" s="44">
        <f>ABS('P1dB CL'!V68-V$5)</f>
        <v>0</v>
      </c>
      <c r="W12" s="44">
        <f>ABS('P1dB CL'!V124-W$5)</f>
        <v>0</v>
      </c>
      <c r="X12" s="44">
        <f>ABS('P1dB CL'!V180-X$5)</f>
        <v>0</v>
      </c>
      <c r="Y12" s="44">
        <f>ABS('P1dB CL'!V236-Y$5)</f>
        <v>0</v>
      </c>
      <c r="Z12" s="44">
        <f>ABS('P1dB CL'!V292-Z$5)</f>
        <v>0</v>
      </c>
      <c r="AA12" s="44">
        <f>ABS('P1dB CL'!V348-AA$5)</f>
        <v>0</v>
      </c>
      <c r="AB12" s="20"/>
      <c r="AC12" s="44">
        <f>ABS('P1dB CL'!V403-0)</f>
        <v>0</v>
      </c>
      <c r="AD12" s="44">
        <f>ABS('P1dB CL'!V458-0)</f>
        <v>0</v>
      </c>
      <c r="AE12" s="44">
        <f>ABS('P1dB CL'!V513-0)</f>
        <v>0</v>
      </c>
      <c r="AF12" s="44">
        <f>ABS('P1dB CL'!V568-0)</f>
        <v>0</v>
      </c>
      <c r="AG12" s="44">
        <f>ABS('P1dB CL'!V623-0)</f>
        <v>0</v>
      </c>
      <c r="AH12" s="44">
        <f>ABS('P1dB CL'!V678-0)</f>
        <v>0</v>
      </c>
      <c r="AI12" s="20"/>
    </row>
    <row r="13" spans="1:35" x14ac:dyDescent="0.25">
      <c r="B13" s="77">
        <f>'P1dB CL'!E9</f>
        <v>0</v>
      </c>
      <c r="C13" s="20"/>
      <c r="D13" s="85">
        <f>ABS('P1dB CL'!C13-D$5)</f>
        <v>0</v>
      </c>
      <c r="E13" s="44">
        <f>ABS('P1dB CL'!C69-E$5)</f>
        <v>0</v>
      </c>
      <c r="F13" s="44">
        <f>ABS('P1dB CL'!C125-F$5)</f>
        <v>0</v>
      </c>
      <c r="G13" s="44">
        <f>ABS('P1dB CL'!C181-G$5)</f>
        <v>0</v>
      </c>
      <c r="H13" s="44">
        <f>ABS('P1dB CL'!C237-H$5)</f>
        <v>0</v>
      </c>
      <c r="I13" s="44">
        <f>ABS('P1dB CL'!C293-I$5)</f>
        <v>0</v>
      </c>
      <c r="J13" s="44">
        <f>ABS('P1dB CL'!C349-J$5)</f>
        <v>0</v>
      </c>
      <c r="K13" s="20"/>
      <c r="L13" s="44">
        <f>ABS('P1dB CL'!C404-L$5)</f>
        <v>0</v>
      </c>
      <c r="M13" s="44">
        <f>ABS('P1dB CL'!C459-M$5)</f>
        <v>0</v>
      </c>
      <c r="N13" s="44">
        <f>ABS('P1dB CL'!C514-N$5)</f>
        <v>0</v>
      </c>
      <c r="O13" s="44">
        <f>ABS('P1dB CL'!C569-O$5)</f>
        <v>0</v>
      </c>
      <c r="P13" s="44">
        <f>ABS('P1dB CL'!C624-P$5)</f>
        <v>0</v>
      </c>
      <c r="Q13" s="44">
        <f>ABS('P1dB CL'!C675-Q$5)</f>
        <v>0</v>
      </c>
      <c r="S13" s="77">
        <f>'P1dB CL'!E9</f>
        <v>0</v>
      </c>
      <c r="T13" s="20"/>
      <c r="U13" s="85">
        <f>ABS('P1dB CL'!V13-U$5)</f>
        <v>0</v>
      </c>
      <c r="V13" s="44">
        <f>ABS('P1dB CL'!V69-V$5)</f>
        <v>0</v>
      </c>
      <c r="W13" s="44">
        <f>ABS('P1dB CL'!V125-W$5)</f>
        <v>0</v>
      </c>
      <c r="X13" s="44">
        <f>ABS('P1dB CL'!V181-X$5)</f>
        <v>0</v>
      </c>
      <c r="Y13" s="44">
        <f>ABS('P1dB CL'!V237-Y$5)</f>
        <v>0</v>
      </c>
      <c r="Z13" s="44">
        <f>ABS('P1dB CL'!V293-Z$5)</f>
        <v>0</v>
      </c>
      <c r="AA13" s="44">
        <f>ABS('P1dB CL'!V349-AA$5)</f>
        <v>0</v>
      </c>
      <c r="AB13" s="20"/>
      <c r="AC13" s="44">
        <f>ABS('P1dB CL'!V404-0)</f>
        <v>0</v>
      </c>
      <c r="AD13" s="44">
        <f>ABS('P1dB CL'!V459-0)</f>
        <v>0</v>
      </c>
      <c r="AE13" s="44">
        <f>ABS('P1dB CL'!V514-0)</f>
        <v>0</v>
      </c>
      <c r="AF13" s="44">
        <f>ABS('P1dB CL'!V569-0)</f>
        <v>0</v>
      </c>
      <c r="AG13" s="44">
        <f>ABS('P1dB CL'!V624-0)</f>
        <v>0</v>
      </c>
      <c r="AH13" s="44">
        <f>ABS('P1dB CL'!V679-0)</f>
        <v>0</v>
      </c>
      <c r="AI13" s="20"/>
    </row>
    <row r="14" spans="1:35" x14ac:dyDescent="0.25">
      <c r="B14" s="77">
        <f>'P1dB CL'!E10</f>
        <v>0</v>
      </c>
      <c r="C14" s="20"/>
      <c r="D14" s="85">
        <f>ABS('P1dB CL'!C14-D$5)</f>
        <v>0</v>
      </c>
      <c r="E14" s="44">
        <f>ABS('P1dB CL'!C70-E$5)</f>
        <v>0</v>
      </c>
      <c r="F14" s="44">
        <f>ABS('P1dB CL'!C126-F$5)</f>
        <v>0</v>
      </c>
      <c r="G14" s="44">
        <f>ABS('P1dB CL'!C182-G$5)</f>
        <v>0</v>
      </c>
      <c r="H14" s="44">
        <f>ABS('P1dB CL'!C238-H$5)</f>
        <v>0</v>
      </c>
      <c r="I14" s="44">
        <f>ABS('P1dB CL'!C294-I$5)</f>
        <v>0</v>
      </c>
      <c r="J14" s="44">
        <f>ABS('P1dB CL'!C350-J$5)</f>
        <v>0</v>
      </c>
      <c r="K14" s="20"/>
      <c r="L14" s="44">
        <f>ABS('P1dB CL'!C405-L$5)</f>
        <v>0</v>
      </c>
      <c r="M14" s="44">
        <f>ABS('P1dB CL'!C460-M$5)</f>
        <v>0</v>
      </c>
      <c r="N14" s="44">
        <f>ABS('P1dB CL'!C515-N$5)</f>
        <v>0</v>
      </c>
      <c r="O14" s="44">
        <f>ABS('P1dB CL'!C570-O$5)</f>
        <v>0</v>
      </c>
      <c r="P14" s="44">
        <f>ABS('P1dB CL'!C625-P$5)</f>
        <v>0</v>
      </c>
      <c r="Q14" s="44">
        <f>ABS('P1dB CL'!C676-Q$5)</f>
        <v>0</v>
      </c>
      <c r="S14" s="77">
        <f>'P1dB CL'!E10</f>
        <v>0</v>
      </c>
      <c r="T14" s="20"/>
      <c r="U14" s="85">
        <f>ABS('P1dB CL'!V14-U$5)</f>
        <v>0</v>
      </c>
      <c r="V14" s="44">
        <f>ABS('P1dB CL'!V70-V$5)</f>
        <v>0</v>
      </c>
      <c r="W14" s="44">
        <f>ABS('P1dB CL'!V126-W$5)</f>
        <v>0</v>
      </c>
      <c r="X14" s="44">
        <f>ABS('P1dB CL'!V182-X$5)</f>
        <v>0</v>
      </c>
      <c r="Y14" s="44">
        <f>ABS('P1dB CL'!V238-Y$5)</f>
        <v>0</v>
      </c>
      <c r="Z14" s="44">
        <f>ABS('P1dB CL'!V294-Z$5)</f>
        <v>0</v>
      </c>
      <c r="AA14" s="44">
        <f>ABS('P1dB CL'!V350-AA$5)</f>
        <v>0</v>
      </c>
      <c r="AB14" s="20"/>
      <c r="AC14" s="44">
        <f>ABS('P1dB CL'!V405-0)</f>
        <v>0</v>
      </c>
      <c r="AD14" s="44">
        <f>ABS('P1dB CL'!V460-0)</f>
        <v>0</v>
      </c>
      <c r="AE14" s="44">
        <f>ABS('P1dB CL'!V515-0)</f>
        <v>0</v>
      </c>
      <c r="AF14" s="44">
        <f>ABS('P1dB CL'!V570-0)</f>
        <v>0</v>
      </c>
      <c r="AG14" s="44">
        <f>ABS('P1dB CL'!V625-0)</f>
        <v>0</v>
      </c>
      <c r="AH14" s="44">
        <f>ABS('P1dB CL'!V680-0)</f>
        <v>0</v>
      </c>
      <c r="AI14" s="20"/>
    </row>
    <row r="15" spans="1:35" x14ac:dyDescent="0.25">
      <c r="B15" s="77">
        <f>'P1dB CL'!E11</f>
        <v>0</v>
      </c>
      <c r="C15" s="20"/>
      <c r="D15" s="85">
        <f>ABS('P1dB CL'!C15-D$5)</f>
        <v>0</v>
      </c>
      <c r="E15" s="44">
        <f>ABS('P1dB CL'!C71-E$5)</f>
        <v>0</v>
      </c>
      <c r="F15" s="44">
        <f>ABS('P1dB CL'!C127-F$5)</f>
        <v>0</v>
      </c>
      <c r="G15" s="44">
        <f>ABS('P1dB CL'!C183-G$5)</f>
        <v>0</v>
      </c>
      <c r="H15" s="44">
        <f>ABS('P1dB CL'!C239-H$5)</f>
        <v>0</v>
      </c>
      <c r="I15" s="44">
        <f>ABS('P1dB CL'!C295-I$5)</f>
        <v>0</v>
      </c>
      <c r="J15" s="44">
        <f>ABS('P1dB CL'!C351-J$5)</f>
        <v>0</v>
      </c>
      <c r="K15" s="20"/>
      <c r="L15" s="44">
        <f>ABS('P1dB CL'!C406-L$5)</f>
        <v>0</v>
      </c>
      <c r="M15" s="44">
        <f>ABS('P1dB CL'!C461-M$5)</f>
        <v>0</v>
      </c>
      <c r="N15" s="44">
        <f>ABS('P1dB CL'!C516-N$5)</f>
        <v>0</v>
      </c>
      <c r="O15" s="44">
        <f>ABS('P1dB CL'!C571-O$5)</f>
        <v>0</v>
      </c>
      <c r="P15" s="44">
        <f>ABS('P1dB CL'!C626-P$5)</f>
        <v>0</v>
      </c>
      <c r="Q15" s="44">
        <f>ABS('P1dB CL'!C677-Q$5)</f>
        <v>0</v>
      </c>
      <c r="S15" s="77">
        <f>'P1dB CL'!E11</f>
        <v>0</v>
      </c>
      <c r="T15" s="20"/>
      <c r="U15" s="85">
        <f>ABS('P1dB CL'!V15-U$5)</f>
        <v>0</v>
      </c>
      <c r="V15" s="44">
        <f>ABS('P1dB CL'!V71-V$5)</f>
        <v>0</v>
      </c>
      <c r="W15" s="44">
        <f>ABS('P1dB CL'!V127-W$5)</f>
        <v>0</v>
      </c>
      <c r="X15" s="44">
        <f>ABS('P1dB CL'!V183-X$5)</f>
        <v>0</v>
      </c>
      <c r="Y15" s="44">
        <f>ABS('P1dB CL'!V239-Y$5)</f>
        <v>0</v>
      </c>
      <c r="Z15" s="44">
        <f>ABS('P1dB CL'!V295-Z$5)</f>
        <v>0</v>
      </c>
      <c r="AA15" s="44">
        <f>ABS('P1dB CL'!V351-AA$5)</f>
        <v>0</v>
      </c>
      <c r="AB15" s="20"/>
      <c r="AC15" s="44">
        <f>ABS('P1dB CL'!V406-0)</f>
        <v>0</v>
      </c>
      <c r="AD15" s="44">
        <f>ABS('P1dB CL'!V461-0)</f>
        <v>0</v>
      </c>
      <c r="AE15" s="44">
        <f>ABS('P1dB CL'!V516-0)</f>
        <v>0</v>
      </c>
      <c r="AF15" s="44">
        <f>ABS('P1dB CL'!V571-0)</f>
        <v>0</v>
      </c>
      <c r="AG15" s="44">
        <f>ABS('P1dB CL'!V626-0)</f>
        <v>0</v>
      </c>
      <c r="AH15" s="44">
        <f>ABS('P1dB CL'!V681-0)</f>
        <v>0</v>
      </c>
      <c r="AI15" s="20"/>
    </row>
    <row r="16" spans="1:35" x14ac:dyDescent="0.25">
      <c r="B16" s="77">
        <f>'P1dB CL'!E12</f>
        <v>0</v>
      </c>
      <c r="C16" s="20"/>
      <c r="D16" s="85">
        <f>ABS('P1dB CL'!C16-D$5)</f>
        <v>0</v>
      </c>
      <c r="E16" s="44">
        <f>ABS('P1dB CL'!C72-E$5)</f>
        <v>0</v>
      </c>
      <c r="F16" s="44">
        <f>ABS('P1dB CL'!C128-F$5)</f>
        <v>0</v>
      </c>
      <c r="G16" s="44">
        <f>ABS('P1dB CL'!C184-G$5)</f>
        <v>0</v>
      </c>
      <c r="H16" s="44">
        <f>ABS('P1dB CL'!C240-H$5)</f>
        <v>0</v>
      </c>
      <c r="I16" s="44">
        <f>ABS('P1dB CL'!C296-I$5)</f>
        <v>0</v>
      </c>
      <c r="J16" s="44">
        <f>ABS('P1dB CL'!C352-J$5)</f>
        <v>0</v>
      </c>
      <c r="K16" s="20"/>
      <c r="L16" s="44">
        <f>ABS('P1dB CL'!C407-L$5)</f>
        <v>0</v>
      </c>
      <c r="M16" s="44">
        <f>ABS('P1dB CL'!C462-M$5)</f>
        <v>0</v>
      </c>
      <c r="N16" s="44">
        <f>ABS('P1dB CL'!C517-N$5)</f>
        <v>0</v>
      </c>
      <c r="O16" s="44">
        <f>ABS('P1dB CL'!C572-O$5)</f>
        <v>0</v>
      </c>
      <c r="P16" s="44">
        <f>ABS('P1dB CL'!C627-P$5)</f>
        <v>0</v>
      </c>
      <c r="Q16" s="44">
        <f>ABS('P1dB CL'!C678-Q$5)</f>
        <v>0</v>
      </c>
      <c r="S16" s="77">
        <f>'P1dB CL'!E12</f>
        <v>0</v>
      </c>
      <c r="T16" s="20"/>
      <c r="U16" s="85">
        <f>ABS('P1dB CL'!V16-U$5)</f>
        <v>0</v>
      </c>
      <c r="V16" s="44">
        <f>ABS('P1dB CL'!V72-V$5)</f>
        <v>0</v>
      </c>
      <c r="W16" s="44">
        <f>ABS('P1dB CL'!V128-W$5)</f>
        <v>0</v>
      </c>
      <c r="X16" s="44">
        <f>ABS('P1dB CL'!V184-X$5)</f>
        <v>0</v>
      </c>
      <c r="Y16" s="44">
        <f>ABS('P1dB CL'!V240-Y$5)</f>
        <v>0</v>
      </c>
      <c r="Z16" s="44">
        <f>ABS('P1dB CL'!V296-Z$5)</f>
        <v>0</v>
      </c>
      <c r="AA16" s="44">
        <f>ABS('P1dB CL'!V352-AA$5)</f>
        <v>0</v>
      </c>
      <c r="AB16" s="20"/>
      <c r="AC16" s="44">
        <f>ABS('P1dB CL'!V407-0)</f>
        <v>0</v>
      </c>
      <c r="AD16" s="44">
        <f>ABS('P1dB CL'!V462-0)</f>
        <v>0</v>
      </c>
      <c r="AE16" s="44">
        <f>ABS('P1dB CL'!V517-0)</f>
        <v>0</v>
      </c>
      <c r="AF16" s="44">
        <f>ABS('P1dB CL'!V572-0)</f>
        <v>0</v>
      </c>
      <c r="AG16" s="44">
        <f>ABS('P1dB CL'!V627-0)</f>
        <v>0</v>
      </c>
      <c r="AH16" s="44">
        <f>ABS('P1dB CL'!V682-0)</f>
        <v>0</v>
      </c>
      <c r="AI16" s="20"/>
    </row>
    <row r="17" spans="2:35" x14ac:dyDescent="0.25">
      <c r="B17" s="77">
        <f>'P1dB CL'!E13</f>
        <v>0</v>
      </c>
      <c r="C17" s="20"/>
      <c r="D17" s="85">
        <f>ABS('P1dB CL'!C17-D$5)</f>
        <v>0</v>
      </c>
      <c r="E17" s="44">
        <f>ABS('P1dB CL'!C73-E$5)</f>
        <v>0</v>
      </c>
      <c r="F17" s="44">
        <f>ABS('P1dB CL'!C129-F$5)</f>
        <v>0</v>
      </c>
      <c r="G17" s="44">
        <f>ABS('P1dB CL'!C185-G$5)</f>
        <v>0</v>
      </c>
      <c r="H17" s="44">
        <f>ABS('P1dB CL'!C241-H$5)</f>
        <v>0</v>
      </c>
      <c r="I17" s="44">
        <f>ABS('P1dB CL'!C297-I$5)</f>
        <v>0</v>
      </c>
      <c r="J17" s="44">
        <f>ABS('P1dB CL'!C353-J$5)</f>
        <v>0</v>
      </c>
      <c r="K17" s="20"/>
      <c r="L17" s="44">
        <f>ABS('P1dB CL'!C408-L$5)</f>
        <v>0</v>
      </c>
      <c r="M17" s="44">
        <f>ABS('P1dB CL'!C463-M$5)</f>
        <v>0</v>
      </c>
      <c r="N17" s="44">
        <f>ABS('P1dB CL'!C518-N$5)</f>
        <v>0</v>
      </c>
      <c r="O17" s="44">
        <f>ABS('P1dB CL'!C573-O$5)</f>
        <v>0</v>
      </c>
      <c r="P17" s="44">
        <f>ABS('P1dB CL'!C628-P$5)</f>
        <v>0</v>
      </c>
      <c r="Q17" s="44">
        <f>ABS('P1dB CL'!C679-Q$5)</f>
        <v>0</v>
      </c>
      <c r="S17" s="77">
        <f>'P1dB CL'!E13</f>
        <v>0</v>
      </c>
      <c r="T17" s="20"/>
      <c r="U17" s="85">
        <f>ABS('P1dB CL'!V17-U$5)</f>
        <v>0</v>
      </c>
      <c r="V17" s="44">
        <f>ABS('P1dB CL'!V73-V$5)</f>
        <v>0</v>
      </c>
      <c r="W17" s="44">
        <f>ABS('P1dB CL'!V129-W$5)</f>
        <v>0</v>
      </c>
      <c r="X17" s="44">
        <f>ABS('P1dB CL'!V185-X$5)</f>
        <v>0</v>
      </c>
      <c r="Y17" s="44">
        <f>ABS('P1dB CL'!V241-Y$5)</f>
        <v>0</v>
      </c>
      <c r="Z17" s="44">
        <f>ABS('P1dB CL'!V297-Z$5)</f>
        <v>0</v>
      </c>
      <c r="AA17" s="44">
        <f>ABS('P1dB CL'!V353-AA$5)</f>
        <v>0</v>
      </c>
      <c r="AB17" s="20"/>
      <c r="AC17" s="44">
        <f>ABS('P1dB CL'!V408-0)</f>
        <v>0</v>
      </c>
      <c r="AD17" s="44">
        <f>ABS('P1dB CL'!V463-0)</f>
        <v>0</v>
      </c>
      <c r="AE17" s="44">
        <f>ABS('P1dB CL'!V518-0)</f>
        <v>0</v>
      </c>
      <c r="AF17" s="44">
        <f>ABS('P1dB CL'!V573-0)</f>
        <v>0</v>
      </c>
      <c r="AG17" s="44">
        <f>ABS('P1dB CL'!V628-0)</f>
        <v>0</v>
      </c>
      <c r="AH17" s="44">
        <f>ABS('P1dB CL'!V683-0)</f>
        <v>0</v>
      </c>
      <c r="AI17" s="20"/>
    </row>
    <row r="18" spans="2:35" x14ac:dyDescent="0.25">
      <c r="B18" s="77">
        <f>'P1dB CL'!E14</f>
        <v>0</v>
      </c>
      <c r="C18" s="20"/>
      <c r="D18" s="85">
        <f>ABS('P1dB CL'!C18-D$5)</f>
        <v>0</v>
      </c>
      <c r="E18" s="44">
        <f>ABS('P1dB CL'!C74-E$5)</f>
        <v>0</v>
      </c>
      <c r="F18" s="44">
        <f>ABS('P1dB CL'!C130-F$5)</f>
        <v>0</v>
      </c>
      <c r="G18" s="44">
        <f>ABS('P1dB CL'!C186-G$5)</f>
        <v>0</v>
      </c>
      <c r="H18" s="44">
        <f>ABS('P1dB CL'!C242-H$5)</f>
        <v>0</v>
      </c>
      <c r="I18" s="44">
        <f>ABS('P1dB CL'!C298-I$5)</f>
        <v>0</v>
      </c>
      <c r="J18" s="44">
        <f>ABS('P1dB CL'!C354-J$5)</f>
        <v>0</v>
      </c>
      <c r="K18" s="20"/>
      <c r="L18" s="44">
        <f>ABS('P1dB CL'!C409-L$5)</f>
        <v>0</v>
      </c>
      <c r="M18" s="44">
        <f>ABS('P1dB CL'!C464-M$5)</f>
        <v>0</v>
      </c>
      <c r="N18" s="44">
        <f>ABS('P1dB CL'!C519-N$5)</f>
        <v>0</v>
      </c>
      <c r="O18" s="44">
        <f>ABS('P1dB CL'!C574-O$5)</f>
        <v>0</v>
      </c>
      <c r="P18" s="44">
        <f>ABS('P1dB CL'!C629-P$5)</f>
        <v>0</v>
      </c>
      <c r="Q18" s="44">
        <f>ABS('P1dB CL'!C680-Q$5)</f>
        <v>0</v>
      </c>
      <c r="S18" s="77">
        <f>'P1dB CL'!E14</f>
        <v>0</v>
      </c>
      <c r="T18" s="20"/>
      <c r="U18" s="85">
        <f>ABS('P1dB CL'!V18-U$5)</f>
        <v>0</v>
      </c>
      <c r="V18" s="44">
        <f>ABS('P1dB CL'!V74-V$5)</f>
        <v>0</v>
      </c>
      <c r="W18" s="44">
        <f>ABS('P1dB CL'!V130-W$5)</f>
        <v>0</v>
      </c>
      <c r="X18" s="44">
        <f>ABS('P1dB CL'!V186-X$5)</f>
        <v>0</v>
      </c>
      <c r="Y18" s="44">
        <f>ABS('P1dB CL'!V242-Y$5)</f>
        <v>0</v>
      </c>
      <c r="Z18" s="44">
        <f>ABS('P1dB CL'!V298-Z$5)</f>
        <v>0</v>
      </c>
      <c r="AA18" s="44">
        <f>ABS('P1dB CL'!V354-AA$5)</f>
        <v>0</v>
      </c>
      <c r="AB18" s="20"/>
      <c r="AC18" s="44">
        <f>ABS('P1dB CL'!V409-0)</f>
        <v>0</v>
      </c>
      <c r="AD18" s="44">
        <f>ABS('P1dB CL'!V464-0)</f>
        <v>0</v>
      </c>
      <c r="AE18" s="44">
        <f>ABS('P1dB CL'!V519-0)</f>
        <v>0</v>
      </c>
      <c r="AF18" s="44">
        <f>ABS('P1dB CL'!V574-0)</f>
        <v>0</v>
      </c>
      <c r="AG18" s="44">
        <f>ABS('P1dB CL'!V629-0)</f>
        <v>0</v>
      </c>
      <c r="AH18" s="44">
        <f>ABS('P1dB CL'!V684-0)</f>
        <v>0</v>
      </c>
      <c r="AI18" s="20"/>
    </row>
    <row r="19" spans="2:35" x14ac:dyDescent="0.25">
      <c r="B19" s="77">
        <f>'P1dB CL'!E15</f>
        <v>0</v>
      </c>
      <c r="C19" s="20"/>
      <c r="D19" s="85">
        <f>ABS('P1dB CL'!C19-D$5)</f>
        <v>0</v>
      </c>
      <c r="E19" s="44">
        <f>ABS('P1dB CL'!C75-E$5)</f>
        <v>0</v>
      </c>
      <c r="F19" s="44">
        <f>ABS('P1dB CL'!C131-F$5)</f>
        <v>0</v>
      </c>
      <c r="G19" s="44">
        <f>ABS('P1dB CL'!C187-G$5)</f>
        <v>0</v>
      </c>
      <c r="H19" s="44">
        <f>ABS('P1dB CL'!C243-H$5)</f>
        <v>0</v>
      </c>
      <c r="I19" s="44">
        <f>ABS('P1dB CL'!C299-I$5)</f>
        <v>0</v>
      </c>
      <c r="J19" s="44">
        <f>ABS('P1dB CL'!C355-J$5)</f>
        <v>0</v>
      </c>
      <c r="K19" s="20"/>
      <c r="L19" s="44">
        <f>ABS('P1dB CL'!C410-L$5)</f>
        <v>0</v>
      </c>
      <c r="M19" s="44">
        <f>ABS('P1dB CL'!C465-M$5)</f>
        <v>0</v>
      </c>
      <c r="N19" s="44">
        <f>ABS('P1dB CL'!C520-N$5)</f>
        <v>0</v>
      </c>
      <c r="O19" s="44">
        <f>ABS('P1dB CL'!C575-O$5)</f>
        <v>0</v>
      </c>
      <c r="P19" s="44">
        <f>ABS('P1dB CL'!C630-P$5)</f>
        <v>0</v>
      </c>
      <c r="Q19" s="44">
        <f>ABS('P1dB CL'!C681-Q$5)</f>
        <v>0</v>
      </c>
      <c r="S19" s="77">
        <f>'P1dB CL'!E15</f>
        <v>0</v>
      </c>
      <c r="T19" s="20"/>
      <c r="U19" s="85">
        <f>ABS('P1dB CL'!V19-U$5)</f>
        <v>0</v>
      </c>
      <c r="V19" s="44">
        <f>ABS('P1dB CL'!V75-V$5)</f>
        <v>0</v>
      </c>
      <c r="W19" s="44">
        <f>ABS('P1dB CL'!V131-W$5)</f>
        <v>0</v>
      </c>
      <c r="X19" s="44">
        <f>ABS('P1dB CL'!V187-X$5)</f>
        <v>0</v>
      </c>
      <c r="Y19" s="44">
        <f>ABS('P1dB CL'!V243-Y$5)</f>
        <v>0</v>
      </c>
      <c r="Z19" s="44">
        <f>ABS('P1dB CL'!V299-Z$5)</f>
        <v>0</v>
      </c>
      <c r="AA19" s="44">
        <f>ABS('P1dB CL'!V355-AA$5)</f>
        <v>0</v>
      </c>
      <c r="AB19" s="20"/>
      <c r="AC19" s="44">
        <f>ABS('P1dB CL'!V410-0)</f>
        <v>0</v>
      </c>
      <c r="AD19" s="44">
        <f>ABS('P1dB CL'!V465-0)</f>
        <v>0</v>
      </c>
      <c r="AE19" s="44">
        <f>ABS('P1dB CL'!V520-0)</f>
        <v>0</v>
      </c>
      <c r="AF19" s="44">
        <f>ABS('P1dB CL'!V575-0)</f>
        <v>0</v>
      </c>
      <c r="AG19" s="44">
        <f>ABS('P1dB CL'!V630-0)</f>
        <v>0</v>
      </c>
      <c r="AH19" s="44">
        <f>ABS('P1dB CL'!V685-0)</f>
        <v>0</v>
      </c>
      <c r="AI19" s="20"/>
    </row>
    <row r="20" spans="2:35" x14ac:dyDescent="0.25">
      <c r="B20" s="77">
        <f>'P1dB CL'!E16</f>
        <v>0</v>
      </c>
      <c r="C20" s="20"/>
      <c r="D20" s="85">
        <f>ABS('P1dB CL'!C20-D$5)</f>
        <v>0</v>
      </c>
      <c r="E20" s="44">
        <f>ABS('P1dB CL'!C76-E$5)</f>
        <v>0</v>
      </c>
      <c r="F20" s="44">
        <f>ABS('P1dB CL'!C132-F$5)</f>
        <v>0</v>
      </c>
      <c r="G20" s="44">
        <f>ABS('P1dB CL'!C188-G$5)</f>
        <v>0</v>
      </c>
      <c r="H20" s="44">
        <f>ABS('P1dB CL'!C244-H$5)</f>
        <v>0</v>
      </c>
      <c r="I20" s="44">
        <f>ABS('P1dB CL'!C300-I$5)</f>
        <v>0</v>
      </c>
      <c r="J20" s="44">
        <f>ABS('P1dB CL'!C356-J$5)</f>
        <v>0</v>
      </c>
      <c r="K20" s="20"/>
      <c r="L20" s="44">
        <f>ABS('P1dB CL'!C411-L$5)</f>
        <v>0</v>
      </c>
      <c r="M20" s="44">
        <f>ABS('P1dB CL'!C466-M$5)</f>
        <v>0</v>
      </c>
      <c r="N20" s="44">
        <f>ABS('P1dB CL'!C521-N$5)</f>
        <v>0</v>
      </c>
      <c r="O20" s="44">
        <f>ABS('P1dB CL'!C576-O$5)</f>
        <v>0</v>
      </c>
      <c r="P20" s="44">
        <f>ABS('P1dB CL'!C631-P$5)</f>
        <v>0</v>
      </c>
      <c r="Q20" s="44">
        <f>ABS('P1dB CL'!C682-Q$5)</f>
        <v>0</v>
      </c>
      <c r="S20" s="77">
        <f>'P1dB CL'!E16</f>
        <v>0</v>
      </c>
      <c r="T20" s="20"/>
      <c r="U20" s="85">
        <f>ABS('P1dB CL'!V20-U$5)</f>
        <v>0</v>
      </c>
      <c r="V20" s="44">
        <f>ABS('P1dB CL'!V76-V$5)</f>
        <v>0</v>
      </c>
      <c r="W20" s="44">
        <f>ABS('P1dB CL'!V132-W$5)</f>
        <v>0</v>
      </c>
      <c r="X20" s="44">
        <f>ABS('P1dB CL'!V188-X$5)</f>
        <v>0</v>
      </c>
      <c r="Y20" s="44">
        <f>ABS('P1dB CL'!V244-Y$5)</f>
        <v>0</v>
      </c>
      <c r="Z20" s="44">
        <f>ABS('P1dB CL'!V300-Z$5)</f>
        <v>0</v>
      </c>
      <c r="AA20" s="44">
        <f>ABS('P1dB CL'!V356-AA$5)</f>
        <v>0</v>
      </c>
      <c r="AB20" s="20"/>
      <c r="AC20" s="44">
        <f>ABS('P1dB CL'!V411-0)</f>
        <v>0</v>
      </c>
      <c r="AD20" s="44">
        <f>ABS('P1dB CL'!V466-0)</f>
        <v>0</v>
      </c>
      <c r="AE20" s="44">
        <f>ABS('P1dB CL'!V521-0)</f>
        <v>0</v>
      </c>
      <c r="AF20" s="44">
        <f>ABS('P1dB CL'!V576-0)</f>
        <v>0</v>
      </c>
      <c r="AG20" s="44">
        <f>ABS('P1dB CL'!V631-0)</f>
        <v>0</v>
      </c>
      <c r="AH20" s="44">
        <f>ABS('P1dB CL'!V686-0)</f>
        <v>0</v>
      </c>
      <c r="AI20" s="20"/>
    </row>
    <row r="21" spans="2:35" x14ac:dyDescent="0.25">
      <c r="B21" s="77">
        <f>'P1dB CL'!E17</f>
        <v>0</v>
      </c>
      <c r="C21" s="20"/>
      <c r="D21" s="85">
        <f>ABS('P1dB CL'!C21-D$5)</f>
        <v>0</v>
      </c>
      <c r="E21" s="44">
        <f>ABS('P1dB CL'!C77-E$5)</f>
        <v>0</v>
      </c>
      <c r="F21" s="44">
        <f>ABS('P1dB CL'!C133-F$5)</f>
        <v>0</v>
      </c>
      <c r="G21" s="44">
        <f>ABS('P1dB CL'!C189-G$5)</f>
        <v>0</v>
      </c>
      <c r="H21" s="44">
        <f>ABS('P1dB CL'!C245-H$5)</f>
        <v>0</v>
      </c>
      <c r="I21" s="44">
        <f>ABS('P1dB CL'!C301-I$5)</f>
        <v>0</v>
      </c>
      <c r="J21" s="44">
        <f>ABS('P1dB CL'!C357-J$5)</f>
        <v>0</v>
      </c>
      <c r="K21" s="20"/>
      <c r="L21" s="44">
        <f>ABS('P1dB CL'!C412-L$5)</f>
        <v>0</v>
      </c>
      <c r="M21" s="44">
        <f>ABS('P1dB CL'!C467-M$5)</f>
        <v>0</v>
      </c>
      <c r="N21" s="44">
        <f>ABS('P1dB CL'!C522-N$5)</f>
        <v>0</v>
      </c>
      <c r="O21" s="44">
        <f>ABS('P1dB CL'!C577-O$5)</f>
        <v>0</v>
      </c>
      <c r="P21" s="44">
        <f>ABS('P1dB CL'!C632-P$5)</f>
        <v>0</v>
      </c>
      <c r="Q21" s="44">
        <f>ABS('P1dB CL'!C683-Q$5)</f>
        <v>0</v>
      </c>
      <c r="S21" s="77">
        <f>'P1dB CL'!E17</f>
        <v>0</v>
      </c>
      <c r="T21" s="20"/>
      <c r="U21" s="85">
        <f>ABS('P1dB CL'!V21-U$5)</f>
        <v>0</v>
      </c>
      <c r="V21" s="44">
        <f>ABS('P1dB CL'!V77-V$5)</f>
        <v>0</v>
      </c>
      <c r="W21" s="44">
        <f>ABS('P1dB CL'!V133-W$5)</f>
        <v>0</v>
      </c>
      <c r="X21" s="44">
        <f>ABS('P1dB CL'!V189-X$5)</f>
        <v>0</v>
      </c>
      <c r="Y21" s="44">
        <f>ABS('P1dB CL'!V245-Y$5)</f>
        <v>0</v>
      </c>
      <c r="Z21" s="44">
        <f>ABS('P1dB CL'!V301-Z$5)</f>
        <v>0</v>
      </c>
      <c r="AA21" s="44">
        <f>ABS('P1dB CL'!V357-AA$5)</f>
        <v>0</v>
      </c>
      <c r="AB21" s="20"/>
      <c r="AC21" s="44">
        <f>ABS('P1dB CL'!V412-0)</f>
        <v>0</v>
      </c>
      <c r="AD21" s="44">
        <f>ABS('P1dB CL'!V467-0)</f>
        <v>0</v>
      </c>
      <c r="AE21" s="44">
        <f>ABS('P1dB CL'!V522-0)</f>
        <v>0</v>
      </c>
      <c r="AF21" s="44">
        <f>ABS('P1dB CL'!V577-0)</f>
        <v>0</v>
      </c>
      <c r="AG21" s="44">
        <f>ABS('P1dB CL'!V632-0)</f>
        <v>0</v>
      </c>
      <c r="AH21" s="44">
        <f>ABS('P1dB CL'!V687-0)</f>
        <v>0</v>
      </c>
      <c r="AI21" s="20"/>
    </row>
    <row r="22" spans="2:35" x14ac:dyDescent="0.25">
      <c r="B22" s="77">
        <f>'P1dB CL'!E18</f>
        <v>0</v>
      </c>
      <c r="C22" s="20"/>
      <c r="D22" s="85">
        <f>ABS('P1dB CL'!C22-D$5)</f>
        <v>0</v>
      </c>
      <c r="E22" s="44">
        <f>ABS('P1dB CL'!C78-E$5)</f>
        <v>0</v>
      </c>
      <c r="F22" s="44">
        <f>ABS('P1dB CL'!C134-F$5)</f>
        <v>0</v>
      </c>
      <c r="G22" s="44">
        <f>ABS('P1dB CL'!C190-G$5)</f>
        <v>0</v>
      </c>
      <c r="H22" s="44">
        <f>ABS('P1dB CL'!C246-H$5)</f>
        <v>0</v>
      </c>
      <c r="I22" s="44">
        <f>ABS('P1dB CL'!C302-I$5)</f>
        <v>0</v>
      </c>
      <c r="J22" s="44">
        <f>ABS('P1dB CL'!C358-J$5)</f>
        <v>0</v>
      </c>
      <c r="K22" s="20"/>
      <c r="L22" s="44">
        <f>ABS('P1dB CL'!C413-L$5)</f>
        <v>0</v>
      </c>
      <c r="M22" s="44">
        <f>ABS('P1dB CL'!C468-M$5)</f>
        <v>0</v>
      </c>
      <c r="N22" s="44">
        <f>ABS('P1dB CL'!C523-N$5)</f>
        <v>0</v>
      </c>
      <c r="O22" s="44">
        <f>ABS('P1dB CL'!C578-O$5)</f>
        <v>0</v>
      </c>
      <c r="P22" s="44">
        <f>ABS('P1dB CL'!C633-P$5)</f>
        <v>0</v>
      </c>
      <c r="Q22" s="44">
        <f>ABS('P1dB CL'!C684-Q$5)</f>
        <v>0</v>
      </c>
      <c r="S22" s="77">
        <f>'P1dB CL'!E18</f>
        <v>0</v>
      </c>
      <c r="T22" s="20"/>
      <c r="U22" s="85">
        <f>ABS('P1dB CL'!V22-U$5)</f>
        <v>0</v>
      </c>
      <c r="V22" s="44">
        <f>ABS('P1dB CL'!V78-V$5)</f>
        <v>0</v>
      </c>
      <c r="W22" s="44">
        <f>ABS('P1dB CL'!V134-W$5)</f>
        <v>0</v>
      </c>
      <c r="X22" s="44">
        <f>ABS('P1dB CL'!V190-X$5)</f>
        <v>0</v>
      </c>
      <c r="Y22" s="44">
        <f>ABS('P1dB CL'!V246-Y$5)</f>
        <v>0</v>
      </c>
      <c r="Z22" s="44">
        <f>ABS('P1dB CL'!V302-Z$5)</f>
        <v>0</v>
      </c>
      <c r="AA22" s="44">
        <f>ABS('P1dB CL'!V358-AA$5)</f>
        <v>0</v>
      </c>
      <c r="AB22" s="20"/>
      <c r="AC22" s="44">
        <f>ABS('P1dB CL'!V413-0)</f>
        <v>0</v>
      </c>
      <c r="AD22" s="44">
        <f>ABS('P1dB CL'!V468-0)</f>
        <v>0</v>
      </c>
      <c r="AE22" s="44">
        <f>ABS('P1dB CL'!V523-0)</f>
        <v>0</v>
      </c>
      <c r="AF22" s="44">
        <f>ABS('P1dB CL'!V578-0)</f>
        <v>0</v>
      </c>
      <c r="AG22" s="44">
        <f>ABS('P1dB CL'!V633-0)</f>
        <v>0</v>
      </c>
      <c r="AH22" s="44">
        <f>ABS('P1dB CL'!V688-0)</f>
        <v>0</v>
      </c>
      <c r="AI22" s="20"/>
    </row>
    <row r="23" spans="2:35" x14ac:dyDescent="0.25">
      <c r="B23" s="77">
        <f>'P1dB CL'!E19</f>
        <v>0</v>
      </c>
      <c r="C23" s="20"/>
      <c r="D23" s="85">
        <f>ABS('P1dB CL'!C23-D$5)</f>
        <v>0</v>
      </c>
      <c r="E23" s="44">
        <f>ABS('P1dB CL'!C79-E$5)</f>
        <v>0</v>
      </c>
      <c r="F23" s="44">
        <f>ABS('P1dB CL'!C135-F$5)</f>
        <v>0</v>
      </c>
      <c r="G23" s="44">
        <f>ABS('P1dB CL'!C191-G$5)</f>
        <v>0</v>
      </c>
      <c r="H23" s="44">
        <f>ABS('P1dB CL'!C247-H$5)</f>
        <v>0</v>
      </c>
      <c r="I23" s="44">
        <f>ABS('P1dB CL'!C303-I$5)</f>
        <v>0</v>
      </c>
      <c r="J23" s="44">
        <f>ABS('P1dB CL'!C359-J$5)</f>
        <v>0</v>
      </c>
      <c r="K23" s="20"/>
      <c r="L23" s="44">
        <f>ABS('P1dB CL'!C414-L$5)</f>
        <v>0</v>
      </c>
      <c r="M23" s="44">
        <f>ABS('P1dB CL'!C469-M$5)</f>
        <v>0</v>
      </c>
      <c r="N23" s="44">
        <f>ABS('P1dB CL'!C524-N$5)</f>
        <v>0</v>
      </c>
      <c r="O23" s="44">
        <f>ABS('P1dB CL'!C579-O$5)</f>
        <v>0</v>
      </c>
      <c r="P23" s="44">
        <f>ABS('P1dB CL'!C634-P$5)</f>
        <v>0</v>
      </c>
      <c r="Q23" s="44">
        <f>ABS('P1dB CL'!C685-Q$5)</f>
        <v>0</v>
      </c>
      <c r="S23" s="77">
        <f>'P1dB CL'!E19</f>
        <v>0</v>
      </c>
      <c r="T23" s="20"/>
      <c r="U23" s="85">
        <f>ABS('P1dB CL'!V23-U$5)</f>
        <v>0</v>
      </c>
      <c r="V23" s="44">
        <f>ABS('P1dB CL'!V79-V$5)</f>
        <v>0</v>
      </c>
      <c r="W23" s="44">
        <f>ABS('P1dB CL'!V135-W$5)</f>
        <v>0</v>
      </c>
      <c r="X23" s="44">
        <f>ABS('P1dB CL'!V191-X$5)</f>
        <v>0</v>
      </c>
      <c r="Y23" s="44">
        <f>ABS('P1dB CL'!V247-Y$5)</f>
        <v>0</v>
      </c>
      <c r="Z23" s="44">
        <f>ABS('P1dB CL'!V303-Z$5)</f>
        <v>0</v>
      </c>
      <c r="AA23" s="44">
        <f>ABS('P1dB CL'!V359-AA$5)</f>
        <v>0</v>
      </c>
      <c r="AB23" s="20"/>
      <c r="AC23" s="44">
        <f>ABS('P1dB CL'!V414-0)</f>
        <v>0</v>
      </c>
      <c r="AD23" s="44">
        <f>ABS('P1dB CL'!V469-0)</f>
        <v>0</v>
      </c>
      <c r="AE23" s="44">
        <f>ABS('P1dB CL'!V524-0)</f>
        <v>0</v>
      </c>
      <c r="AF23" s="44">
        <f>ABS('P1dB CL'!V579-0)</f>
        <v>0</v>
      </c>
      <c r="AG23" s="44">
        <f>ABS('P1dB CL'!V634-0)</f>
        <v>0</v>
      </c>
      <c r="AH23" s="44">
        <f>ABS('P1dB CL'!V689-0)</f>
        <v>0</v>
      </c>
      <c r="AI23" s="20"/>
    </row>
    <row r="24" spans="2:35" x14ac:dyDescent="0.25">
      <c r="B24" s="77">
        <f>'P1dB CL'!E20</f>
        <v>0</v>
      </c>
      <c r="C24" s="20"/>
      <c r="D24" s="85">
        <f>ABS('P1dB CL'!C24-D$5)</f>
        <v>0</v>
      </c>
      <c r="E24" s="44">
        <f>ABS('P1dB CL'!C80-E$5)</f>
        <v>0</v>
      </c>
      <c r="F24" s="44">
        <f>ABS('P1dB CL'!C136-F$5)</f>
        <v>0</v>
      </c>
      <c r="G24" s="44">
        <f>ABS('P1dB CL'!C192-G$5)</f>
        <v>0</v>
      </c>
      <c r="H24" s="44">
        <f>ABS('P1dB CL'!C248-H$5)</f>
        <v>0</v>
      </c>
      <c r="I24" s="44">
        <f>ABS('P1dB CL'!C304-I$5)</f>
        <v>0</v>
      </c>
      <c r="J24" s="44">
        <f>ABS('P1dB CL'!C360-J$5)</f>
        <v>0</v>
      </c>
      <c r="K24" s="20"/>
      <c r="L24" s="44">
        <f>ABS('P1dB CL'!C415-L$5)</f>
        <v>0</v>
      </c>
      <c r="M24" s="44">
        <f>ABS('P1dB CL'!C470-M$5)</f>
        <v>0</v>
      </c>
      <c r="N24" s="44">
        <f>ABS('P1dB CL'!C525-N$5)</f>
        <v>0</v>
      </c>
      <c r="O24" s="44">
        <f>ABS('P1dB CL'!C580-O$5)</f>
        <v>0</v>
      </c>
      <c r="P24" s="44">
        <f>ABS('P1dB CL'!C635-P$5)</f>
        <v>0</v>
      </c>
      <c r="Q24" s="44">
        <f>ABS('P1dB CL'!C686-Q$5)</f>
        <v>0</v>
      </c>
      <c r="S24" s="77">
        <f>'P1dB CL'!E20</f>
        <v>0</v>
      </c>
      <c r="T24" s="20"/>
      <c r="U24" s="85">
        <f>ABS('P1dB CL'!V24-U$5)</f>
        <v>0</v>
      </c>
      <c r="V24" s="44">
        <f>ABS('P1dB CL'!V80-V$5)</f>
        <v>0</v>
      </c>
      <c r="W24" s="44">
        <f>ABS('P1dB CL'!V136-W$5)</f>
        <v>0</v>
      </c>
      <c r="X24" s="44">
        <f>ABS('P1dB CL'!V192-X$5)</f>
        <v>0</v>
      </c>
      <c r="Y24" s="44">
        <f>ABS('P1dB CL'!V248-Y$5)</f>
        <v>0</v>
      </c>
      <c r="Z24" s="44">
        <f>ABS('P1dB CL'!V304-Z$5)</f>
        <v>0</v>
      </c>
      <c r="AA24" s="44">
        <f>ABS('P1dB CL'!V360-AA$5)</f>
        <v>0</v>
      </c>
      <c r="AB24" s="20"/>
      <c r="AC24" s="44">
        <f>ABS('P1dB CL'!V415-0)</f>
        <v>0</v>
      </c>
      <c r="AD24" s="44">
        <f>ABS('P1dB CL'!V470-0)</f>
        <v>0</v>
      </c>
      <c r="AE24" s="44">
        <f>ABS('P1dB CL'!V525-0)</f>
        <v>0</v>
      </c>
      <c r="AF24" s="44">
        <f>ABS('P1dB CL'!V580-0)</f>
        <v>0</v>
      </c>
      <c r="AG24" s="44">
        <f>ABS('P1dB CL'!V635-0)</f>
        <v>0</v>
      </c>
      <c r="AH24" s="44">
        <f>ABS('P1dB CL'!V690-0)</f>
        <v>0</v>
      </c>
      <c r="AI24" s="20"/>
    </row>
    <row r="25" spans="2:35" x14ac:dyDescent="0.25">
      <c r="B25" s="77">
        <f>'P1dB CL'!E21</f>
        <v>0</v>
      </c>
      <c r="C25" s="20"/>
      <c r="D25" s="85">
        <f>ABS('P1dB CL'!C25-D$5)</f>
        <v>0</v>
      </c>
      <c r="E25" s="44">
        <f>ABS('P1dB CL'!C81-E$5)</f>
        <v>0</v>
      </c>
      <c r="F25" s="44">
        <f>ABS('P1dB CL'!C137-F$5)</f>
        <v>0</v>
      </c>
      <c r="G25" s="44">
        <f>ABS('P1dB CL'!C193-G$5)</f>
        <v>0</v>
      </c>
      <c r="H25" s="44">
        <f>ABS('P1dB CL'!C249-H$5)</f>
        <v>0</v>
      </c>
      <c r="I25" s="44">
        <f>ABS('P1dB CL'!C305-I$5)</f>
        <v>0</v>
      </c>
      <c r="J25" s="44">
        <f>ABS('P1dB CL'!C361-J$5)</f>
        <v>0</v>
      </c>
      <c r="K25" s="20"/>
      <c r="L25" s="44">
        <f>ABS('P1dB CL'!C416-L$5)</f>
        <v>0</v>
      </c>
      <c r="M25" s="44">
        <f>ABS('P1dB CL'!C471-M$5)</f>
        <v>0</v>
      </c>
      <c r="N25" s="44">
        <f>ABS('P1dB CL'!C526-N$5)</f>
        <v>0</v>
      </c>
      <c r="O25" s="44">
        <f>ABS('P1dB CL'!C581-O$5)</f>
        <v>0</v>
      </c>
      <c r="P25" s="44">
        <f>ABS('P1dB CL'!C636-P$5)</f>
        <v>0</v>
      </c>
      <c r="Q25" s="44">
        <f>ABS('P1dB CL'!C687-Q$5)</f>
        <v>0</v>
      </c>
      <c r="S25" s="77">
        <f>'P1dB CL'!E21</f>
        <v>0</v>
      </c>
      <c r="T25" s="20"/>
      <c r="U25" s="85">
        <f>ABS('P1dB CL'!V25-U$5)</f>
        <v>0</v>
      </c>
      <c r="V25" s="44">
        <f>ABS('P1dB CL'!V81-V$5)</f>
        <v>0</v>
      </c>
      <c r="W25" s="44">
        <f>ABS('P1dB CL'!V137-W$5)</f>
        <v>0</v>
      </c>
      <c r="X25" s="44">
        <f>ABS('P1dB CL'!V193-X$5)</f>
        <v>0</v>
      </c>
      <c r="Y25" s="44">
        <f>ABS('P1dB CL'!V249-Y$5)</f>
        <v>0</v>
      </c>
      <c r="Z25" s="44">
        <f>ABS('P1dB CL'!V305-Z$5)</f>
        <v>0</v>
      </c>
      <c r="AA25" s="44">
        <f>ABS('P1dB CL'!V361-AA$5)</f>
        <v>0</v>
      </c>
      <c r="AB25" s="20"/>
      <c r="AC25" s="44">
        <f>ABS('P1dB CL'!V416-0)</f>
        <v>0</v>
      </c>
      <c r="AD25" s="44">
        <f>ABS('P1dB CL'!V471-0)</f>
        <v>0</v>
      </c>
      <c r="AE25" s="44">
        <f>ABS('P1dB CL'!V526-0)</f>
        <v>0</v>
      </c>
      <c r="AF25" s="44">
        <f>ABS('P1dB CL'!V581-0)</f>
        <v>0</v>
      </c>
      <c r="AG25" s="44">
        <f>ABS('P1dB CL'!V636-0)</f>
        <v>0</v>
      </c>
      <c r="AH25" s="44">
        <f>ABS('P1dB CL'!V691-0)</f>
        <v>0</v>
      </c>
      <c r="AI25" s="20"/>
    </row>
    <row r="26" spans="2:35" x14ac:dyDescent="0.25">
      <c r="B26" s="77">
        <f>'P1dB CL'!E22</f>
        <v>0</v>
      </c>
      <c r="C26" s="20"/>
      <c r="D26" s="85">
        <f>ABS('P1dB CL'!C26-D$5)</f>
        <v>0</v>
      </c>
      <c r="E26" s="44">
        <f>ABS('P1dB CL'!C82-E$5)</f>
        <v>0</v>
      </c>
      <c r="F26" s="44">
        <f>ABS('P1dB CL'!C138-F$5)</f>
        <v>0</v>
      </c>
      <c r="G26" s="44">
        <f>ABS('P1dB CL'!C194-G$5)</f>
        <v>0</v>
      </c>
      <c r="H26" s="44">
        <f>ABS('P1dB CL'!C250-H$5)</f>
        <v>0</v>
      </c>
      <c r="I26" s="44">
        <f>ABS('P1dB CL'!C306-I$5)</f>
        <v>0</v>
      </c>
      <c r="J26" s="44">
        <f>ABS('P1dB CL'!C362-J$5)</f>
        <v>0</v>
      </c>
      <c r="K26" s="20"/>
      <c r="L26" s="44">
        <f>ABS('P1dB CL'!C417-L$5)</f>
        <v>0</v>
      </c>
      <c r="M26" s="44">
        <f>ABS('P1dB CL'!C472-M$5)</f>
        <v>0</v>
      </c>
      <c r="N26" s="44">
        <f>ABS('P1dB CL'!C527-N$5)</f>
        <v>0</v>
      </c>
      <c r="O26" s="44">
        <f>ABS('P1dB CL'!C582-O$5)</f>
        <v>0</v>
      </c>
      <c r="P26" s="44">
        <f>ABS('P1dB CL'!C637-P$5)</f>
        <v>0</v>
      </c>
      <c r="Q26" s="44">
        <f>ABS('P1dB CL'!C688-Q$5)</f>
        <v>0</v>
      </c>
      <c r="S26" s="77">
        <f>'P1dB CL'!E22</f>
        <v>0</v>
      </c>
      <c r="T26" s="20"/>
      <c r="U26" s="85">
        <f>ABS('P1dB CL'!V26-U$5)</f>
        <v>0</v>
      </c>
      <c r="V26" s="44">
        <f>ABS('P1dB CL'!V82-V$5)</f>
        <v>0</v>
      </c>
      <c r="W26" s="44">
        <f>ABS('P1dB CL'!V138-W$5)</f>
        <v>0</v>
      </c>
      <c r="X26" s="44">
        <f>ABS('P1dB CL'!V194-X$5)</f>
        <v>0</v>
      </c>
      <c r="Y26" s="44">
        <f>ABS('P1dB CL'!V250-Y$5)</f>
        <v>0</v>
      </c>
      <c r="Z26" s="44">
        <f>ABS('P1dB CL'!V306-Z$5)</f>
        <v>0</v>
      </c>
      <c r="AA26" s="44">
        <f>ABS('P1dB CL'!V362-AA$5)</f>
        <v>0</v>
      </c>
      <c r="AB26" s="20"/>
      <c r="AC26" s="44">
        <f>ABS('P1dB CL'!V417-0)</f>
        <v>0</v>
      </c>
      <c r="AD26" s="44">
        <f>ABS('P1dB CL'!V472-0)</f>
        <v>0</v>
      </c>
      <c r="AE26" s="44">
        <f>ABS('P1dB CL'!V527-0)</f>
        <v>0</v>
      </c>
      <c r="AF26" s="44">
        <f>ABS('P1dB CL'!V582-0)</f>
        <v>0</v>
      </c>
      <c r="AG26" s="44">
        <f>ABS('P1dB CL'!V637-0)</f>
        <v>0</v>
      </c>
      <c r="AH26" s="44">
        <f>ABS('P1dB CL'!V692-0)</f>
        <v>0</v>
      </c>
      <c r="AI26" s="20"/>
    </row>
    <row r="27" spans="2:35" x14ac:dyDescent="0.25">
      <c r="B27" s="77">
        <f>'P1dB CL'!E23</f>
        <v>0</v>
      </c>
      <c r="C27" s="20"/>
      <c r="D27" s="85">
        <f>ABS('P1dB CL'!C27-D$5)</f>
        <v>0</v>
      </c>
      <c r="E27" s="44">
        <f>ABS('P1dB CL'!C83-E$5)</f>
        <v>0</v>
      </c>
      <c r="F27" s="44">
        <f>ABS('P1dB CL'!C139-F$5)</f>
        <v>0</v>
      </c>
      <c r="G27" s="44">
        <f>ABS('P1dB CL'!C195-G$5)</f>
        <v>0</v>
      </c>
      <c r="H27" s="44">
        <f>ABS('P1dB CL'!C251-H$5)</f>
        <v>0</v>
      </c>
      <c r="I27" s="44">
        <f>ABS('P1dB CL'!C307-I$5)</f>
        <v>0</v>
      </c>
      <c r="J27" s="44">
        <f>ABS('P1dB CL'!C363-J$5)</f>
        <v>0</v>
      </c>
      <c r="K27" s="20"/>
      <c r="L27" s="44">
        <f>ABS('P1dB CL'!C418-L$5)</f>
        <v>0</v>
      </c>
      <c r="M27" s="44">
        <f>ABS('P1dB CL'!C473-M$5)</f>
        <v>0</v>
      </c>
      <c r="N27" s="44">
        <f>ABS('P1dB CL'!C528-N$5)</f>
        <v>0</v>
      </c>
      <c r="O27" s="44">
        <f>ABS('P1dB CL'!C583-O$5)</f>
        <v>0</v>
      </c>
      <c r="P27" s="44">
        <f>ABS('P1dB CL'!C638-P$5)</f>
        <v>0</v>
      </c>
      <c r="Q27" s="44">
        <f>ABS('P1dB CL'!C689-Q$5)</f>
        <v>0</v>
      </c>
      <c r="S27" s="77">
        <f>'P1dB CL'!E23</f>
        <v>0</v>
      </c>
      <c r="T27" s="20"/>
      <c r="U27" s="85">
        <f>ABS('P1dB CL'!V27-U$5)</f>
        <v>0</v>
      </c>
      <c r="V27" s="44">
        <f>ABS('P1dB CL'!V83-V$5)</f>
        <v>0</v>
      </c>
      <c r="W27" s="44">
        <f>ABS('P1dB CL'!V139-W$5)</f>
        <v>0</v>
      </c>
      <c r="X27" s="44">
        <f>ABS('P1dB CL'!V195-X$5)</f>
        <v>0</v>
      </c>
      <c r="Y27" s="44">
        <f>ABS('P1dB CL'!V251-Y$5)</f>
        <v>0</v>
      </c>
      <c r="Z27" s="44">
        <f>ABS('P1dB CL'!V307-Z$5)</f>
        <v>0</v>
      </c>
      <c r="AA27" s="44">
        <f>ABS('P1dB CL'!V363-AA$5)</f>
        <v>0</v>
      </c>
      <c r="AB27" s="20"/>
      <c r="AC27" s="44">
        <f>ABS('P1dB CL'!V418-0)</f>
        <v>0</v>
      </c>
      <c r="AD27" s="44">
        <f>ABS('P1dB CL'!V473-0)</f>
        <v>0</v>
      </c>
      <c r="AE27" s="44">
        <f>ABS('P1dB CL'!V528-0)</f>
        <v>0</v>
      </c>
      <c r="AF27" s="44">
        <f>ABS('P1dB CL'!V583-0)</f>
        <v>0</v>
      </c>
      <c r="AG27" s="44">
        <f>ABS('P1dB CL'!V638-0)</f>
        <v>0</v>
      </c>
      <c r="AH27" s="44">
        <f>ABS('P1dB CL'!V693-0)</f>
        <v>0</v>
      </c>
      <c r="AI27" s="20"/>
    </row>
    <row r="28" spans="2:35" x14ac:dyDescent="0.25">
      <c r="B28" s="77">
        <f>'P1dB CL'!E24</f>
        <v>0</v>
      </c>
      <c r="C28" s="20"/>
      <c r="D28" s="85">
        <f>ABS('P1dB CL'!C28-D$5)</f>
        <v>0</v>
      </c>
      <c r="E28" s="44">
        <f>ABS('P1dB CL'!C84-E$5)</f>
        <v>0</v>
      </c>
      <c r="F28" s="44">
        <f>ABS('P1dB CL'!C140-F$5)</f>
        <v>0</v>
      </c>
      <c r="G28" s="44">
        <f>ABS('P1dB CL'!C196-G$5)</f>
        <v>0</v>
      </c>
      <c r="H28" s="44">
        <f>ABS('P1dB CL'!C252-H$5)</f>
        <v>0</v>
      </c>
      <c r="I28" s="44">
        <f>ABS('P1dB CL'!C308-I$5)</f>
        <v>0</v>
      </c>
      <c r="J28" s="44">
        <f>ABS('P1dB CL'!C364-J$5)</f>
        <v>0</v>
      </c>
      <c r="K28" s="20"/>
      <c r="L28" s="44">
        <f>ABS('P1dB CL'!C419-L$5)</f>
        <v>0</v>
      </c>
      <c r="M28" s="44">
        <f>ABS('P1dB CL'!C474-M$5)</f>
        <v>0</v>
      </c>
      <c r="N28" s="44">
        <f>ABS('P1dB CL'!C529-N$5)</f>
        <v>0</v>
      </c>
      <c r="O28" s="44">
        <f>ABS('P1dB CL'!C584-O$5)</f>
        <v>0</v>
      </c>
      <c r="P28" s="44">
        <f>ABS('P1dB CL'!C639-P$5)</f>
        <v>0</v>
      </c>
      <c r="Q28" s="44">
        <f>ABS('P1dB CL'!C690-Q$5)</f>
        <v>0</v>
      </c>
      <c r="S28" s="77">
        <f>'P1dB CL'!E24</f>
        <v>0</v>
      </c>
      <c r="T28" s="20"/>
      <c r="U28" s="85">
        <f>ABS('P1dB CL'!V28-U$5)</f>
        <v>0</v>
      </c>
      <c r="V28" s="44">
        <f>ABS('P1dB CL'!V84-V$5)</f>
        <v>0</v>
      </c>
      <c r="W28" s="44">
        <f>ABS('P1dB CL'!V140-W$5)</f>
        <v>0</v>
      </c>
      <c r="X28" s="44">
        <f>ABS('P1dB CL'!V196-X$5)</f>
        <v>0</v>
      </c>
      <c r="Y28" s="44">
        <f>ABS('P1dB CL'!V252-Y$5)</f>
        <v>0</v>
      </c>
      <c r="Z28" s="44">
        <f>ABS('P1dB CL'!V308-Z$5)</f>
        <v>0</v>
      </c>
      <c r="AA28" s="44">
        <f>ABS('P1dB CL'!V364-AA$5)</f>
        <v>0</v>
      </c>
      <c r="AB28" s="20"/>
      <c r="AC28" s="44">
        <f>ABS('P1dB CL'!V419-0)</f>
        <v>0</v>
      </c>
      <c r="AD28" s="44">
        <f>ABS('P1dB CL'!V474-0)</f>
        <v>0</v>
      </c>
      <c r="AE28" s="44">
        <f>ABS('P1dB CL'!V529-0)</f>
        <v>0</v>
      </c>
      <c r="AF28" s="44">
        <f>ABS('P1dB CL'!V584-0)</f>
        <v>0</v>
      </c>
      <c r="AG28" s="44">
        <f>ABS('P1dB CL'!V639-0)</f>
        <v>0</v>
      </c>
      <c r="AH28" s="44">
        <f>ABS('P1dB CL'!V694-0)</f>
        <v>0</v>
      </c>
      <c r="AI28" s="20"/>
    </row>
    <row r="29" spans="2:35" x14ac:dyDescent="0.25">
      <c r="B29" s="77">
        <f>'P1dB CL'!E25</f>
        <v>0</v>
      </c>
      <c r="C29" s="20"/>
      <c r="D29" s="85">
        <f>ABS('P1dB CL'!C29-D$5)</f>
        <v>0</v>
      </c>
      <c r="E29" s="44">
        <f>ABS('P1dB CL'!C85-E$5)</f>
        <v>0</v>
      </c>
      <c r="F29" s="44">
        <f>ABS('P1dB CL'!C141-F$5)</f>
        <v>0</v>
      </c>
      <c r="G29" s="44">
        <f>ABS('P1dB CL'!C197-G$5)</f>
        <v>0</v>
      </c>
      <c r="H29" s="44">
        <f>ABS('P1dB CL'!C253-H$5)</f>
        <v>0</v>
      </c>
      <c r="I29" s="44">
        <f>ABS('P1dB CL'!C309-I$5)</f>
        <v>0</v>
      </c>
      <c r="J29" s="44">
        <f>ABS('P1dB CL'!C365-J$5)</f>
        <v>0</v>
      </c>
      <c r="K29" s="20"/>
      <c r="L29" s="44">
        <f>ABS('P1dB CL'!C420-L$5)</f>
        <v>0</v>
      </c>
      <c r="M29" s="44">
        <f>ABS('P1dB CL'!C475-M$5)</f>
        <v>0</v>
      </c>
      <c r="N29" s="44">
        <f>ABS('P1dB CL'!C530-N$5)</f>
        <v>0</v>
      </c>
      <c r="O29" s="44">
        <f>ABS('P1dB CL'!C585-O$5)</f>
        <v>0</v>
      </c>
      <c r="P29" s="44">
        <f>ABS('P1dB CL'!C640-P$5)</f>
        <v>0</v>
      </c>
      <c r="Q29" s="44">
        <f>ABS('P1dB CL'!C691-Q$5)</f>
        <v>0</v>
      </c>
      <c r="S29" s="77">
        <f>'P1dB CL'!E25</f>
        <v>0</v>
      </c>
      <c r="T29" s="20"/>
      <c r="U29" s="85">
        <f>ABS('P1dB CL'!V29-U$5)</f>
        <v>0</v>
      </c>
      <c r="V29" s="44">
        <f>ABS('P1dB CL'!V85-V$5)</f>
        <v>0</v>
      </c>
      <c r="W29" s="44">
        <f>ABS('P1dB CL'!V141-W$5)</f>
        <v>0</v>
      </c>
      <c r="X29" s="44">
        <f>ABS('P1dB CL'!V197-X$5)</f>
        <v>0</v>
      </c>
      <c r="Y29" s="44">
        <f>ABS('P1dB CL'!V253-Y$5)</f>
        <v>0</v>
      </c>
      <c r="Z29" s="44">
        <f>ABS('P1dB CL'!V309-Z$5)</f>
        <v>0</v>
      </c>
      <c r="AA29" s="44">
        <f>ABS('P1dB CL'!V365-AA$5)</f>
        <v>0</v>
      </c>
      <c r="AB29" s="20"/>
      <c r="AC29" s="44">
        <f>ABS('P1dB CL'!V420-0)</f>
        <v>0</v>
      </c>
      <c r="AD29" s="44">
        <f>ABS('P1dB CL'!V475-0)</f>
        <v>0</v>
      </c>
      <c r="AE29" s="44">
        <f>ABS('P1dB CL'!V530-0)</f>
        <v>0</v>
      </c>
      <c r="AF29" s="44">
        <f>ABS('P1dB CL'!V585-0)</f>
        <v>0</v>
      </c>
      <c r="AG29" s="44">
        <f>ABS('P1dB CL'!V640-0)</f>
        <v>0</v>
      </c>
      <c r="AH29" s="44">
        <f>ABS('P1dB CL'!V695-0)</f>
        <v>0</v>
      </c>
      <c r="AI29" s="20"/>
    </row>
    <row r="30" spans="2:35" x14ac:dyDescent="0.25">
      <c r="B30" s="77">
        <f>'P1dB CL'!E26</f>
        <v>0</v>
      </c>
      <c r="C30" s="20"/>
      <c r="D30" s="85">
        <f>ABS('P1dB CL'!C30-D$5)</f>
        <v>0</v>
      </c>
      <c r="E30" s="44">
        <f>ABS('P1dB CL'!C86-E$5)</f>
        <v>0</v>
      </c>
      <c r="F30" s="44">
        <f>ABS('P1dB CL'!C142-F$5)</f>
        <v>0</v>
      </c>
      <c r="G30" s="44">
        <f>ABS('P1dB CL'!C198-G$5)</f>
        <v>0</v>
      </c>
      <c r="H30" s="44">
        <f>ABS('P1dB CL'!C254-H$5)</f>
        <v>0</v>
      </c>
      <c r="I30" s="44">
        <f>ABS('P1dB CL'!C310-I$5)</f>
        <v>0</v>
      </c>
      <c r="J30" s="44">
        <f>ABS('P1dB CL'!C366-J$5)</f>
        <v>0</v>
      </c>
      <c r="K30" s="20"/>
      <c r="L30" s="44">
        <f>ABS('P1dB CL'!C421-L$5)</f>
        <v>0</v>
      </c>
      <c r="M30" s="44">
        <f>ABS('P1dB CL'!C476-M$5)</f>
        <v>0</v>
      </c>
      <c r="N30" s="44">
        <f>ABS('P1dB CL'!C531-N$5)</f>
        <v>0</v>
      </c>
      <c r="O30" s="44">
        <f>ABS('P1dB CL'!C586-O$5)</f>
        <v>0</v>
      </c>
      <c r="P30" s="44">
        <f>ABS('P1dB CL'!C641-P$5)</f>
        <v>0</v>
      </c>
      <c r="Q30" s="44">
        <f>ABS('P1dB CL'!C692-Q$5)</f>
        <v>0</v>
      </c>
      <c r="S30" s="77">
        <f>'P1dB CL'!E26</f>
        <v>0</v>
      </c>
      <c r="T30" s="20"/>
      <c r="U30" s="85">
        <f>ABS('P1dB CL'!V30-U$5)</f>
        <v>0</v>
      </c>
      <c r="V30" s="44">
        <f>ABS('P1dB CL'!V86-V$5)</f>
        <v>0</v>
      </c>
      <c r="W30" s="44">
        <f>ABS('P1dB CL'!V142-W$5)</f>
        <v>0</v>
      </c>
      <c r="X30" s="44">
        <f>ABS('P1dB CL'!V198-X$5)</f>
        <v>0</v>
      </c>
      <c r="Y30" s="44">
        <f>ABS('P1dB CL'!V254-Y$5)</f>
        <v>0</v>
      </c>
      <c r="Z30" s="44">
        <f>ABS('P1dB CL'!V310-Z$5)</f>
        <v>0</v>
      </c>
      <c r="AA30" s="44">
        <f>ABS('P1dB CL'!V366-AA$5)</f>
        <v>0</v>
      </c>
      <c r="AB30" s="20"/>
      <c r="AC30" s="44">
        <f>ABS('P1dB CL'!V421-0)</f>
        <v>0</v>
      </c>
      <c r="AD30" s="44">
        <f>ABS('P1dB CL'!V476-0)</f>
        <v>0</v>
      </c>
      <c r="AE30" s="44">
        <f>ABS('P1dB CL'!V531-0)</f>
        <v>0</v>
      </c>
      <c r="AF30" s="44">
        <f>ABS('P1dB CL'!V586-0)</f>
        <v>0</v>
      </c>
      <c r="AG30" s="44">
        <f>ABS('P1dB CL'!V641-0)</f>
        <v>0</v>
      </c>
      <c r="AH30" s="44">
        <f>ABS('P1dB CL'!V696-0)</f>
        <v>0</v>
      </c>
      <c r="AI30" s="20"/>
    </row>
    <row r="31" spans="2:35" x14ac:dyDescent="0.25">
      <c r="B31" s="77">
        <f>'P1dB CL'!E27</f>
        <v>0</v>
      </c>
      <c r="C31" s="20"/>
      <c r="D31" s="85">
        <f>ABS('P1dB CL'!C31-D$5)</f>
        <v>0</v>
      </c>
      <c r="E31" s="44">
        <f>ABS('P1dB CL'!C87-E$5)</f>
        <v>0</v>
      </c>
      <c r="F31" s="44">
        <f>ABS('P1dB CL'!C143-F$5)</f>
        <v>0</v>
      </c>
      <c r="G31" s="44">
        <f>ABS('P1dB CL'!C199-G$5)</f>
        <v>0</v>
      </c>
      <c r="H31" s="44">
        <f>ABS('P1dB CL'!C255-H$5)</f>
        <v>0</v>
      </c>
      <c r="I31" s="44">
        <f>ABS('P1dB CL'!C311-I$5)</f>
        <v>0</v>
      </c>
      <c r="J31" s="44">
        <f>ABS('P1dB CL'!C367-J$5)</f>
        <v>0</v>
      </c>
      <c r="K31" s="20"/>
      <c r="L31" s="44">
        <f>ABS('P1dB CL'!C422-L$5)</f>
        <v>0</v>
      </c>
      <c r="M31" s="44">
        <f>ABS('P1dB CL'!C477-M$5)</f>
        <v>0</v>
      </c>
      <c r="N31" s="44">
        <f>ABS('P1dB CL'!C532-N$5)</f>
        <v>0</v>
      </c>
      <c r="O31" s="44">
        <f>ABS('P1dB CL'!C587-O$5)</f>
        <v>0</v>
      </c>
      <c r="P31" s="44">
        <f>ABS('P1dB CL'!C642-P$5)</f>
        <v>0</v>
      </c>
      <c r="Q31" s="44">
        <f>ABS('P1dB CL'!C693-Q$5)</f>
        <v>0</v>
      </c>
      <c r="S31" s="77">
        <f>'P1dB CL'!E27</f>
        <v>0</v>
      </c>
      <c r="T31" s="20"/>
      <c r="U31" s="85">
        <f>ABS('P1dB CL'!V31-U$5)</f>
        <v>0</v>
      </c>
      <c r="V31" s="44">
        <f>ABS('P1dB CL'!V87-V$5)</f>
        <v>0</v>
      </c>
      <c r="W31" s="44">
        <f>ABS('P1dB CL'!V143-W$5)</f>
        <v>0</v>
      </c>
      <c r="X31" s="44">
        <f>ABS('P1dB CL'!V199-X$5)</f>
        <v>0</v>
      </c>
      <c r="Y31" s="44">
        <f>ABS('P1dB CL'!V255-Y$5)</f>
        <v>0</v>
      </c>
      <c r="Z31" s="44">
        <f>ABS('P1dB CL'!V311-Z$5)</f>
        <v>0</v>
      </c>
      <c r="AA31" s="44">
        <f>ABS('P1dB CL'!V367-AA$5)</f>
        <v>0</v>
      </c>
      <c r="AB31" s="20"/>
      <c r="AC31" s="44">
        <f>ABS('P1dB CL'!V422-0)</f>
        <v>0</v>
      </c>
      <c r="AD31" s="44">
        <f>ABS('P1dB CL'!V477-0)</f>
        <v>0</v>
      </c>
      <c r="AE31" s="44">
        <f>ABS('P1dB CL'!V532-0)</f>
        <v>0</v>
      </c>
      <c r="AF31" s="44">
        <f>ABS('P1dB CL'!V587-0)</f>
        <v>0</v>
      </c>
      <c r="AG31" s="44">
        <f>ABS('P1dB CL'!V642-0)</f>
        <v>0</v>
      </c>
      <c r="AH31" s="44">
        <f>ABS('P1dB CL'!V697-0)</f>
        <v>0</v>
      </c>
      <c r="AI31" s="20"/>
    </row>
    <row r="32" spans="2:35" x14ac:dyDescent="0.25">
      <c r="B32" s="77">
        <f>'P1dB CL'!E28</f>
        <v>0</v>
      </c>
      <c r="C32" s="20"/>
      <c r="D32" s="85">
        <f>ABS('P1dB CL'!C32-D$5)</f>
        <v>0</v>
      </c>
      <c r="E32" s="44">
        <f>ABS('P1dB CL'!C88-E$5)</f>
        <v>0</v>
      </c>
      <c r="F32" s="44">
        <f>ABS('P1dB CL'!C144-F$5)</f>
        <v>0</v>
      </c>
      <c r="G32" s="44">
        <f>ABS('P1dB CL'!C200-G$5)</f>
        <v>0</v>
      </c>
      <c r="H32" s="44">
        <f>ABS('P1dB CL'!C256-H$5)</f>
        <v>0</v>
      </c>
      <c r="I32" s="44">
        <f>ABS('P1dB CL'!C312-I$5)</f>
        <v>0</v>
      </c>
      <c r="J32" s="44">
        <f>ABS('P1dB CL'!C368-J$5)</f>
        <v>0</v>
      </c>
      <c r="K32" s="20"/>
      <c r="L32" s="44">
        <f>ABS('P1dB CL'!C423-L$5)</f>
        <v>0</v>
      </c>
      <c r="M32" s="44">
        <f>ABS('P1dB CL'!C478-M$5)</f>
        <v>0</v>
      </c>
      <c r="N32" s="44">
        <f>ABS('P1dB CL'!C533-N$5)</f>
        <v>0</v>
      </c>
      <c r="O32" s="44">
        <f>ABS('P1dB CL'!C588-O$5)</f>
        <v>0</v>
      </c>
      <c r="P32" s="44">
        <f>ABS('P1dB CL'!C643-P$5)</f>
        <v>0</v>
      </c>
      <c r="Q32" s="44">
        <f>ABS('P1dB CL'!C694-Q$5)</f>
        <v>0</v>
      </c>
      <c r="S32" s="77">
        <f>'P1dB CL'!E28</f>
        <v>0</v>
      </c>
      <c r="T32" s="20"/>
      <c r="U32" s="85">
        <f>ABS('P1dB CL'!V32-U$5)</f>
        <v>0</v>
      </c>
      <c r="V32" s="44">
        <f>ABS('P1dB CL'!V88-V$5)</f>
        <v>0</v>
      </c>
      <c r="W32" s="44">
        <f>ABS('P1dB CL'!V144-W$5)</f>
        <v>0</v>
      </c>
      <c r="X32" s="44">
        <f>ABS('P1dB CL'!V200-X$5)</f>
        <v>0</v>
      </c>
      <c r="Y32" s="44">
        <f>ABS('P1dB CL'!V256-Y$5)</f>
        <v>0</v>
      </c>
      <c r="Z32" s="44">
        <f>ABS('P1dB CL'!V312-Z$5)</f>
        <v>0</v>
      </c>
      <c r="AA32" s="44">
        <f>ABS('P1dB CL'!V368-AA$5)</f>
        <v>0</v>
      </c>
      <c r="AB32" s="20"/>
      <c r="AC32" s="44">
        <f>ABS('P1dB CL'!V423-0)</f>
        <v>0</v>
      </c>
      <c r="AD32" s="44">
        <f>ABS('P1dB CL'!V478-0)</f>
        <v>0</v>
      </c>
      <c r="AE32" s="44">
        <f>ABS('P1dB CL'!V533-0)</f>
        <v>0</v>
      </c>
      <c r="AF32" s="44">
        <f>ABS('P1dB CL'!V588-0)</f>
        <v>0</v>
      </c>
      <c r="AG32" s="44">
        <f>ABS('P1dB CL'!V643-0)</f>
        <v>0</v>
      </c>
      <c r="AH32" s="44">
        <f>ABS('P1dB CL'!V698-0)</f>
        <v>0</v>
      </c>
      <c r="AI32" s="20"/>
    </row>
    <row r="33" spans="2:35" x14ac:dyDescent="0.25">
      <c r="B33" s="77">
        <f>'P1dB CL'!E29</f>
        <v>0</v>
      </c>
      <c r="C33" s="20"/>
      <c r="D33" s="85">
        <f>ABS('P1dB CL'!C33-D$5)</f>
        <v>0</v>
      </c>
      <c r="E33" s="44">
        <f>ABS('P1dB CL'!C89-E$5)</f>
        <v>0</v>
      </c>
      <c r="F33" s="44">
        <f>ABS('P1dB CL'!C145-F$5)</f>
        <v>0</v>
      </c>
      <c r="G33" s="44">
        <f>ABS('P1dB CL'!C201-G$5)</f>
        <v>0</v>
      </c>
      <c r="H33" s="44">
        <f>ABS('P1dB CL'!C257-H$5)</f>
        <v>0</v>
      </c>
      <c r="I33" s="44">
        <f>ABS('P1dB CL'!C313-I$5)</f>
        <v>0</v>
      </c>
      <c r="J33" s="44">
        <f>ABS('P1dB CL'!C369-J$5)</f>
        <v>0</v>
      </c>
      <c r="K33" s="20"/>
      <c r="L33" s="44">
        <f>ABS('P1dB CL'!C424-L$5)</f>
        <v>0</v>
      </c>
      <c r="M33" s="44">
        <f>ABS('P1dB CL'!C479-M$5)</f>
        <v>0</v>
      </c>
      <c r="N33" s="44">
        <f>ABS('P1dB CL'!C534-N$5)</f>
        <v>0</v>
      </c>
      <c r="O33" s="44">
        <f>ABS('P1dB CL'!C589-O$5)</f>
        <v>0</v>
      </c>
      <c r="P33" s="44">
        <f>ABS('P1dB CL'!C644-P$5)</f>
        <v>0</v>
      </c>
      <c r="Q33" s="44">
        <f>ABS('P1dB CL'!C695-Q$5)</f>
        <v>0</v>
      </c>
      <c r="S33" s="77">
        <f>'P1dB CL'!E29</f>
        <v>0</v>
      </c>
      <c r="T33" s="20"/>
      <c r="U33" s="85">
        <f>ABS('P1dB CL'!V33-U$5)</f>
        <v>0</v>
      </c>
      <c r="V33" s="44">
        <f>ABS('P1dB CL'!V89-V$5)</f>
        <v>0</v>
      </c>
      <c r="W33" s="44">
        <f>ABS('P1dB CL'!V145-W$5)</f>
        <v>0</v>
      </c>
      <c r="X33" s="44">
        <f>ABS('P1dB CL'!V201-X$5)</f>
        <v>0</v>
      </c>
      <c r="Y33" s="44">
        <f>ABS('P1dB CL'!V257-Y$5)</f>
        <v>0</v>
      </c>
      <c r="Z33" s="44">
        <f>ABS('P1dB CL'!V313-Z$5)</f>
        <v>0</v>
      </c>
      <c r="AA33" s="44">
        <f>ABS('P1dB CL'!V369-AA$5)</f>
        <v>0</v>
      </c>
      <c r="AB33" s="20"/>
      <c r="AC33" s="44">
        <f>ABS('P1dB CL'!V424-0)</f>
        <v>0</v>
      </c>
      <c r="AD33" s="44">
        <f>ABS('P1dB CL'!V479-0)</f>
        <v>0</v>
      </c>
      <c r="AE33" s="44">
        <f>ABS('P1dB CL'!V534-0)</f>
        <v>0</v>
      </c>
      <c r="AF33" s="44">
        <f>ABS('P1dB CL'!V589-0)</f>
        <v>0</v>
      </c>
      <c r="AG33" s="44">
        <f>ABS('P1dB CL'!V644-0)</f>
        <v>0</v>
      </c>
      <c r="AH33" s="44">
        <f>ABS('P1dB CL'!V699-0)</f>
        <v>0</v>
      </c>
      <c r="AI33" s="20"/>
    </row>
    <row r="34" spans="2:35" x14ac:dyDescent="0.25">
      <c r="B34" s="77">
        <f>'P1dB CL'!E30</f>
        <v>0</v>
      </c>
      <c r="C34" s="20"/>
      <c r="D34" s="85">
        <f>ABS('P1dB CL'!C34-D$5)</f>
        <v>0</v>
      </c>
      <c r="E34" s="44">
        <f>ABS('P1dB CL'!C90-E$5)</f>
        <v>0</v>
      </c>
      <c r="F34" s="44">
        <f>ABS('P1dB CL'!C146-F$5)</f>
        <v>0</v>
      </c>
      <c r="G34" s="44">
        <f>ABS('P1dB CL'!C202-G$5)</f>
        <v>0</v>
      </c>
      <c r="H34" s="44">
        <f>ABS('P1dB CL'!C258-H$5)</f>
        <v>0</v>
      </c>
      <c r="I34" s="44">
        <f>ABS('P1dB CL'!C314-I$5)</f>
        <v>0</v>
      </c>
      <c r="J34" s="44">
        <f>ABS('P1dB CL'!C370-J$5)</f>
        <v>0</v>
      </c>
      <c r="K34" s="20"/>
      <c r="L34" s="44">
        <f>ABS('P1dB CL'!C425-L$5)</f>
        <v>0</v>
      </c>
      <c r="M34" s="44">
        <f>ABS('P1dB CL'!C480-M$5)</f>
        <v>0</v>
      </c>
      <c r="N34" s="44">
        <f>ABS('P1dB CL'!C535-N$5)</f>
        <v>0</v>
      </c>
      <c r="O34" s="44">
        <f>ABS('P1dB CL'!C590-O$5)</f>
        <v>0</v>
      </c>
      <c r="P34" s="44">
        <f>ABS('P1dB CL'!C645-P$5)</f>
        <v>0</v>
      </c>
      <c r="Q34" s="44">
        <f>ABS('P1dB CL'!C696-Q$5)</f>
        <v>0</v>
      </c>
      <c r="S34" s="77">
        <f>'P1dB CL'!E30</f>
        <v>0</v>
      </c>
      <c r="T34" s="20"/>
      <c r="U34" s="85">
        <f>ABS('P1dB CL'!V34-U$5)</f>
        <v>0</v>
      </c>
      <c r="V34" s="44">
        <f>ABS('P1dB CL'!V90-V$5)</f>
        <v>0</v>
      </c>
      <c r="W34" s="44">
        <f>ABS('P1dB CL'!V146-W$5)</f>
        <v>0</v>
      </c>
      <c r="X34" s="44">
        <f>ABS('P1dB CL'!V202-X$5)</f>
        <v>0</v>
      </c>
      <c r="Y34" s="44">
        <f>ABS('P1dB CL'!V258-Y$5)</f>
        <v>0</v>
      </c>
      <c r="Z34" s="44">
        <f>ABS('P1dB CL'!V314-Z$5)</f>
        <v>0</v>
      </c>
      <c r="AA34" s="44">
        <f>ABS('P1dB CL'!V370-AA$5)</f>
        <v>0</v>
      </c>
      <c r="AB34" s="20"/>
      <c r="AC34" s="44">
        <f>ABS('P1dB CL'!V425-0)</f>
        <v>0</v>
      </c>
      <c r="AD34" s="44">
        <f>ABS('P1dB CL'!V480-0)</f>
        <v>0</v>
      </c>
      <c r="AE34" s="44">
        <f>ABS('P1dB CL'!V535-0)</f>
        <v>0</v>
      </c>
      <c r="AF34" s="44">
        <f>ABS('P1dB CL'!V590-0)</f>
        <v>0</v>
      </c>
      <c r="AG34" s="44">
        <f>ABS('P1dB CL'!V645-0)</f>
        <v>0</v>
      </c>
      <c r="AH34" s="44">
        <f>ABS('P1dB CL'!V700-0)</f>
        <v>0</v>
      </c>
      <c r="AI34" s="20"/>
    </row>
    <row r="35" spans="2:35" x14ac:dyDescent="0.25">
      <c r="B35" s="77">
        <f>'P1dB CL'!E31</f>
        <v>0</v>
      </c>
      <c r="C35" s="20"/>
      <c r="D35" s="85">
        <f>ABS('P1dB CL'!C35-D$5)</f>
        <v>0</v>
      </c>
      <c r="E35" s="44">
        <f>ABS('P1dB CL'!C91-E$5)</f>
        <v>0</v>
      </c>
      <c r="F35" s="44">
        <f>ABS('P1dB CL'!C147-F$5)</f>
        <v>0</v>
      </c>
      <c r="G35" s="44">
        <f>ABS('P1dB CL'!C203-G$5)</f>
        <v>0</v>
      </c>
      <c r="H35" s="44">
        <f>ABS('P1dB CL'!C259-H$5)</f>
        <v>0</v>
      </c>
      <c r="I35" s="44">
        <f>ABS('P1dB CL'!C315-I$5)</f>
        <v>0</v>
      </c>
      <c r="J35" s="44">
        <f>ABS('P1dB CL'!C371-J$5)</f>
        <v>0</v>
      </c>
      <c r="K35" s="20"/>
      <c r="L35" s="44">
        <f>ABS('P1dB CL'!C426-L$5)</f>
        <v>0</v>
      </c>
      <c r="M35" s="44">
        <f>ABS('P1dB CL'!C481-M$5)</f>
        <v>0</v>
      </c>
      <c r="N35" s="44">
        <f>ABS('P1dB CL'!C536-N$5)</f>
        <v>0</v>
      </c>
      <c r="O35" s="44">
        <f>ABS('P1dB CL'!C591-O$5)</f>
        <v>0</v>
      </c>
      <c r="P35" s="44">
        <f>ABS('P1dB CL'!C646-P$5)</f>
        <v>0</v>
      </c>
      <c r="Q35" s="44">
        <f>ABS('P1dB CL'!C697-Q$5)</f>
        <v>0</v>
      </c>
      <c r="S35" s="77">
        <f>'P1dB CL'!E31</f>
        <v>0</v>
      </c>
      <c r="T35" s="20"/>
      <c r="U35" s="85">
        <f>ABS('P1dB CL'!V35-U$5)</f>
        <v>0</v>
      </c>
      <c r="V35" s="44">
        <f>ABS('P1dB CL'!V91-V$5)</f>
        <v>0</v>
      </c>
      <c r="W35" s="44">
        <f>ABS('P1dB CL'!V147-W$5)</f>
        <v>0</v>
      </c>
      <c r="X35" s="44">
        <f>ABS('P1dB CL'!V203-X$5)</f>
        <v>0</v>
      </c>
      <c r="Y35" s="44">
        <f>ABS('P1dB CL'!V259-Y$5)</f>
        <v>0</v>
      </c>
      <c r="Z35" s="44">
        <f>ABS('P1dB CL'!V315-Z$5)</f>
        <v>0</v>
      </c>
      <c r="AA35" s="44">
        <f>ABS('P1dB CL'!V371-AA$5)</f>
        <v>0</v>
      </c>
      <c r="AB35" s="20"/>
      <c r="AC35" s="44">
        <f>ABS('P1dB CL'!V426-0)</f>
        <v>0</v>
      </c>
      <c r="AD35" s="44">
        <f>ABS('P1dB CL'!V481-0)</f>
        <v>0</v>
      </c>
      <c r="AE35" s="44">
        <f>ABS('P1dB CL'!V536-0)</f>
        <v>0</v>
      </c>
      <c r="AF35" s="44">
        <f>ABS('P1dB CL'!V591-0)</f>
        <v>0</v>
      </c>
      <c r="AG35" s="44">
        <f>ABS('P1dB CL'!V646-0)</f>
        <v>0</v>
      </c>
      <c r="AH35" s="44">
        <f>ABS('P1dB CL'!V701-0)</f>
        <v>0</v>
      </c>
      <c r="AI35" s="20"/>
    </row>
    <row r="36" spans="2:35" x14ac:dyDescent="0.25">
      <c r="B36" s="77">
        <f>'P1dB CL'!E32</f>
        <v>0</v>
      </c>
      <c r="C36" s="20"/>
      <c r="D36" s="85">
        <f>ABS('P1dB CL'!C36-D$5)</f>
        <v>0</v>
      </c>
      <c r="E36" s="44">
        <f>ABS('P1dB CL'!C92-E$5)</f>
        <v>0</v>
      </c>
      <c r="F36" s="44">
        <f>ABS('P1dB CL'!C148-F$5)</f>
        <v>0</v>
      </c>
      <c r="G36" s="44">
        <f>ABS('P1dB CL'!C204-G$5)</f>
        <v>0</v>
      </c>
      <c r="H36" s="44">
        <f>ABS('P1dB CL'!C260-H$5)</f>
        <v>0</v>
      </c>
      <c r="I36" s="44">
        <f>ABS('P1dB CL'!C316-I$5)</f>
        <v>0</v>
      </c>
      <c r="J36" s="44">
        <f>ABS('P1dB CL'!C372-J$5)</f>
        <v>0</v>
      </c>
      <c r="K36" s="20"/>
      <c r="L36" s="44">
        <f>ABS('P1dB CL'!C427-L$5)</f>
        <v>0</v>
      </c>
      <c r="M36" s="44">
        <f>ABS('P1dB CL'!C482-M$5)</f>
        <v>0</v>
      </c>
      <c r="N36" s="44">
        <f>ABS('P1dB CL'!C537-N$5)</f>
        <v>0</v>
      </c>
      <c r="O36" s="44">
        <f>ABS('P1dB CL'!C592-O$5)</f>
        <v>0</v>
      </c>
      <c r="P36" s="44">
        <f>ABS('P1dB CL'!C647-P$5)</f>
        <v>0</v>
      </c>
      <c r="Q36" s="44">
        <f>ABS('P1dB CL'!C698-Q$5)</f>
        <v>0</v>
      </c>
      <c r="S36" s="77">
        <f>'P1dB CL'!E32</f>
        <v>0</v>
      </c>
      <c r="T36" s="20"/>
      <c r="U36" s="85">
        <f>ABS('P1dB CL'!V36-U$5)</f>
        <v>0</v>
      </c>
      <c r="V36" s="44">
        <f>ABS('P1dB CL'!V92-V$5)</f>
        <v>0</v>
      </c>
      <c r="W36" s="44">
        <f>ABS('P1dB CL'!V148-W$5)</f>
        <v>0</v>
      </c>
      <c r="X36" s="44">
        <f>ABS('P1dB CL'!V204-X$5)</f>
        <v>0</v>
      </c>
      <c r="Y36" s="44">
        <f>ABS('P1dB CL'!V260-Y$5)</f>
        <v>0</v>
      </c>
      <c r="Z36" s="44">
        <f>ABS('P1dB CL'!V316-Z$5)</f>
        <v>0</v>
      </c>
      <c r="AA36" s="44">
        <f>ABS('P1dB CL'!V372-AA$5)</f>
        <v>0</v>
      </c>
      <c r="AB36" s="20"/>
      <c r="AC36" s="44">
        <f>ABS('P1dB CL'!V427-0)</f>
        <v>0</v>
      </c>
      <c r="AD36" s="44">
        <f>ABS('P1dB CL'!V482-0)</f>
        <v>0</v>
      </c>
      <c r="AE36" s="44">
        <f>ABS('P1dB CL'!V537-0)</f>
        <v>0</v>
      </c>
      <c r="AF36" s="44">
        <f>ABS('P1dB CL'!V592-0)</f>
        <v>0</v>
      </c>
      <c r="AG36" s="44">
        <f>ABS('P1dB CL'!V647-0)</f>
        <v>0</v>
      </c>
      <c r="AH36" s="44">
        <f>ABS('P1dB CL'!V702-0)</f>
        <v>0</v>
      </c>
      <c r="AI36" s="20"/>
    </row>
    <row r="37" spans="2:35" x14ac:dyDescent="0.25">
      <c r="B37" s="77">
        <f>'P1dB CL'!E33</f>
        <v>0</v>
      </c>
      <c r="C37" s="20"/>
      <c r="D37" s="85">
        <f>ABS('P1dB CL'!C37-D$5)</f>
        <v>0</v>
      </c>
      <c r="E37" s="44">
        <f>ABS('P1dB CL'!C93-E$5)</f>
        <v>0</v>
      </c>
      <c r="F37" s="44">
        <f>ABS('P1dB CL'!C149-F$5)</f>
        <v>0</v>
      </c>
      <c r="G37" s="44">
        <f>ABS('P1dB CL'!C205-G$5)</f>
        <v>0</v>
      </c>
      <c r="H37" s="44">
        <f>ABS('P1dB CL'!C261-H$5)</f>
        <v>0</v>
      </c>
      <c r="I37" s="44">
        <f>ABS('P1dB CL'!C317-I$5)</f>
        <v>0</v>
      </c>
      <c r="J37" s="44">
        <f>ABS('P1dB CL'!C373-J$5)</f>
        <v>0</v>
      </c>
      <c r="K37" s="20"/>
      <c r="L37" s="44">
        <f>ABS('P1dB CL'!C428-L$5)</f>
        <v>0</v>
      </c>
      <c r="M37" s="44">
        <f>ABS('P1dB CL'!C483-M$5)</f>
        <v>0</v>
      </c>
      <c r="N37" s="44">
        <f>ABS('P1dB CL'!C538-N$5)</f>
        <v>0</v>
      </c>
      <c r="O37" s="44">
        <f>ABS('P1dB CL'!C593-O$5)</f>
        <v>0</v>
      </c>
      <c r="P37" s="44">
        <f>ABS('P1dB CL'!C648-P$5)</f>
        <v>0</v>
      </c>
      <c r="Q37" s="44">
        <f>ABS('P1dB CL'!C699-Q$5)</f>
        <v>0</v>
      </c>
      <c r="S37" s="77">
        <f>'P1dB CL'!E33</f>
        <v>0</v>
      </c>
      <c r="T37" s="20"/>
      <c r="U37" s="85">
        <f>ABS('P1dB CL'!V37-U$5)</f>
        <v>0</v>
      </c>
      <c r="V37" s="44">
        <f>ABS('P1dB CL'!V93-V$5)</f>
        <v>0</v>
      </c>
      <c r="W37" s="44">
        <f>ABS('P1dB CL'!V149-W$5)</f>
        <v>0</v>
      </c>
      <c r="X37" s="44">
        <f>ABS('P1dB CL'!V205-X$5)</f>
        <v>0</v>
      </c>
      <c r="Y37" s="44">
        <f>ABS('P1dB CL'!V261-Y$5)</f>
        <v>0</v>
      </c>
      <c r="Z37" s="44">
        <f>ABS('P1dB CL'!V317-Z$5)</f>
        <v>0</v>
      </c>
      <c r="AA37" s="44">
        <f>ABS('P1dB CL'!V373-AA$5)</f>
        <v>0</v>
      </c>
      <c r="AB37" s="20"/>
      <c r="AC37" s="44">
        <f>ABS('P1dB CL'!V428-0)</f>
        <v>0</v>
      </c>
      <c r="AD37" s="44">
        <f>ABS('P1dB CL'!V483-0)</f>
        <v>0</v>
      </c>
      <c r="AE37" s="44">
        <f>ABS('P1dB CL'!V538-0)</f>
        <v>0</v>
      </c>
      <c r="AF37" s="44">
        <f>ABS('P1dB CL'!V593-0)</f>
        <v>0</v>
      </c>
      <c r="AG37" s="44">
        <f>ABS('P1dB CL'!V648-0)</f>
        <v>0</v>
      </c>
      <c r="AH37" s="44">
        <f>ABS('P1dB CL'!V703-0)</f>
        <v>0</v>
      </c>
      <c r="AI37" s="20"/>
    </row>
    <row r="38" spans="2:35" x14ac:dyDescent="0.25">
      <c r="B38" s="77">
        <f>'P1dB CL'!E34</f>
        <v>0</v>
      </c>
      <c r="C38" s="20"/>
      <c r="D38" s="85">
        <f>ABS('P1dB CL'!C38-D$5)</f>
        <v>0</v>
      </c>
      <c r="E38" s="44">
        <f>ABS('P1dB CL'!C94-E$5)</f>
        <v>0</v>
      </c>
      <c r="F38" s="44">
        <f>ABS('P1dB CL'!C150-F$5)</f>
        <v>0</v>
      </c>
      <c r="G38" s="44">
        <f>ABS('P1dB CL'!C206-G$5)</f>
        <v>0</v>
      </c>
      <c r="H38" s="44">
        <f>ABS('P1dB CL'!C262-H$5)</f>
        <v>0</v>
      </c>
      <c r="I38" s="44">
        <f>ABS('P1dB CL'!C318-I$5)</f>
        <v>0</v>
      </c>
      <c r="J38" s="44">
        <f>ABS('P1dB CL'!C374-J$5)</f>
        <v>0</v>
      </c>
      <c r="K38" s="20"/>
      <c r="L38" s="44">
        <f>ABS('P1dB CL'!C429-L$5)</f>
        <v>0</v>
      </c>
      <c r="M38" s="44">
        <f>ABS('P1dB CL'!C484-M$5)</f>
        <v>0</v>
      </c>
      <c r="N38" s="44">
        <f>ABS('P1dB CL'!C539-N$5)</f>
        <v>0</v>
      </c>
      <c r="O38" s="44">
        <f>ABS('P1dB CL'!C594-O$5)</f>
        <v>0</v>
      </c>
      <c r="P38" s="44">
        <f>ABS('P1dB CL'!C649-P$5)</f>
        <v>0</v>
      </c>
      <c r="Q38" s="44">
        <f>ABS('P1dB CL'!C700-Q$5)</f>
        <v>0</v>
      </c>
      <c r="S38" s="77">
        <f>'P1dB CL'!E34</f>
        <v>0</v>
      </c>
      <c r="T38" s="20"/>
      <c r="U38" s="85">
        <f>ABS('P1dB CL'!V38-U$5)</f>
        <v>0</v>
      </c>
      <c r="V38" s="44">
        <f>ABS('P1dB CL'!V94-V$5)</f>
        <v>0</v>
      </c>
      <c r="W38" s="44">
        <f>ABS('P1dB CL'!V150-W$5)</f>
        <v>0</v>
      </c>
      <c r="X38" s="44">
        <f>ABS('P1dB CL'!V206-X$5)</f>
        <v>0</v>
      </c>
      <c r="Y38" s="44">
        <f>ABS('P1dB CL'!V262-Y$5)</f>
        <v>0</v>
      </c>
      <c r="Z38" s="44">
        <f>ABS('P1dB CL'!V318-Z$5)</f>
        <v>0</v>
      </c>
      <c r="AA38" s="44">
        <f>ABS('P1dB CL'!V374-AA$5)</f>
        <v>0</v>
      </c>
      <c r="AB38" s="20"/>
      <c r="AC38" s="44">
        <f>ABS('P1dB CL'!V429-0)</f>
        <v>0</v>
      </c>
      <c r="AD38" s="44">
        <f>ABS('P1dB CL'!V484-0)</f>
        <v>0</v>
      </c>
      <c r="AE38" s="44">
        <f>ABS('P1dB CL'!V539-0)</f>
        <v>0</v>
      </c>
      <c r="AF38" s="44">
        <f>ABS('P1dB CL'!V594-0)</f>
        <v>0</v>
      </c>
      <c r="AG38" s="44">
        <f>ABS('P1dB CL'!V649-0)</f>
        <v>0</v>
      </c>
      <c r="AH38" s="44">
        <f>ABS('P1dB CL'!V704-0)</f>
        <v>0</v>
      </c>
      <c r="AI38" s="20"/>
    </row>
    <row r="39" spans="2:35" x14ac:dyDescent="0.25">
      <c r="B39" s="77">
        <f>'P1dB CL'!E35</f>
        <v>0</v>
      </c>
      <c r="C39" s="20"/>
      <c r="D39" s="85">
        <f>ABS('P1dB CL'!C39-D$5)</f>
        <v>0</v>
      </c>
      <c r="E39" s="44">
        <f>ABS('P1dB CL'!C95-E$5)</f>
        <v>0</v>
      </c>
      <c r="F39" s="44">
        <f>ABS('P1dB CL'!C151-F$5)</f>
        <v>0</v>
      </c>
      <c r="G39" s="44">
        <f>ABS('P1dB CL'!C207-G$5)</f>
        <v>0</v>
      </c>
      <c r="H39" s="44">
        <f>ABS('P1dB CL'!C263-H$5)</f>
        <v>0</v>
      </c>
      <c r="I39" s="44">
        <f>ABS('P1dB CL'!C319-I$5)</f>
        <v>0</v>
      </c>
      <c r="J39" s="44">
        <f>ABS('P1dB CL'!C375-J$5)</f>
        <v>0</v>
      </c>
      <c r="K39" s="20"/>
      <c r="L39" s="44">
        <f>ABS('P1dB CL'!C430-L$5)</f>
        <v>0</v>
      </c>
      <c r="M39" s="44">
        <f>ABS('P1dB CL'!C485-M$5)</f>
        <v>0</v>
      </c>
      <c r="N39" s="44">
        <f>ABS('P1dB CL'!C540-N$5)</f>
        <v>0</v>
      </c>
      <c r="O39" s="44">
        <f>ABS('P1dB CL'!C595-O$5)</f>
        <v>0</v>
      </c>
      <c r="P39" s="44">
        <f>ABS('P1dB CL'!C650-P$5)</f>
        <v>0</v>
      </c>
      <c r="Q39" s="44">
        <f>ABS('P1dB CL'!C701-Q$5)</f>
        <v>0</v>
      </c>
      <c r="S39" s="77">
        <f>'P1dB CL'!E35</f>
        <v>0</v>
      </c>
      <c r="T39" s="20"/>
      <c r="U39" s="85">
        <f>ABS('P1dB CL'!V39-U$5)</f>
        <v>0</v>
      </c>
      <c r="V39" s="44">
        <f>ABS('P1dB CL'!V95-V$5)</f>
        <v>0</v>
      </c>
      <c r="W39" s="44">
        <f>ABS('P1dB CL'!V151-W$5)</f>
        <v>0</v>
      </c>
      <c r="X39" s="44">
        <f>ABS('P1dB CL'!V207-X$5)</f>
        <v>0</v>
      </c>
      <c r="Y39" s="44">
        <f>ABS('P1dB CL'!V263-Y$5)</f>
        <v>0</v>
      </c>
      <c r="Z39" s="44">
        <f>ABS('P1dB CL'!V319-Z$5)</f>
        <v>0</v>
      </c>
      <c r="AA39" s="44">
        <f>ABS('P1dB CL'!V375-AA$5)</f>
        <v>0</v>
      </c>
      <c r="AB39" s="20"/>
      <c r="AC39" s="44">
        <f>ABS('P1dB CL'!V430-0)</f>
        <v>0</v>
      </c>
      <c r="AD39" s="44">
        <f>ABS('P1dB CL'!V485-0)</f>
        <v>0</v>
      </c>
      <c r="AE39" s="44">
        <f>ABS('P1dB CL'!V540-0)</f>
        <v>0</v>
      </c>
      <c r="AF39" s="44">
        <f>ABS('P1dB CL'!V595-0)</f>
        <v>0</v>
      </c>
      <c r="AG39" s="44">
        <f>ABS('P1dB CL'!V650-0)</f>
        <v>0</v>
      </c>
      <c r="AH39" s="44">
        <f>ABS('P1dB CL'!V705-0)</f>
        <v>0</v>
      </c>
      <c r="AI39" s="20"/>
    </row>
    <row r="40" spans="2:35" x14ac:dyDescent="0.25">
      <c r="B40" s="77">
        <f>'P1dB CL'!E36</f>
        <v>0</v>
      </c>
      <c r="C40" s="20"/>
      <c r="D40" s="85">
        <f>ABS('P1dB CL'!C40-D$5)</f>
        <v>0</v>
      </c>
      <c r="E40" s="44">
        <f>ABS('P1dB CL'!C96-E$5)</f>
        <v>0</v>
      </c>
      <c r="F40" s="44">
        <f>ABS('P1dB CL'!C152-F$5)</f>
        <v>0</v>
      </c>
      <c r="G40" s="44">
        <f>ABS('P1dB CL'!C208-G$5)</f>
        <v>0</v>
      </c>
      <c r="H40" s="44">
        <f>ABS('P1dB CL'!C264-H$5)</f>
        <v>0</v>
      </c>
      <c r="I40" s="44">
        <f>ABS('P1dB CL'!C320-I$5)</f>
        <v>0</v>
      </c>
      <c r="J40" s="44">
        <f>ABS('P1dB CL'!C376-J$5)</f>
        <v>0</v>
      </c>
      <c r="K40" s="20"/>
      <c r="L40" s="44">
        <f>ABS('P1dB CL'!C431-L$5)</f>
        <v>0</v>
      </c>
      <c r="M40" s="44">
        <f>ABS('P1dB CL'!C486-M$5)</f>
        <v>0</v>
      </c>
      <c r="N40" s="44">
        <f>ABS('P1dB CL'!C541-N$5)</f>
        <v>0</v>
      </c>
      <c r="O40" s="44">
        <f>ABS('P1dB CL'!C596-O$5)</f>
        <v>0</v>
      </c>
      <c r="P40" s="44">
        <f>ABS('P1dB CL'!C651-P$5)</f>
        <v>0</v>
      </c>
      <c r="Q40" s="44">
        <f>ABS('P1dB CL'!C702-Q$5)</f>
        <v>0</v>
      </c>
      <c r="S40" s="77">
        <f>'P1dB CL'!E36</f>
        <v>0</v>
      </c>
      <c r="T40" s="20"/>
      <c r="U40" s="85">
        <f>ABS('P1dB CL'!V40-U$5)</f>
        <v>0</v>
      </c>
      <c r="V40" s="44">
        <f>ABS('P1dB CL'!V96-V$5)</f>
        <v>0</v>
      </c>
      <c r="W40" s="44">
        <f>ABS('P1dB CL'!V152-W$5)</f>
        <v>0</v>
      </c>
      <c r="X40" s="44">
        <f>ABS('P1dB CL'!V208-X$5)</f>
        <v>0</v>
      </c>
      <c r="Y40" s="44">
        <f>ABS('P1dB CL'!V264-Y$5)</f>
        <v>0</v>
      </c>
      <c r="Z40" s="44">
        <f>ABS('P1dB CL'!V320-Z$5)</f>
        <v>0</v>
      </c>
      <c r="AA40" s="44">
        <f>ABS('P1dB CL'!V376-AA$5)</f>
        <v>0</v>
      </c>
      <c r="AB40" s="20"/>
      <c r="AC40" s="44">
        <f>ABS('P1dB CL'!V431-0)</f>
        <v>0</v>
      </c>
      <c r="AD40" s="44">
        <f>ABS('P1dB CL'!V486-0)</f>
        <v>0</v>
      </c>
      <c r="AE40" s="44">
        <f>ABS('P1dB CL'!V541-0)</f>
        <v>0</v>
      </c>
      <c r="AF40" s="44">
        <f>ABS('P1dB CL'!V596-0)</f>
        <v>0</v>
      </c>
      <c r="AG40" s="44">
        <f>ABS('P1dB CL'!V651-0)</f>
        <v>0</v>
      </c>
      <c r="AH40" s="44">
        <f>ABS('P1dB CL'!V706-0)</f>
        <v>0</v>
      </c>
      <c r="AI40" s="20"/>
    </row>
    <row r="41" spans="2:35" x14ac:dyDescent="0.25">
      <c r="B41" s="77">
        <f>'P1dB CL'!E37</f>
        <v>0</v>
      </c>
      <c r="C41" s="20"/>
      <c r="D41" s="85">
        <f>ABS('P1dB CL'!C41-D$5)</f>
        <v>0</v>
      </c>
      <c r="E41" s="44">
        <f>ABS('P1dB CL'!C97-E$5)</f>
        <v>0</v>
      </c>
      <c r="F41" s="44">
        <f>ABS('P1dB CL'!C153-F$5)</f>
        <v>0</v>
      </c>
      <c r="G41" s="44">
        <f>ABS('P1dB CL'!C209-G$5)</f>
        <v>0</v>
      </c>
      <c r="H41" s="44">
        <f>ABS('P1dB CL'!C265-H$5)</f>
        <v>0</v>
      </c>
      <c r="I41" s="44">
        <f>ABS('P1dB CL'!C321-I$5)</f>
        <v>0</v>
      </c>
      <c r="J41" s="44">
        <f>ABS('P1dB CL'!C377-J$5)</f>
        <v>0</v>
      </c>
      <c r="K41" s="20"/>
      <c r="L41" s="44">
        <f>ABS('P1dB CL'!C432-L$5)</f>
        <v>0</v>
      </c>
      <c r="M41" s="44">
        <f>ABS('P1dB CL'!C487-M$5)</f>
        <v>0</v>
      </c>
      <c r="N41" s="44">
        <f>ABS('P1dB CL'!C542-N$5)</f>
        <v>0</v>
      </c>
      <c r="O41" s="44">
        <f>ABS('P1dB CL'!C597-O$5)</f>
        <v>0</v>
      </c>
      <c r="P41" s="44">
        <f>ABS('P1dB CL'!C652-P$5)</f>
        <v>0</v>
      </c>
      <c r="Q41" s="44">
        <f>ABS('P1dB CL'!C703-Q$5)</f>
        <v>0</v>
      </c>
      <c r="S41" s="77">
        <f>'P1dB CL'!E37</f>
        <v>0</v>
      </c>
      <c r="T41" s="20"/>
      <c r="U41" s="85">
        <f>ABS('P1dB CL'!V41-U$5)</f>
        <v>0</v>
      </c>
      <c r="V41" s="44">
        <f>ABS('P1dB CL'!V97-V$5)</f>
        <v>0</v>
      </c>
      <c r="W41" s="44">
        <f>ABS('P1dB CL'!V153-W$5)</f>
        <v>0</v>
      </c>
      <c r="X41" s="44">
        <f>ABS('P1dB CL'!V209-X$5)</f>
        <v>0</v>
      </c>
      <c r="Y41" s="44">
        <f>ABS('P1dB CL'!V265-Y$5)</f>
        <v>0</v>
      </c>
      <c r="Z41" s="44">
        <f>ABS('P1dB CL'!V321-Z$5)</f>
        <v>0</v>
      </c>
      <c r="AA41" s="44">
        <f>ABS('P1dB CL'!V377-AA$5)</f>
        <v>0</v>
      </c>
      <c r="AB41" s="20"/>
      <c r="AC41" s="44">
        <f>ABS('P1dB CL'!V432-0)</f>
        <v>0</v>
      </c>
      <c r="AD41" s="44">
        <f>ABS('P1dB CL'!V487-0)</f>
        <v>0</v>
      </c>
      <c r="AE41" s="44">
        <f>ABS('P1dB CL'!V542-0)</f>
        <v>0</v>
      </c>
      <c r="AF41" s="44">
        <f>ABS('P1dB CL'!V597-0)</f>
        <v>0</v>
      </c>
      <c r="AG41" s="44">
        <f>ABS('P1dB CL'!V652-0)</f>
        <v>0</v>
      </c>
      <c r="AH41" s="44">
        <f>ABS('P1dB CL'!V707-0)</f>
        <v>0</v>
      </c>
      <c r="AI41" s="20"/>
    </row>
    <row r="42" spans="2:35" x14ac:dyDescent="0.25">
      <c r="B42" s="77">
        <f>'P1dB CL'!E38</f>
        <v>0</v>
      </c>
      <c r="C42" s="20"/>
      <c r="D42" s="85">
        <f>ABS('P1dB CL'!C42-D$5)</f>
        <v>0</v>
      </c>
      <c r="E42" s="44">
        <f>ABS('P1dB CL'!C98-E$5)</f>
        <v>0</v>
      </c>
      <c r="F42" s="44">
        <f>ABS('P1dB CL'!C154-F$5)</f>
        <v>0</v>
      </c>
      <c r="G42" s="44">
        <f>ABS('P1dB CL'!C210-G$5)</f>
        <v>0</v>
      </c>
      <c r="H42" s="44">
        <f>ABS('P1dB CL'!C266-H$5)</f>
        <v>0</v>
      </c>
      <c r="I42" s="44">
        <f>ABS('P1dB CL'!C322-I$5)</f>
        <v>0</v>
      </c>
      <c r="J42" s="44">
        <f>ABS('P1dB CL'!C378-J$5)</f>
        <v>0</v>
      </c>
      <c r="K42" s="20"/>
      <c r="L42" s="44">
        <f>ABS('P1dB CL'!C433-L$5)</f>
        <v>0</v>
      </c>
      <c r="M42" s="44">
        <f>ABS('P1dB CL'!C488-M$5)</f>
        <v>0</v>
      </c>
      <c r="N42" s="44">
        <f>ABS('P1dB CL'!C543-N$5)</f>
        <v>0</v>
      </c>
      <c r="O42" s="44">
        <f>ABS('P1dB CL'!C598-O$5)</f>
        <v>0</v>
      </c>
      <c r="P42" s="44">
        <f>ABS('P1dB CL'!C653-P$5)</f>
        <v>0</v>
      </c>
      <c r="Q42" s="44">
        <f>ABS('P1dB CL'!C704-Q$5)</f>
        <v>0</v>
      </c>
      <c r="S42" s="77">
        <f>'P1dB CL'!E38</f>
        <v>0</v>
      </c>
      <c r="T42" s="20"/>
      <c r="U42" s="85">
        <f>ABS('P1dB CL'!V42-U$5)</f>
        <v>0</v>
      </c>
      <c r="V42" s="44">
        <f>ABS('P1dB CL'!V98-V$5)</f>
        <v>0</v>
      </c>
      <c r="W42" s="44">
        <f>ABS('P1dB CL'!V154-W$5)</f>
        <v>0</v>
      </c>
      <c r="X42" s="44">
        <f>ABS('P1dB CL'!V210-X$5)</f>
        <v>0</v>
      </c>
      <c r="Y42" s="44">
        <f>ABS('P1dB CL'!V266-Y$5)</f>
        <v>0</v>
      </c>
      <c r="Z42" s="44">
        <f>ABS('P1dB CL'!V322-Z$5)</f>
        <v>0</v>
      </c>
      <c r="AA42" s="44">
        <f>ABS('P1dB CL'!V378-AA$5)</f>
        <v>0</v>
      </c>
      <c r="AB42" s="20"/>
      <c r="AC42" s="44">
        <f>ABS('P1dB CL'!V433-0)</f>
        <v>0</v>
      </c>
      <c r="AD42" s="44">
        <f>ABS('P1dB CL'!V488-0)</f>
        <v>0</v>
      </c>
      <c r="AE42" s="44">
        <f>ABS('P1dB CL'!V543-0)</f>
        <v>0</v>
      </c>
      <c r="AF42" s="44">
        <f>ABS('P1dB CL'!V598-0)</f>
        <v>0</v>
      </c>
      <c r="AG42" s="44">
        <f>ABS('P1dB CL'!V653-0)</f>
        <v>0</v>
      </c>
      <c r="AH42" s="44">
        <f>ABS('P1dB CL'!V708-0)</f>
        <v>0</v>
      </c>
      <c r="AI42" s="20"/>
    </row>
    <row r="43" spans="2:35" x14ac:dyDescent="0.25">
      <c r="B43" s="77">
        <f>'P1dB CL'!E39</f>
        <v>0</v>
      </c>
      <c r="C43" s="20"/>
      <c r="D43" s="85">
        <f>ABS('P1dB CL'!C43-D$5)</f>
        <v>0</v>
      </c>
      <c r="E43" s="44">
        <f>ABS('P1dB CL'!C99-E$5)</f>
        <v>0</v>
      </c>
      <c r="F43" s="44">
        <f>ABS('P1dB CL'!C155-F$5)</f>
        <v>0</v>
      </c>
      <c r="G43" s="44">
        <f>ABS('P1dB CL'!C211-G$5)</f>
        <v>0</v>
      </c>
      <c r="H43" s="44">
        <f>ABS('P1dB CL'!C267-H$5)</f>
        <v>0</v>
      </c>
      <c r="I43" s="44">
        <f>ABS('P1dB CL'!C323-I$5)</f>
        <v>0</v>
      </c>
      <c r="J43" s="44">
        <f>ABS('P1dB CL'!C379-J$5)</f>
        <v>0</v>
      </c>
      <c r="K43" s="20"/>
      <c r="L43" s="44">
        <f>ABS('P1dB CL'!C434-L$5)</f>
        <v>0</v>
      </c>
      <c r="M43" s="44">
        <f>ABS('P1dB CL'!C489-M$5)</f>
        <v>0</v>
      </c>
      <c r="N43" s="44">
        <f>ABS('P1dB CL'!C544-N$5)</f>
        <v>0</v>
      </c>
      <c r="O43" s="44">
        <f>ABS('P1dB CL'!C599-O$5)</f>
        <v>0</v>
      </c>
      <c r="P43" s="44">
        <f>ABS('P1dB CL'!C654-P$5)</f>
        <v>0</v>
      </c>
      <c r="Q43" s="44">
        <f>ABS('P1dB CL'!C705-Q$5)</f>
        <v>0</v>
      </c>
      <c r="S43" s="77">
        <f>'P1dB CL'!E39</f>
        <v>0</v>
      </c>
      <c r="T43" s="20"/>
      <c r="U43" s="85">
        <f>ABS('P1dB CL'!V43-U$5)</f>
        <v>0</v>
      </c>
      <c r="V43" s="44">
        <f>ABS('P1dB CL'!V99-V$5)</f>
        <v>0</v>
      </c>
      <c r="W43" s="44">
        <f>ABS('P1dB CL'!V155-W$5)</f>
        <v>0</v>
      </c>
      <c r="X43" s="44">
        <f>ABS('P1dB CL'!V211-X$5)</f>
        <v>0</v>
      </c>
      <c r="Y43" s="44">
        <f>ABS('P1dB CL'!V267-Y$5)</f>
        <v>0</v>
      </c>
      <c r="Z43" s="44">
        <f>ABS('P1dB CL'!V323-Z$5)</f>
        <v>0</v>
      </c>
      <c r="AA43" s="44">
        <f>ABS('P1dB CL'!V379-AA$5)</f>
        <v>0</v>
      </c>
      <c r="AB43" s="20"/>
      <c r="AC43" s="44">
        <f>ABS('P1dB CL'!V434-0)</f>
        <v>0</v>
      </c>
      <c r="AD43" s="44">
        <f>ABS('P1dB CL'!V489-0)</f>
        <v>0</v>
      </c>
      <c r="AE43" s="44">
        <f>ABS('P1dB CL'!V544-0)</f>
        <v>0</v>
      </c>
      <c r="AF43" s="44">
        <f>ABS('P1dB CL'!V599-0)</f>
        <v>0</v>
      </c>
      <c r="AG43" s="44">
        <f>ABS('P1dB CL'!V654-0)</f>
        <v>0</v>
      </c>
      <c r="AH43" s="44">
        <f>ABS('P1dB CL'!V709-0)</f>
        <v>0</v>
      </c>
      <c r="AI43" s="20"/>
    </row>
    <row r="44" spans="2:35" x14ac:dyDescent="0.25">
      <c r="B44" s="77">
        <f>'P1dB CL'!E40</f>
        <v>0</v>
      </c>
      <c r="C44" s="20"/>
      <c r="D44" s="85">
        <f>ABS('P1dB CL'!C44-D$5)</f>
        <v>0</v>
      </c>
      <c r="E44" s="44">
        <f>ABS('P1dB CL'!C100-E$5)</f>
        <v>0</v>
      </c>
      <c r="F44" s="44">
        <f>ABS('P1dB CL'!C156-F$5)</f>
        <v>0</v>
      </c>
      <c r="G44" s="44">
        <f>ABS('P1dB CL'!C212-G$5)</f>
        <v>0</v>
      </c>
      <c r="H44" s="44">
        <f>ABS('P1dB CL'!C268-H$5)</f>
        <v>0</v>
      </c>
      <c r="I44" s="44">
        <f>ABS('P1dB CL'!C324-I$5)</f>
        <v>0</v>
      </c>
      <c r="J44" s="44">
        <f>ABS('P1dB CL'!C380-J$5)</f>
        <v>0</v>
      </c>
      <c r="K44" s="20"/>
      <c r="L44" s="44">
        <f>ABS('P1dB CL'!C435-L$5)</f>
        <v>0</v>
      </c>
      <c r="M44" s="44">
        <f>ABS('P1dB CL'!C490-M$5)</f>
        <v>0</v>
      </c>
      <c r="N44" s="44">
        <f>ABS('P1dB CL'!C545-N$5)</f>
        <v>0</v>
      </c>
      <c r="O44" s="44">
        <f>ABS('P1dB CL'!C600-O$5)</f>
        <v>0</v>
      </c>
      <c r="P44" s="44">
        <f>ABS('P1dB CL'!C655-P$5)</f>
        <v>0</v>
      </c>
      <c r="Q44" s="44">
        <f>ABS('P1dB CL'!C706-Q$5)</f>
        <v>0</v>
      </c>
      <c r="S44" s="77">
        <f>'P1dB CL'!E40</f>
        <v>0</v>
      </c>
      <c r="T44" s="20"/>
      <c r="U44" s="85">
        <f>ABS('P1dB CL'!V44-U$5)</f>
        <v>0</v>
      </c>
      <c r="V44" s="44">
        <f>ABS('P1dB CL'!V100-V$5)</f>
        <v>0</v>
      </c>
      <c r="W44" s="44">
        <f>ABS('P1dB CL'!V156-W$5)</f>
        <v>0</v>
      </c>
      <c r="X44" s="44">
        <f>ABS('P1dB CL'!V212-X$5)</f>
        <v>0</v>
      </c>
      <c r="Y44" s="44">
        <f>ABS('P1dB CL'!V268-Y$5)</f>
        <v>0</v>
      </c>
      <c r="Z44" s="44">
        <f>ABS('P1dB CL'!V324-Z$5)</f>
        <v>0</v>
      </c>
      <c r="AA44" s="44">
        <f>ABS('P1dB CL'!V380-AA$5)</f>
        <v>0</v>
      </c>
      <c r="AB44" s="20"/>
      <c r="AC44" s="44">
        <f>ABS('P1dB CL'!V435-0)</f>
        <v>0</v>
      </c>
      <c r="AD44" s="44">
        <f>ABS('P1dB CL'!V490-0)</f>
        <v>0</v>
      </c>
      <c r="AE44" s="44">
        <f>ABS('P1dB CL'!V545-0)</f>
        <v>0</v>
      </c>
      <c r="AF44" s="44">
        <f>ABS('P1dB CL'!V600-0)</f>
        <v>0</v>
      </c>
      <c r="AG44" s="44">
        <f>ABS('P1dB CL'!V655-0)</f>
        <v>0</v>
      </c>
      <c r="AH44" s="44">
        <f>ABS('P1dB CL'!V710-0)</f>
        <v>0</v>
      </c>
      <c r="AI44" s="20"/>
    </row>
    <row r="45" spans="2:35" x14ac:dyDescent="0.25">
      <c r="B45" s="77">
        <f>'P1dB CL'!E41</f>
        <v>0</v>
      </c>
      <c r="C45" s="20"/>
      <c r="D45" s="85">
        <f>ABS('P1dB CL'!C45-D$5)</f>
        <v>0</v>
      </c>
      <c r="E45" s="44">
        <f>ABS('P1dB CL'!C101-E$5)</f>
        <v>0</v>
      </c>
      <c r="F45" s="44">
        <f>ABS('P1dB CL'!C157-F$5)</f>
        <v>0</v>
      </c>
      <c r="G45" s="44">
        <f>ABS('P1dB CL'!C213-G$5)</f>
        <v>0</v>
      </c>
      <c r="H45" s="44">
        <f>ABS('P1dB CL'!C269-H$5)</f>
        <v>0</v>
      </c>
      <c r="I45" s="44">
        <f>ABS('P1dB CL'!C325-I$5)</f>
        <v>0</v>
      </c>
      <c r="J45" s="44">
        <f>ABS('P1dB CL'!C381-J$5)</f>
        <v>0</v>
      </c>
      <c r="K45" s="20"/>
      <c r="L45" s="44">
        <f>ABS('P1dB CL'!C436-L$5)</f>
        <v>0</v>
      </c>
      <c r="M45" s="44">
        <f>ABS('P1dB CL'!C491-M$5)</f>
        <v>0</v>
      </c>
      <c r="N45" s="44">
        <f>ABS('P1dB CL'!C546-N$5)</f>
        <v>0</v>
      </c>
      <c r="O45" s="44">
        <f>ABS('P1dB CL'!C601-O$5)</f>
        <v>0</v>
      </c>
      <c r="P45" s="44">
        <f>ABS('P1dB CL'!C656-P$5)</f>
        <v>0</v>
      </c>
      <c r="Q45" s="44">
        <f>ABS('P1dB CL'!C707-Q$5)</f>
        <v>0</v>
      </c>
      <c r="S45" s="77">
        <f>'P1dB CL'!E41</f>
        <v>0</v>
      </c>
      <c r="T45" s="20"/>
      <c r="U45" s="85">
        <f>ABS('P1dB CL'!V45-U$5)</f>
        <v>0</v>
      </c>
      <c r="V45" s="44">
        <f>ABS('P1dB CL'!V101-V$5)</f>
        <v>0</v>
      </c>
      <c r="W45" s="44">
        <f>ABS('P1dB CL'!V157-W$5)</f>
        <v>0</v>
      </c>
      <c r="X45" s="44">
        <f>ABS('P1dB CL'!V213-X$5)</f>
        <v>0</v>
      </c>
      <c r="Y45" s="44">
        <f>ABS('P1dB CL'!V269-Y$5)</f>
        <v>0</v>
      </c>
      <c r="Z45" s="44">
        <f>ABS('P1dB CL'!V325-Z$5)</f>
        <v>0</v>
      </c>
      <c r="AA45" s="44">
        <f>ABS('P1dB CL'!V381-AA$5)</f>
        <v>0</v>
      </c>
      <c r="AB45" s="20"/>
      <c r="AC45" s="44">
        <f>ABS('P1dB CL'!V436-0)</f>
        <v>0</v>
      </c>
      <c r="AD45" s="44">
        <f>ABS('P1dB CL'!V491-0)</f>
        <v>0</v>
      </c>
      <c r="AE45" s="44">
        <f>ABS('P1dB CL'!V546-0)</f>
        <v>0</v>
      </c>
      <c r="AF45" s="44">
        <f>ABS('P1dB CL'!V601-0)</f>
        <v>0</v>
      </c>
      <c r="AG45" s="44">
        <f>ABS('P1dB CL'!V656-0)</f>
        <v>0</v>
      </c>
      <c r="AH45" s="44">
        <f>ABS('P1dB CL'!V711-0)</f>
        <v>0</v>
      </c>
      <c r="AI45" s="20"/>
    </row>
    <row r="46" spans="2:35" x14ac:dyDescent="0.25">
      <c r="B46" s="77">
        <f>'P1dB CL'!E42</f>
        <v>0</v>
      </c>
      <c r="C46" s="20"/>
      <c r="D46" s="85">
        <f>ABS('P1dB CL'!C46-D$5)</f>
        <v>0</v>
      </c>
      <c r="E46" s="44">
        <f>ABS('P1dB CL'!C102-E$5)</f>
        <v>0</v>
      </c>
      <c r="F46" s="44">
        <f>ABS('P1dB CL'!C158-F$5)</f>
        <v>0</v>
      </c>
      <c r="G46" s="44">
        <f>ABS('P1dB CL'!C214-G$5)</f>
        <v>0</v>
      </c>
      <c r="H46" s="44">
        <f>ABS('P1dB CL'!C270-H$5)</f>
        <v>0</v>
      </c>
      <c r="I46" s="44">
        <f>ABS('P1dB CL'!C326-I$5)</f>
        <v>0</v>
      </c>
      <c r="J46" s="44">
        <f>ABS('P1dB CL'!C382-J$5)</f>
        <v>0</v>
      </c>
      <c r="K46" s="20"/>
      <c r="L46" s="44">
        <f>ABS('P1dB CL'!C437-L$5)</f>
        <v>0</v>
      </c>
      <c r="M46" s="44">
        <f>ABS('P1dB CL'!C492-M$5)</f>
        <v>0</v>
      </c>
      <c r="N46" s="44">
        <f>ABS('P1dB CL'!C547-N$5)</f>
        <v>0</v>
      </c>
      <c r="O46" s="44">
        <f>ABS('P1dB CL'!C602-O$5)</f>
        <v>0</v>
      </c>
      <c r="P46" s="44">
        <f>ABS('P1dB CL'!C657-P$5)</f>
        <v>0</v>
      </c>
      <c r="Q46" s="44">
        <f>ABS('P1dB CL'!C708-Q$5)</f>
        <v>0</v>
      </c>
      <c r="S46" s="77">
        <f>'P1dB CL'!E42</f>
        <v>0</v>
      </c>
      <c r="T46" s="20"/>
      <c r="U46" s="85">
        <f>ABS('P1dB CL'!V46-U$5)</f>
        <v>0</v>
      </c>
      <c r="V46" s="44">
        <f>ABS('P1dB CL'!V102-V$5)</f>
        <v>0</v>
      </c>
      <c r="W46" s="44">
        <f>ABS('P1dB CL'!V158-W$5)</f>
        <v>0</v>
      </c>
      <c r="X46" s="44">
        <f>ABS('P1dB CL'!V214-X$5)</f>
        <v>0</v>
      </c>
      <c r="Y46" s="44">
        <f>ABS('P1dB CL'!V270-Y$5)</f>
        <v>0</v>
      </c>
      <c r="Z46" s="44">
        <f>ABS('P1dB CL'!V326-Z$5)</f>
        <v>0</v>
      </c>
      <c r="AA46" s="44">
        <f>ABS('P1dB CL'!V382-AA$5)</f>
        <v>0</v>
      </c>
      <c r="AB46" s="20"/>
      <c r="AC46" s="44">
        <f>ABS('P1dB CL'!V437-0)</f>
        <v>0</v>
      </c>
      <c r="AD46" s="44">
        <f>ABS('P1dB CL'!V492-0)</f>
        <v>0</v>
      </c>
      <c r="AE46" s="44">
        <f>ABS('P1dB CL'!V547-0)</f>
        <v>0</v>
      </c>
      <c r="AF46" s="44">
        <f>ABS('P1dB CL'!V602-0)</f>
        <v>0</v>
      </c>
      <c r="AG46" s="44">
        <f>ABS('P1dB CL'!V657-0)</f>
        <v>0</v>
      </c>
      <c r="AH46" s="44">
        <f>ABS('P1dB CL'!V712-0)</f>
        <v>0</v>
      </c>
      <c r="AI46" s="20"/>
    </row>
    <row r="47" spans="2:35" x14ac:dyDescent="0.25">
      <c r="B47" s="77">
        <f>'P1dB CL'!E43</f>
        <v>0</v>
      </c>
      <c r="C47" s="20"/>
      <c r="D47" s="85">
        <f>ABS('P1dB CL'!C47-D$5)</f>
        <v>0</v>
      </c>
      <c r="E47" s="44">
        <f>ABS('P1dB CL'!C103-E$5)</f>
        <v>0</v>
      </c>
      <c r="F47" s="44">
        <f>ABS('P1dB CL'!C159-F$5)</f>
        <v>0</v>
      </c>
      <c r="G47" s="44">
        <f>ABS('P1dB CL'!C215-G$5)</f>
        <v>0</v>
      </c>
      <c r="H47" s="44">
        <f>ABS('P1dB CL'!C271-H$5)</f>
        <v>0</v>
      </c>
      <c r="I47" s="44">
        <f>ABS('P1dB CL'!C327-I$5)</f>
        <v>0</v>
      </c>
      <c r="J47" s="44">
        <f>ABS('P1dB CL'!C383-J$5)</f>
        <v>0</v>
      </c>
      <c r="K47" s="20"/>
      <c r="L47" s="44">
        <f>ABS('P1dB CL'!C438-L$5)</f>
        <v>0</v>
      </c>
      <c r="M47" s="44">
        <f>ABS('P1dB CL'!C493-M$5)</f>
        <v>0</v>
      </c>
      <c r="N47" s="44">
        <f>ABS('P1dB CL'!C548-N$5)</f>
        <v>0</v>
      </c>
      <c r="O47" s="44">
        <f>ABS('P1dB CL'!C603-O$5)</f>
        <v>0</v>
      </c>
      <c r="P47" s="44">
        <f>ABS('P1dB CL'!C658-P$5)</f>
        <v>0</v>
      </c>
      <c r="Q47" s="44">
        <f>ABS('P1dB CL'!C709-Q$5)</f>
        <v>0</v>
      </c>
      <c r="S47" s="77">
        <f>'P1dB CL'!E43</f>
        <v>0</v>
      </c>
      <c r="T47" s="20"/>
      <c r="U47" s="85">
        <f>ABS('P1dB CL'!V47-U$5)</f>
        <v>0</v>
      </c>
      <c r="V47" s="44">
        <f>ABS('P1dB CL'!V103-V$5)</f>
        <v>0</v>
      </c>
      <c r="W47" s="44">
        <f>ABS('P1dB CL'!V159-W$5)</f>
        <v>0</v>
      </c>
      <c r="X47" s="44">
        <f>ABS('P1dB CL'!V215-X$5)</f>
        <v>0</v>
      </c>
      <c r="Y47" s="44">
        <f>ABS('P1dB CL'!V271-Y$5)</f>
        <v>0</v>
      </c>
      <c r="Z47" s="44">
        <f>ABS('P1dB CL'!V327-Z$5)</f>
        <v>0</v>
      </c>
      <c r="AA47" s="44">
        <f>ABS('P1dB CL'!V383-AA$5)</f>
        <v>0</v>
      </c>
      <c r="AB47" s="20"/>
      <c r="AC47" s="44">
        <f>ABS('P1dB CL'!V438-0)</f>
        <v>0</v>
      </c>
      <c r="AD47" s="44">
        <f>ABS('P1dB CL'!V493-0)</f>
        <v>0</v>
      </c>
      <c r="AE47" s="44">
        <f>ABS('P1dB CL'!V548-0)</f>
        <v>0</v>
      </c>
      <c r="AF47" s="44">
        <f>ABS('P1dB CL'!V603-0)</f>
        <v>0</v>
      </c>
      <c r="AG47" s="44">
        <f>ABS('P1dB CL'!V658-0)</f>
        <v>0</v>
      </c>
      <c r="AH47" s="44">
        <f>ABS('P1dB CL'!V713-0)</f>
        <v>0</v>
      </c>
      <c r="AI47" s="20"/>
    </row>
    <row r="48" spans="2:35" x14ac:dyDescent="0.25">
      <c r="B48" s="77">
        <f>'P1dB CL'!E44</f>
        <v>0</v>
      </c>
      <c r="C48" s="20"/>
      <c r="D48" s="85">
        <f>ABS('P1dB CL'!C48-D$5)</f>
        <v>0</v>
      </c>
      <c r="E48" s="44">
        <f>ABS('P1dB CL'!C104-E$5)</f>
        <v>0</v>
      </c>
      <c r="F48" s="44">
        <f>ABS('P1dB CL'!C160-F$5)</f>
        <v>0</v>
      </c>
      <c r="G48" s="44">
        <f>ABS('P1dB CL'!C216-G$5)</f>
        <v>0</v>
      </c>
      <c r="H48" s="44">
        <f>ABS('P1dB CL'!C272-H$5)</f>
        <v>0</v>
      </c>
      <c r="I48" s="44">
        <f>ABS('P1dB CL'!C328-I$5)</f>
        <v>0</v>
      </c>
      <c r="J48" s="44">
        <f>ABS('P1dB CL'!C384-J$5)</f>
        <v>0</v>
      </c>
      <c r="K48" s="20"/>
      <c r="L48" s="44">
        <f>ABS('P1dB CL'!C439-L$5)</f>
        <v>0</v>
      </c>
      <c r="M48" s="44">
        <f>ABS('P1dB CL'!C494-M$5)</f>
        <v>0</v>
      </c>
      <c r="N48" s="44">
        <f>ABS('P1dB CL'!C549-N$5)</f>
        <v>0</v>
      </c>
      <c r="O48" s="44">
        <f>ABS('P1dB CL'!C604-O$5)</f>
        <v>0</v>
      </c>
      <c r="P48" s="44">
        <f>ABS('P1dB CL'!C659-P$5)</f>
        <v>0</v>
      </c>
      <c r="Q48" s="44">
        <f>ABS('P1dB CL'!C710-Q$5)</f>
        <v>0</v>
      </c>
      <c r="S48" s="77">
        <f>'P1dB CL'!E44</f>
        <v>0</v>
      </c>
      <c r="T48" s="20"/>
      <c r="U48" s="85">
        <f>ABS('P1dB CL'!V48-U$5)</f>
        <v>0</v>
      </c>
      <c r="V48" s="44">
        <f>ABS('P1dB CL'!V104-V$5)</f>
        <v>0</v>
      </c>
      <c r="W48" s="44">
        <f>ABS('P1dB CL'!V160-W$5)</f>
        <v>0</v>
      </c>
      <c r="X48" s="44">
        <f>ABS('P1dB CL'!V216-X$5)</f>
        <v>0</v>
      </c>
      <c r="Y48" s="44">
        <f>ABS('P1dB CL'!V272-Y$5)</f>
        <v>0</v>
      </c>
      <c r="Z48" s="44">
        <f>ABS('P1dB CL'!V328-Z$5)</f>
        <v>0</v>
      </c>
      <c r="AA48" s="44">
        <f>ABS('P1dB CL'!V384-AA$5)</f>
        <v>0</v>
      </c>
      <c r="AB48" s="20"/>
      <c r="AC48" s="44">
        <f>ABS('P1dB CL'!V439-0)</f>
        <v>0</v>
      </c>
      <c r="AD48" s="44">
        <f>ABS('P1dB CL'!V494-0)</f>
        <v>0</v>
      </c>
      <c r="AE48" s="44">
        <f>ABS('P1dB CL'!V549-0)</f>
        <v>0</v>
      </c>
      <c r="AF48" s="44">
        <f>ABS('P1dB CL'!V604-0)</f>
        <v>0</v>
      </c>
      <c r="AG48" s="44">
        <f>ABS('P1dB CL'!V659-0)</f>
        <v>0</v>
      </c>
      <c r="AH48" s="44">
        <f>ABS('P1dB CL'!V714-0)</f>
        <v>0</v>
      </c>
      <c r="AI48" s="20"/>
    </row>
    <row r="49" spans="2:35" x14ac:dyDescent="0.25">
      <c r="B49" s="77">
        <f>'P1dB CL'!E45</f>
        <v>0</v>
      </c>
      <c r="C49" s="20"/>
      <c r="D49" s="85">
        <f>ABS('P1dB CL'!C49-D$5)</f>
        <v>0</v>
      </c>
      <c r="E49" s="44">
        <f>ABS('P1dB CL'!C105-E$5)</f>
        <v>0</v>
      </c>
      <c r="F49" s="44">
        <f>ABS('P1dB CL'!C161-F$5)</f>
        <v>0</v>
      </c>
      <c r="G49" s="44">
        <f>ABS('P1dB CL'!C217-G$5)</f>
        <v>0</v>
      </c>
      <c r="H49" s="44">
        <f>ABS('P1dB CL'!C273-H$5)</f>
        <v>0</v>
      </c>
      <c r="I49" s="44">
        <f>ABS('P1dB CL'!C329-I$5)</f>
        <v>0</v>
      </c>
      <c r="J49" s="44">
        <f>ABS('P1dB CL'!C385-J$5)</f>
        <v>0</v>
      </c>
      <c r="K49" s="20"/>
      <c r="L49" s="44">
        <f>ABS('P1dB CL'!C440-L$5)</f>
        <v>0</v>
      </c>
      <c r="M49" s="44">
        <f>ABS('P1dB CL'!C495-M$5)</f>
        <v>0</v>
      </c>
      <c r="N49" s="44">
        <f>ABS('P1dB CL'!C550-N$5)</f>
        <v>0</v>
      </c>
      <c r="O49" s="44">
        <f>ABS('P1dB CL'!C605-O$5)</f>
        <v>0</v>
      </c>
      <c r="P49" s="44">
        <f>ABS('P1dB CL'!C660-P$5)</f>
        <v>0</v>
      </c>
      <c r="Q49" s="44">
        <f>ABS('P1dB CL'!C711-Q$5)</f>
        <v>0</v>
      </c>
      <c r="S49" s="77">
        <f>'P1dB CL'!E45</f>
        <v>0</v>
      </c>
      <c r="T49" s="20"/>
      <c r="U49" s="85">
        <f>ABS('P1dB CL'!V49-U$5)</f>
        <v>0</v>
      </c>
      <c r="V49" s="44">
        <f>ABS('P1dB CL'!V105-V$5)</f>
        <v>0</v>
      </c>
      <c r="W49" s="44">
        <f>ABS('P1dB CL'!V161-W$5)</f>
        <v>0</v>
      </c>
      <c r="X49" s="44">
        <f>ABS('P1dB CL'!V217-X$5)</f>
        <v>0</v>
      </c>
      <c r="Y49" s="44">
        <f>ABS('P1dB CL'!V273-Y$5)</f>
        <v>0</v>
      </c>
      <c r="Z49" s="44">
        <f>ABS('P1dB CL'!V329-Z$5)</f>
        <v>0</v>
      </c>
      <c r="AA49" s="44">
        <f>ABS('P1dB CL'!V385-AA$5)</f>
        <v>0</v>
      </c>
      <c r="AB49" s="20"/>
      <c r="AC49" s="44">
        <f>ABS('P1dB CL'!V440-0)</f>
        <v>0</v>
      </c>
      <c r="AD49" s="44">
        <f>ABS('P1dB CL'!V495-0)</f>
        <v>0</v>
      </c>
      <c r="AE49" s="44">
        <f>ABS('P1dB CL'!V550-0)</f>
        <v>0</v>
      </c>
      <c r="AF49" s="44">
        <f>ABS('P1dB CL'!V605-0)</f>
        <v>0</v>
      </c>
      <c r="AG49" s="44">
        <f>ABS('P1dB CL'!V660-0)</f>
        <v>0</v>
      </c>
      <c r="AH49" s="44">
        <f>ABS('P1dB CL'!V715-0)</f>
        <v>0</v>
      </c>
      <c r="AI49" s="20"/>
    </row>
    <row r="50" spans="2:35" x14ac:dyDescent="0.25">
      <c r="B50" s="77">
        <f>'P1dB CL'!E46</f>
        <v>0</v>
      </c>
      <c r="C50" s="20"/>
      <c r="D50" s="85">
        <f>ABS('P1dB CL'!C50-D$5)</f>
        <v>0</v>
      </c>
      <c r="E50" s="44">
        <f>ABS('P1dB CL'!C106-E$5)</f>
        <v>0</v>
      </c>
      <c r="F50" s="44">
        <f>ABS('P1dB CL'!C162-F$5)</f>
        <v>0</v>
      </c>
      <c r="G50" s="44">
        <f>ABS('P1dB CL'!C218-G$5)</f>
        <v>0</v>
      </c>
      <c r="H50" s="44">
        <f>ABS('P1dB CL'!C274-H$5)</f>
        <v>0</v>
      </c>
      <c r="I50" s="44">
        <f>ABS('P1dB CL'!C330-I$5)</f>
        <v>0</v>
      </c>
      <c r="J50" s="44">
        <f>ABS('P1dB CL'!C386-J$5)</f>
        <v>0</v>
      </c>
      <c r="K50" s="20"/>
      <c r="L50" s="44">
        <f>ABS('P1dB CL'!C441-L$5)</f>
        <v>0</v>
      </c>
      <c r="M50" s="44">
        <f>ABS('P1dB CL'!C496-M$5)</f>
        <v>0</v>
      </c>
      <c r="N50" s="44">
        <f>ABS('P1dB CL'!C551-N$5)</f>
        <v>0</v>
      </c>
      <c r="O50" s="44">
        <f>ABS('P1dB CL'!C606-O$5)</f>
        <v>0</v>
      </c>
      <c r="P50" s="44">
        <f>ABS('P1dB CL'!C661-P$5)</f>
        <v>0</v>
      </c>
      <c r="Q50" s="44">
        <f>ABS('P1dB CL'!C712-Q$5)</f>
        <v>0</v>
      </c>
      <c r="S50" s="77">
        <f>'P1dB CL'!E46</f>
        <v>0</v>
      </c>
      <c r="T50" s="20"/>
      <c r="U50" s="85">
        <f>ABS('P1dB CL'!V50-U$5)</f>
        <v>0</v>
      </c>
      <c r="V50" s="44">
        <f>ABS('P1dB CL'!V106-V$5)</f>
        <v>0</v>
      </c>
      <c r="W50" s="44">
        <f>ABS('P1dB CL'!V162-W$5)</f>
        <v>0</v>
      </c>
      <c r="X50" s="44">
        <f>ABS('P1dB CL'!V218-X$5)</f>
        <v>0</v>
      </c>
      <c r="Y50" s="44">
        <f>ABS('P1dB CL'!V274-Y$5)</f>
        <v>0</v>
      </c>
      <c r="Z50" s="44">
        <f>ABS('P1dB CL'!V330-Z$5)</f>
        <v>0</v>
      </c>
      <c r="AA50" s="44">
        <f>ABS('P1dB CL'!V386-AA$5)</f>
        <v>0</v>
      </c>
      <c r="AB50" s="20"/>
      <c r="AC50" s="44">
        <f>ABS('P1dB CL'!V441-0)</f>
        <v>0</v>
      </c>
      <c r="AD50" s="44">
        <f>ABS('P1dB CL'!V496-0)</f>
        <v>0</v>
      </c>
      <c r="AE50" s="44">
        <f>ABS('P1dB CL'!V551-0)</f>
        <v>0</v>
      </c>
      <c r="AF50" s="44">
        <f>ABS('P1dB CL'!V606-0)</f>
        <v>0</v>
      </c>
      <c r="AG50" s="44">
        <f>ABS('P1dB CL'!V661-0)</f>
        <v>0</v>
      </c>
      <c r="AH50" s="44">
        <f>ABS('P1dB CL'!V716-0)</f>
        <v>0</v>
      </c>
      <c r="AI50" s="20"/>
    </row>
    <row r="51" spans="2:35" x14ac:dyDescent="0.25">
      <c r="B51" s="77">
        <f>'P1dB CL'!E47</f>
        <v>0</v>
      </c>
      <c r="C51" s="20"/>
      <c r="D51" s="85">
        <f>ABS('P1dB CL'!C51-D$5)</f>
        <v>0</v>
      </c>
      <c r="E51" s="44">
        <f>ABS('P1dB CL'!C107-E$5)</f>
        <v>0</v>
      </c>
      <c r="F51" s="44">
        <f>ABS('P1dB CL'!C163-F$5)</f>
        <v>0</v>
      </c>
      <c r="G51" s="44">
        <f>ABS('P1dB CL'!C219-G$5)</f>
        <v>0</v>
      </c>
      <c r="H51" s="44">
        <f>ABS('P1dB CL'!C275-H$5)</f>
        <v>0</v>
      </c>
      <c r="I51" s="44">
        <f>ABS('P1dB CL'!C331-I$5)</f>
        <v>0</v>
      </c>
      <c r="J51" s="44">
        <f>ABS('P1dB CL'!C387-J$5)</f>
        <v>0</v>
      </c>
      <c r="K51" s="20"/>
      <c r="L51" s="44">
        <f>ABS('P1dB CL'!C442-L$5)</f>
        <v>0</v>
      </c>
      <c r="M51" s="44">
        <f>ABS('P1dB CL'!C497-M$5)</f>
        <v>0</v>
      </c>
      <c r="N51" s="44">
        <f>ABS('P1dB CL'!C552-N$5)</f>
        <v>0</v>
      </c>
      <c r="O51" s="44">
        <f>ABS('P1dB CL'!C607-O$5)</f>
        <v>0</v>
      </c>
      <c r="P51" s="44">
        <f>ABS('P1dB CL'!C662-P$5)</f>
        <v>0</v>
      </c>
      <c r="Q51" s="44">
        <f>ABS('P1dB CL'!C713-Q$5)</f>
        <v>0</v>
      </c>
      <c r="S51" s="77">
        <f>'P1dB CL'!E47</f>
        <v>0</v>
      </c>
      <c r="T51" s="20"/>
      <c r="U51" s="85">
        <f>ABS('P1dB CL'!V51-U$5)</f>
        <v>0</v>
      </c>
      <c r="V51" s="44">
        <f>ABS('P1dB CL'!V107-V$5)</f>
        <v>0</v>
      </c>
      <c r="W51" s="44">
        <f>ABS('P1dB CL'!V163-W$5)</f>
        <v>0</v>
      </c>
      <c r="X51" s="44">
        <f>ABS('P1dB CL'!V219-X$5)</f>
        <v>0</v>
      </c>
      <c r="Y51" s="44">
        <f>ABS('P1dB CL'!V275-Y$5)</f>
        <v>0</v>
      </c>
      <c r="Z51" s="44">
        <f>ABS('P1dB CL'!V331-Z$5)</f>
        <v>0</v>
      </c>
      <c r="AA51" s="44">
        <f>ABS('P1dB CL'!V387-AA$5)</f>
        <v>0</v>
      </c>
      <c r="AB51" s="20"/>
      <c r="AC51" s="44">
        <f>ABS('P1dB CL'!V442-0)</f>
        <v>0</v>
      </c>
      <c r="AD51" s="44">
        <f>ABS('P1dB CL'!V497-0)</f>
        <v>0</v>
      </c>
      <c r="AE51" s="44">
        <f>ABS('P1dB CL'!V552-0)</f>
        <v>0</v>
      </c>
      <c r="AF51" s="44">
        <f>ABS('P1dB CL'!V607-0)</f>
        <v>0</v>
      </c>
      <c r="AG51" s="44">
        <f>ABS('P1dB CL'!V662-0)</f>
        <v>0</v>
      </c>
      <c r="AH51" s="44">
        <f>ABS('P1dB CL'!V717-0)</f>
        <v>0</v>
      </c>
      <c r="AI51" s="20"/>
    </row>
    <row r="52" spans="2:35" x14ac:dyDescent="0.25">
      <c r="B52" s="77">
        <f>'P1dB CL'!E48</f>
        <v>0</v>
      </c>
      <c r="C52" s="20"/>
      <c r="D52" s="85">
        <f>ABS('P1dB CL'!C52-D$5)</f>
        <v>0</v>
      </c>
      <c r="E52" s="44">
        <f>ABS('P1dB CL'!C108-E$5)</f>
        <v>0</v>
      </c>
      <c r="F52" s="44">
        <f>ABS('P1dB CL'!C164-F$5)</f>
        <v>0</v>
      </c>
      <c r="G52" s="44">
        <f>ABS('P1dB CL'!C220-G$5)</f>
        <v>0</v>
      </c>
      <c r="H52" s="44">
        <f>ABS('P1dB CL'!C276-H$5)</f>
        <v>0</v>
      </c>
      <c r="I52" s="44">
        <f>ABS('P1dB CL'!C332-I$5)</f>
        <v>0</v>
      </c>
      <c r="J52" s="44">
        <f>ABS('P1dB CL'!C388-J$5)</f>
        <v>0</v>
      </c>
      <c r="K52" s="20"/>
      <c r="L52" s="44">
        <f>ABS('P1dB CL'!C443-L$5)</f>
        <v>0</v>
      </c>
      <c r="M52" s="44">
        <f>ABS('P1dB CL'!C498-M$5)</f>
        <v>0</v>
      </c>
      <c r="N52" s="44">
        <f>ABS('P1dB CL'!C553-N$5)</f>
        <v>0</v>
      </c>
      <c r="O52" s="44">
        <f>ABS('P1dB CL'!C608-O$5)</f>
        <v>0</v>
      </c>
      <c r="P52" s="44">
        <f>ABS('P1dB CL'!C663-P$5)</f>
        <v>0</v>
      </c>
      <c r="Q52" s="44">
        <f>ABS('P1dB CL'!C714-Q$5)</f>
        <v>0</v>
      </c>
      <c r="S52" s="77">
        <f>'P1dB CL'!E48</f>
        <v>0</v>
      </c>
      <c r="T52" s="20"/>
      <c r="U52" s="85">
        <f>ABS('P1dB CL'!V52-U$5)</f>
        <v>0</v>
      </c>
      <c r="V52" s="44">
        <f>ABS('P1dB CL'!V108-V$5)</f>
        <v>0</v>
      </c>
      <c r="W52" s="44">
        <f>ABS('P1dB CL'!V164-W$5)</f>
        <v>0</v>
      </c>
      <c r="X52" s="44">
        <f>ABS('P1dB CL'!V220-X$5)</f>
        <v>0</v>
      </c>
      <c r="Y52" s="44">
        <f>ABS('P1dB CL'!V276-Y$5)</f>
        <v>0</v>
      </c>
      <c r="Z52" s="44">
        <f>ABS('P1dB CL'!V332-Z$5)</f>
        <v>0</v>
      </c>
      <c r="AA52" s="44">
        <f>ABS('P1dB CL'!V388-AA$5)</f>
        <v>0</v>
      </c>
      <c r="AB52" s="20"/>
      <c r="AC52" s="44">
        <f>ABS('P1dB CL'!V443-0)</f>
        <v>0</v>
      </c>
      <c r="AD52" s="44">
        <f>ABS('P1dB CL'!V498-0)</f>
        <v>0</v>
      </c>
      <c r="AE52" s="44">
        <f>ABS('P1dB CL'!V553-0)</f>
        <v>0</v>
      </c>
      <c r="AF52" s="44">
        <f>ABS('P1dB CL'!V608-0)</f>
        <v>0</v>
      </c>
      <c r="AG52" s="44">
        <f>ABS('P1dB CL'!V663-0)</f>
        <v>0</v>
      </c>
      <c r="AH52" s="44">
        <f>ABS('P1dB CL'!V718-0)</f>
        <v>0</v>
      </c>
      <c r="AI52" s="20"/>
    </row>
    <row r="53" spans="2:35" x14ac:dyDescent="0.25">
      <c r="B53" s="77">
        <f>'P1dB CL'!E49</f>
        <v>0</v>
      </c>
      <c r="C53" s="20"/>
      <c r="D53" s="85">
        <f>ABS('P1dB CL'!C53-D$5)</f>
        <v>0</v>
      </c>
      <c r="E53" s="44">
        <f>ABS('P1dB CL'!C109-E$5)</f>
        <v>0</v>
      </c>
      <c r="F53" s="44">
        <f>ABS('P1dB CL'!C165-F$5)</f>
        <v>0</v>
      </c>
      <c r="G53" s="44">
        <f>ABS('P1dB CL'!C221-G$5)</f>
        <v>0</v>
      </c>
      <c r="H53" s="44">
        <f>ABS('P1dB CL'!C277-H$5)</f>
        <v>0</v>
      </c>
      <c r="I53" s="44">
        <f>ABS('P1dB CL'!C333-I$5)</f>
        <v>0</v>
      </c>
      <c r="J53" s="44">
        <f>ABS('P1dB CL'!C389-J$5)</f>
        <v>0</v>
      </c>
      <c r="K53" s="20"/>
      <c r="L53" s="44">
        <f>ABS('P1dB CL'!C444-L$5)</f>
        <v>0</v>
      </c>
      <c r="M53" s="44">
        <f>ABS('P1dB CL'!C499-M$5)</f>
        <v>0</v>
      </c>
      <c r="N53" s="44">
        <f>ABS('P1dB CL'!C554-N$5)</f>
        <v>0</v>
      </c>
      <c r="O53" s="44">
        <f>ABS('P1dB CL'!C609-O$5)</f>
        <v>0</v>
      </c>
      <c r="P53" s="44">
        <f>ABS('P1dB CL'!C664-P$5)</f>
        <v>0</v>
      </c>
      <c r="Q53" s="44">
        <f>ABS('P1dB CL'!C715-Q$5)</f>
        <v>0</v>
      </c>
      <c r="S53" s="77">
        <f>'P1dB CL'!E49</f>
        <v>0</v>
      </c>
      <c r="T53" s="20"/>
      <c r="U53" s="85">
        <f>ABS('P1dB CL'!V53-U$5)</f>
        <v>0</v>
      </c>
      <c r="V53" s="44">
        <f>ABS('P1dB CL'!V109-V$5)</f>
        <v>0</v>
      </c>
      <c r="W53" s="44">
        <f>ABS('P1dB CL'!V165-W$5)</f>
        <v>0</v>
      </c>
      <c r="X53" s="44">
        <f>ABS('P1dB CL'!V221-X$5)</f>
        <v>0</v>
      </c>
      <c r="Y53" s="44">
        <f>ABS('P1dB CL'!V277-Y$5)</f>
        <v>0</v>
      </c>
      <c r="Z53" s="44">
        <f>ABS('P1dB CL'!V333-Z$5)</f>
        <v>0</v>
      </c>
      <c r="AA53" s="44">
        <f>ABS('P1dB CL'!V389-AA$5)</f>
        <v>0</v>
      </c>
      <c r="AB53" s="20"/>
      <c r="AC53" s="44">
        <f>ABS('P1dB CL'!V444-0)</f>
        <v>0</v>
      </c>
      <c r="AD53" s="44">
        <f>ABS('P1dB CL'!V499-0)</f>
        <v>0</v>
      </c>
      <c r="AE53" s="44">
        <f>ABS('P1dB CL'!V554-0)</f>
        <v>0</v>
      </c>
      <c r="AF53" s="44">
        <f>ABS('P1dB CL'!V609-0)</f>
        <v>0</v>
      </c>
      <c r="AG53" s="44">
        <f>ABS('P1dB CL'!V664-0)</f>
        <v>0</v>
      </c>
      <c r="AH53" s="44">
        <f>ABS('P1dB CL'!V719-0)</f>
        <v>0</v>
      </c>
      <c r="AI53" s="20"/>
    </row>
    <row r="54" spans="2:35" x14ac:dyDescent="0.25">
      <c r="B54" s="77">
        <f>'P1dB CL'!E50</f>
        <v>0</v>
      </c>
      <c r="C54" s="20"/>
      <c r="D54" s="85">
        <f>ABS('P1dB CL'!C54-D$5)</f>
        <v>0</v>
      </c>
      <c r="E54" s="44">
        <f>ABS('P1dB CL'!C110-E$5)</f>
        <v>0</v>
      </c>
      <c r="F54" s="44">
        <f>ABS('P1dB CL'!C166-F$5)</f>
        <v>0</v>
      </c>
      <c r="G54" s="44">
        <f>ABS('P1dB CL'!C222-G$5)</f>
        <v>0</v>
      </c>
      <c r="H54" s="44">
        <f>ABS('P1dB CL'!C278-H$5)</f>
        <v>0</v>
      </c>
      <c r="I54" s="44">
        <f>ABS('P1dB CL'!C334-I$5)</f>
        <v>0</v>
      </c>
      <c r="J54" s="44">
        <f>ABS('P1dB CL'!C390-J$5)</f>
        <v>0</v>
      </c>
      <c r="K54" s="20"/>
      <c r="L54" s="44">
        <f>ABS('P1dB CL'!C445-L$5)</f>
        <v>0</v>
      </c>
      <c r="M54" s="44">
        <f>ABS('P1dB CL'!C500-M$5)</f>
        <v>0</v>
      </c>
      <c r="N54" s="44">
        <f>ABS('P1dB CL'!C555-N$5)</f>
        <v>0</v>
      </c>
      <c r="O54" s="44">
        <f>ABS('P1dB CL'!C610-O$5)</f>
        <v>0</v>
      </c>
      <c r="P54" s="44">
        <f>ABS('P1dB CL'!C665-P$5)</f>
        <v>0</v>
      </c>
      <c r="Q54" s="44">
        <f>ABS('P1dB CL'!C716-Q$5)</f>
        <v>0</v>
      </c>
      <c r="S54" s="77">
        <f>'P1dB CL'!E50</f>
        <v>0</v>
      </c>
      <c r="T54" s="20"/>
      <c r="U54" s="85">
        <f>ABS('P1dB CL'!V54-U$5)</f>
        <v>0</v>
      </c>
      <c r="V54" s="44">
        <f>ABS('P1dB CL'!V110-V$5)</f>
        <v>0</v>
      </c>
      <c r="W54" s="44">
        <f>ABS('P1dB CL'!V166-W$5)</f>
        <v>0</v>
      </c>
      <c r="X54" s="44">
        <f>ABS('P1dB CL'!V222-X$5)</f>
        <v>0</v>
      </c>
      <c r="Y54" s="44">
        <f>ABS('P1dB CL'!V278-Y$5)</f>
        <v>0</v>
      </c>
      <c r="Z54" s="44">
        <f>ABS('P1dB CL'!V334-Z$5)</f>
        <v>0</v>
      </c>
      <c r="AA54" s="44">
        <f>ABS('P1dB CL'!V390-AA$5)</f>
        <v>0</v>
      </c>
      <c r="AB54" s="20"/>
      <c r="AC54" s="44">
        <f>ABS('P1dB CL'!V445-0)</f>
        <v>0</v>
      </c>
      <c r="AD54" s="44">
        <f>ABS('P1dB CL'!V500-0)</f>
        <v>0</v>
      </c>
      <c r="AE54" s="44">
        <f>ABS('P1dB CL'!V555-0)</f>
        <v>0</v>
      </c>
      <c r="AF54" s="44">
        <f>ABS('P1dB CL'!V610-0)</f>
        <v>0</v>
      </c>
      <c r="AG54" s="44">
        <f>ABS('P1dB CL'!V665-0)</f>
        <v>0</v>
      </c>
      <c r="AH54" s="44">
        <f>ABS('P1dB CL'!V720-0)</f>
        <v>0</v>
      </c>
      <c r="AI54" s="20"/>
    </row>
    <row r="55" spans="2:35" x14ac:dyDescent="0.25">
      <c r="B55" s="77">
        <f>'P1dB CL'!E51</f>
        <v>0</v>
      </c>
      <c r="C55" s="20"/>
      <c r="D55" s="85">
        <f>ABS('P1dB CL'!C55-D$5)</f>
        <v>0</v>
      </c>
      <c r="E55" s="44">
        <f>ABS('P1dB CL'!C111-E$5)</f>
        <v>0</v>
      </c>
      <c r="F55" s="44">
        <f>ABS('P1dB CL'!C167-F$5)</f>
        <v>0</v>
      </c>
      <c r="G55" s="44">
        <f>ABS('P1dB CL'!C223-G$5)</f>
        <v>0</v>
      </c>
      <c r="H55" s="44">
        <f>ABS('P1dB CL'!C279-H$5)</f>
        <v>0</v>
      </c>
      <c r="I55" s="44">
        <f>ABS('P1dB CL'!C335-I$5)</f>
        <v>0</v>
      </c>
      <c r="J55" s="44">
        <f>ABS('P1dB CL'!C391-J$5)</f>
        <v>0</v>
      </c>
      <c r="K55" s="20"/>
      <c r="L55" s="44">
        <f>ABS('P1dB CL'!C446-L$5)</f>
        <v>0</v>
      </c>
      <c r="M55" s="44">
        <f>ABS('P1dB CL'!C501-M$5)</f>
        <v>0</v>
      </c>
      <c r="N55" s="44">
        <f>ABS('P1dB CL'!C556-N$5)</f>
        <v>0</v>
      </c>
      <c r="O55" s="44">
        <f>ABS('P1dB CL'!C611-O$5)</f>
        <v>0</v>
      </c>
      <c r="P55" s="44">
        <f>ABS('P1dB CL'!C666-P$5)</f>
        <v>0</v>
      </c>
      <c r="Q55" s="44">
        <f>ABS('P1dB CL'!C717-Q$5)</f>
        <v>0</v>
      </c>
      <c r="S55" s="77">
        <f>'P1dB CL'!E51</f>
        <v>0</v>
      </c>
      <c r="T55" s="20"/>
      <c r="U55" s="85">
        <f>ABS('P1dB CL'!V55-U$5)</f>
        <v>0</v>
      </c>
      <c r="V55" s="44">
        <f>ABS('P1dB CL'!V111-V$5)</f>
        <v>0</v>
      </c>
      <c r="W55" s="44">
        <f>ABS('P1dB CL'!V167-W$5)</f>
        <v>0</v>
      </c>
      <c r="X55" s="44">
        <f>ABS('P1dB CL'!V223-X$5)</f>
        <v>0</v>
      </c>
      <c r="Y55" s="44">
        <f>ABS('P1dB CL'!V279-Y$5)</f>
        <v>0</v>
      </c>
      <c r="Z55" s="44">
        <f>ABS('P1dB CL'!V335-Z$5)</f>
        <v>0</v>
      </c>
      <c r="AA55" s="44">
        <f>ABS('P1dB CL'!V391-AA$5)</f>
        <v>0</v>
      </c>
      <c r="AB55" s="20"/>
      <c r="AC55" s="44">
        <f>ABS('P1dB CL'!V446-0)</f>
        <v>0</v>
      </c>
      <c r="AD55" s="44">
        <f>ABS('P1dB CL'!V501-0)</f>
        <v>0</v>
      </c>
      <c r="AE55" s="44">
        <f>ABS('P1dB CL'!V556-0)</f>
        <v>0</v>
      </c>
      <c r="AF55" s="44">
        <f>ABS('P1dB CL'!V611-0)</f>
        <v>0</v>
      </c>
      <c r="AG55" s="44">
        <f>ABS('P1dB CL'!V666-0)</f>
        <v>0</v>
      </c>
      <c r="AH55" s="44">
        <f>ABS('P1dB CL'!V721-0)</f>
        <v>0</v>
      </c>
      <c r="AI55" s="20"/>
    </row>
    <row r="56" spans="2:35" x14ac:dyDescent="0.25">
      <c r="B56" s="77">
        <f>'P1dB CL'!E52</f>
        <v>0</v>
      </c>
      <c r="D56" s="85">
        <f>ABS('P1dB CL'!C56-D$5)</f>
        <v>0</v>
      </c>
      <c r="E56" s="44">
        <f>ABS('P1dB CL'!C112-E$5)</f>
        <v>0</v>
      </c>
      <c r="F56" s="44">
        <f>ABS('P1dB CL'!C168-F$5)</f>
        <v>0</v>
      </c>
      <c r="G56" s="44">
        <f>ABS('P1dB CL'!C224-G$5)</f>
        <v>0</v>
      </c>
      <c r="H56" s="44">
        <f>ABS('P1dB CL'!C280-H$5)</f>
        <v>0</v>
      </c>
      <c r="I56" s="44">
        <f>ABS('P1dB CL'!C336-I$5)</f>
        <v>0</v>
      </c>
      <c r="J56" s="44">
        <f>ABS('P1dB CL'!C392-J$5)</f>
        <v>0</v>
      </c>
      <c r="K56" s="20"/>
      <c r="L56" s="44">
        <f>ABS('P1dB CL'!C447-L$5)</f>
        <v>0</v>
      </c>
      <c r="M56" s="44">
        <f>ABS('P1dB CL'!C502-M$5)</f>
        <v>0</v>
      </c>
      <c r="N56" s="44">
        <f>ABS('P1dB CL'!C557-N$5)</f>
        <v>0</v>
      </c>
      <c r="O56" s="44">
        <f>ABS('P1dB CL'!C612-O$5)</f>
        <v>0</v>
      </c>
      <c r="P56" s="44">
        <f>ABS('P1dB CL'!C667-P$5)</f>
        <v>0</v>
      </c>
      <c r="Q56" s="44">
        <f>ABS('P1dB CL'!C718-Q$5)</f>
        <v>0</v>
      </c>
      <c r="S56" s="77">
        <f>'P1dB CL'!E52</f>
        <v>0</v>
      </c>
      <c r="U56" s="85">
        <f>ABS('P1dB CL'!V56-U$5)</f>
        <v>0</v>
      </c>
      <c r="V56" s="44">
        <f>ABS('P1dB CL'!V112-V$5)</f>
        <v>0</v>
      </c>
      <c r="W56" s="44">
        <f>ABS('P1dB CL'!V168-W$5)</f>
        <v>0</v>
      </c>
      <c r="X56" s="44">
        <f>ABS('P1dB CL'!V224-X$5)</f>
        <v>0</v>
      </c>
      <c r="Y56" s="44">
        <f>ABS('P1dB CL'!V280-Y$5)</f>
        <v>0</v>
      </c>
      <c r="Z56" s="44">
        <f>ABS('P1dB CL'!V336-Z$5)</f>
        <v>0</v>
      </c>
      <c r="AA56" s="44">
        <f>ABS('P1dB CL'!V392-AA$5)</f>
        <v>0</v>
      </c>
      <c r="AB56" s="20"/>
      <c r="AC56" s="44">
        <f>ABS('P1dB CL'!V447-0)</f>
        <v>0</v>
      </c>
      <c r="AD56" s="44">
        <f>ABS('P1dB CL'!V502-0)</f>
        <v>0</v>
      </c>
      <c r="AE56" s="44">
        <f>ABS('P1dB CL'!V557-0)</f>
        <v>0</v>
      </c>
      <c r="AF56" s="44">
        <f>ABS('P1dB CL'!V612-0)</f>
        <v>0</v>
      </c>
      <c r="AG56" s="44">
        <f>ABS('P1dB CL'!V667-0)</f>
        <v>0</v>
      </c>
      <c r="AH56" s="44">
        <f>ABS('P1dB CL'!V722-0)</f>
        <v>0</v>
      </c>
    </row>
    <row r="57" spans="2:35" x14ac:dyDescent="0.25">
      <c r="B57" s="77">
        <f>'P1dB CL'!E53</f>
        <v>0</v>
      </c>
      <c r="D57" s="85">
        <f>ABS('P1dB CL'!C57-D$5)</f>
        <v>0</v>
      </c>
      <c r="E57" s="44">
        <f>ABS('P1dB CL'!C113-E$5)</f>
        <v>0</v>
      </c>
      <c r="F57" s="44">
        <f>ABS('P1dB CL'!C169-F$5)</f>
        <v>0</v>
      </c>
      <c r="G57" s="44">
        <f>ABS('P1dB CL'!C225-G$5)</f>
        <v>0</v>
      </c>
      <c r="H57" s="44">
        <f>ABS('P1dB CL'!C281-H$5)</f>
        <v>0</v>
      </c>
      <c r="I57" s="44">
        <f>ABS('P1dB CL'!C337-I$5)</f>
        <v>0</v>
      </c>
      <c r="J57" s="44">
        <f>ABS('P1dB CL'!C393-J$5)</f>
        <v>0</v>
      </c>
      <c r="K57" s="20"/>
      <c r="L57" s="44">
        <f>ABS('P1dB CL'!C448-L$5)</f>
        <v>0</v>
      </c>
      <c r="M57" s="44">
        <f>ABS('P1dB CL'!C503-M$5)</f>
        <v>0</v>
      </c>
      <c r="N57" s="44">
        <f>ABS('P1dB CL'!C558-N$5)</f>
        <v>0</v>
      </c>
      <c r="O57" s="44">
        <f>ABS('P1dB CL'!C613-O$5)</f>
        <v>0</v>
      </c>
      <c r="P57" s="44">
        <f>ABS('P1dB CL'!C668-P$5)</f>
        <v>0</v>
      </c>
      <c r="Q57" s="44">
        <f>ABS('P1dB CL'!C719-Q$5)</f>
        <v>0</v>
      </c>
      <c r="S57" s="77">
        <f>'P1dB CL'!E53</f>
        <v>0</v>
      </c>
      <c r="U57" s="85">
        <f>ABS('P1dB CL'!V57-U$5)</f>
        <v>0</v>
      </c>
      <c r="V57" s="44">
        <f>ABS('P1dB CL'!V113-V$5)</f>
        <v>0</v>
      </c>
      <c r="W57" s="44">
        <f>ABS('P1dB CL'!V169-W$5)</f>
        <v>0</v>
      </c>
      <c r="X57" s="44">
        <f>ABS('P1dB CL'!V225-X$5)</f>
        <v>0</v>
      </c>
      <c r="Y57" s="44">
        <f>ABS('P1dB CL'!V281-Y$5)</f>
        <v>0</v>
      </c>
      <c r="Z57" s="44">
        <f>ABS('P1dB CL'!V337-Z$5)</f>
        <v>0</v>
      </c>
      <c r="AA57" s="44">
        <f>ABS('P1dB CL'!V393-AA$5)</f>
        <v>0</v>
      </c>
      <c r="AB57" s="20"/>
      <c r="AC57" s="44">
        <f>ABS('P1dB CL'!V448-0)</f>
        <v>0</v>
      </c>
      <c r="AD57" s="44">
        <f>ABS('P1dB CL'!V503-0)</f>
        <v>0</v>
      </c>
      <c r="AE57" s="44">
        <f>ABS('P1dB CL'!V558-0)</f>
        <v>0</v>
      </c>
      <c r="AF57" s="44">
        <f>ABS('P1dB CL'!V613-0)</f>
        <v>0</v>
      </c>
      <c r="AG57" s="44">
        <f>ABS('P1dB CL'!V668-0)</f>
        <v>0</v>
      </c>
      <c r="AH57" s="44">
        <f>ABS('P1dB CL'!V723-0)</f>
        <v>0</v>
      </c>
    </row>
    <row r="58" spans="2:35" x14ac:dyDescent="0.25">
      <c r="B58" s="77">
        <f>'P1dB CL'!E54</f>
        <v>0</v>
      </c>
      <c r="D58" s="85">
        <f>ABS('P1dB CL'!C58-D$5)</f>
        <v>0</v>
      </c>
      <c r="E58" s="44">
        <f>ABS('P1dB CL'!C114-E$5)</f>
        <v>0</v>
      </c>
      <c r="F58" s="44">
        <f>ABS('P1dB CL'!C170-F$5)</f>
        <v>0</v>
      </c>
      <c r="G58" s="44">
        <f>ABS('P1dB CL'!C226-G$5)</f>
        <v>0</v>
      </c>
      <c r="H58" s="44">
        <f>ABS('P1dB CL'!C282-H$5)</f>
        <v>0</v>
      </c>
      <c r="I58" s="44">
        <f>ABS('P1dB CL'!C338-I$5)</f>
        <v>0</v>
      </c>
      <c r="J58" s="44">
        <f>ABS('P1dB CL'!C394-J$5)</f>
        <v>0</v>
      </c>
      <c r="K58" s="20"/>
      <c r="L58" s="44">
        <f>ABS('P1dB CL'!C449-L$5)</f>
        <v>0</v>
      </c>
      <c r="M58" s="44">
        <f>ABS('P1dB CL'!C504-M$5)</f>
        <v>0</v>
      </c>
      <c r="N58" s="44">
        <f>ABS('P1dB CL'!C559-N$5)</f>
        <v>0</v>
      </c>
      <c r="O58" s="44">
        <f>ABS('P1dB CL'!C614-O$5)</f>
        <v>0</v>
      </c>
      <c r="P58" s="44">
        <f>ABS('P1dB CL'!C669-P$5)</f>
        <v>0</v>
      </c>
      <c r="Q58" s="44">
        <f>ABS('P1dB CL'!C720-Q$5)</f>
        <v>0</v>
      </c>
      <c r="S58" s="77">
        <f>'P1dB CL'!E54</f>
        <v>0</v>
      </c>
      <c r="U58" s="85">
        <f>ABS('P1dB CL'!V58-U$5)</f>
        <v>0</v>
      </c>
      <c r="V58" s="44">
        <f>ABS('P1dB CL'!V114-V$5)</f>
        <v>0</v>
      </c>
      <c r="W58" s="44">
        <f>ABS('P1dB CL'!V170-W$5)</f>
        <v>0</v>
      </c>
      <c r="X58" s="44">
        <f>ABS('P1dB CL'!V226-X$5)</f>
        <v>0</v>
      </c>
      <c r="Y58" s="44">
        <f>ABS('P1dB CL'!V282-Y$5)</f>
        <v>0</v>
      </c>
      <c r="Z58" s="44">
        <f>ABS('P1dB CL'!V338-Z$5)</f>
        <v>0</v>
      </c>
      <c r="AA58" s="44">
        <f>ABS('P1dB CL'!V394-AA$5)</f>
        <v>0</v>
      </c>
      <c r="AB58" s="20"/>
      <c r="AC58" s="44">
        <f>ABS('P1dB CL'!V449-0)</f>
        <v>0</v>
      </c>
      <c r="AD58" s="44">
        <f>ABS('P1dB CL'!V504-0)</f>
        <v>0</v>
      </c>
      <c r="AE58" s="44">
        <f>ABS('P1dB CL'!V559-0)</f>
        <v>0</v>
      </c>
      <c r="AF58" s="44">
        <f>ABS('P1dB CL'!V614-0)</f>
        <v>0</v>
      </c>
      <c r="AG58" s="44">
        <f>ABS('P1dB CL'!V669-0)</f>
        <v>0</v>
      </c>
      <c r="AH58" s="44">
        <f>ABS('P1dB CL'!V724-0)</f>
        <v>0</v>
      </c>
    </row>
    <row r="59" spans="2:35" x14ac:dyDescent="0.25">
      <c r="B59" s="77">
        <f>'P1dB CL'!E55</f>
        <v>0</v>
      </c>
      <c r="D59" s="85">
        <f>ABS('P1dB CL'!C59-D$5)</f>
        <v>0</v>
      </c>
      <c r="E59" s="44">
        <f>ABS('P1dB CL'!C115-E$5)</f>
        <v>0</v>
      </c>
      <c r="F59" s="44">
        <f>ABS('P1dB CL'!C171-F$5)</f>
        <v>0</v>
      </c>
      <c r="G59" s="44">
        <f>ABS('P1dB CL'!C227-G$5)</f>
        <v>0</v>
      </c>
      <c r="H59" s="44">
        <f>ABS('P1dB CL'!C283-H$5)</f>
        <v>0</v>
      </c>
      <c r="I59" s="44">
        <f>ABS('P1dB CL'!C339-I$5)</f>
        <v>0</v>
      </c>
      <c r="J59" s="44">
        <f>ABS('P1dB CL'!C395-J$5)</f>
        <v>0</v>
      </c>
      <c r="K59" s="20"/>
      <c r="L59" s="44">
        <f>ABS('P1dB CL'!C450-L$5)</f>
        <v>0</v>
      </c>
      <c r="M59" s="44">
        <f>ABS('P1dB CL'!C505-M$5)</f>
        <v>0</v>
      </c>
      <c r="N59" s="44">
        <f>ABS('P1dB CL'!C560-N$5)</f>
        <v>0</v>
      </c>
      <c r="O59" s="44">
        <f>ABS('P1dB CL'!C615-O$5)</f>
        <v>0</v>
      </c>
      <c r="P59" s="44">
        <f>ABS('P1dB CL'!C670-P$5)</f>
        <v>0</v>
      </c>
      <c r="Q59" s="44">
        <f>ABS('P1dB CL'!C721-Q$5)</f>
        <v>0</v>
      </c>
      <c r="S59" s="77">
        <f>'P1dB CL'!E55</f>
        <v>0</v>
      </c>
      <c r="U59" s="85">
        <f>ABS('P1dB CL'!V59-U$5)</f>
        <v>0</v>
      </c>
      <c r="V59" s="44">
        <f>ABS('P1dB CL'!V115-V$5)</f>
        <v>0</v>
      </c>
      <c r="W59" s="44">
        <f>ABS('P1dB CL'!V171-W$5)</f>
        <v>0</v>
      </c>
      <c r="X59" s="44">
        <f>ABS('P1dB CL'!V227-X$5)</f>
        <v>0</v>
      </c>
      <c r="Y59" s="44">
        <f>ABS('P1dB CL'!V283-Y$5)</f>
        <v>0</v>
      </c>
      <c r="Z59" s="44">
        <f>ABS('P1dB CL'!V339-Z$5)</f>
        <v>0</v>
      </c>
      <c r="AA59" s="44">
        <f>ABS('P1dB CL'!V395-AA$5)</f>
        <v>0</v>
      </c>
      <c r="AB59" s="20"/>
      <c r="AC59" s="44">
        <f>ABS('P1dB CL'!V450-0)</f>
        <v>0</v>
      </c>
      <c r="AD59" s="44">
        <f>ABS('P1dB CL'!V505-0)</f>
        <v>0</v>
      </c>
      <c r="AE59" s="44">
        <f>ABS('P1dB CL'!V560-0)</f>
        <v>0</v>
      </c>
      <c r="AF59" s="44">
        <f>ABS('P1dB CL'!V615-0)</f>
        <v>0</v>
      </c>
      <c r="AG59" s="44">
        <f>ABS('P1dB CL'!V670-0)</f>
        <v>0</v>
      </c>
      <c r="AH59" s="44">
        <f>ABS('P1dB CL'!V725-0)</f>
        <v>0</v>
      </c>
    </row>
    <row r="60" spans="2:35" x14ac:dyDescent="0.25">
      <c r="B60" s="77"/>
      <c r="D60" s="44"/>
      <c r="E60" s="44"/>
      <c r="F60" s="44"/>
      <c r="G60" s="44"/>
      <c r="H60" s="44"/>
      <c r="I60" s="44"/>
      <c r="J60" s="44"/>
      <c r="L60" s="44"/>
      <c r="M60" s="44"/>
      <c r="N60" s="44"/>
      <c r="O60" s="44"/>
      <c r="P60" s="44"/>
      <c r="Q60" s="44"/>
      <c r="S60" s="77"/>
      <c r="U60" s="44"/>
      <c r="V60" s="44"/>
      <c r="W60" s="44"/>
      <c r="X60" s="44"/>
      <c r="Y60" s="44"/>
      <c r="Z60" s="44"/>
      <c r="AA60" s="44"/>
      <c r="AC60" s="44"/>
      <c r="AD60" s="44"/>
      <c r="AE60" s="44"/>
      <c r="AF60" s="44"/>
      <c r="AG60" s="44"/>
      <c r="AH60" s="44"/>
    </row>
    <row r="61" spans="2:35" x14ac:dyDescent="0.25">
      <c r="B61" s="77"/>
      <c r="D61" s="44"/>
      <c r="E61" s="44"/>
      <c r="F61" s="44"/>
      <c r="G61" s="44"/>
      <c r="H61" s="44"/>
      <c r="I61" s="44"/>
      <c r="J61" s="44"/>
      <c r="L61" s="44"/>
      <c r="M61" s="44"/>
      <c r="N61" s="44"/>
      <c r="O61" s="44"/>
      <c r="P61" s="44"/>
      <c r="Q61" s="44"/>
      <c r="S61" s="77"/>
      <c r="U61" s="44"/>
      <c r="V61" s="44"/>
      <c r="W61" s="44"/>
      <c r="X61" s="44"/>
      <c r="Y61" s="44"/>
      <c r="Z61" s="44"/>
      <c r="AA61" s="44"/>
      <c r="AC61" s="44"/>
      <c r="AD61" s="44"/>
      <c r="AE61" s="44"/>
      <c r="AF61" s="44"/>
      <c r="AG61" s="44"/>
      <c r="AH61" s="44"/>
    </row>
    <row r="62" spans="2:35" x14ac:dyDescent="0.25">
      <c r="B62" s="77"/>
      <c r="D62" s="44"/>
      <c r="E62" s="44"/>
      <c r="F62" s="44"/>
      <c r="G62" s="44"/>
      <c r="H62" s="44"/>
      <c r="I62" s="44"/>
      <c r="J62" s="44"/>
      <c r="L62" s="44"/>
      <c r="M62" s="44"/>
      <c r="N62" s="44"/>
      <c r="O62" s="44"/>
      <c r="P62" s="44"/>
      <c r="Q62" s="44"/>
      <c r="S62" s="77"/>
      <c r="U62" s="44"/>
      <c r="V62" s="44"/>
      <c r="W62" s="44"/>
      <c r="X62" s="44"/>
      <c r="Y62" s="44"/>
      <c r="Z62" s="44"/>
      <c r="AA62" s="44"/>
      <c r="AC62" s="44"/>
      <c r="AD62" s="44"/>
      <c r="AE62" s="44"/>
      <c r="AF62" s="44"/>
      <c r="AG62" s="44"/>
      <c r="AH62" s="44"/>
    </row>
    <row r="63" spans="2:35" x14ac:dyDescent="0.25">
      <c r="B63" s="77"/>
      <c r="D63" s="44"/>
      <c r="E63" s="44"/>
      <c r="F63" s="44"/>
      <c r="G63" s="44"/>
      <c r="H63" s="44"/>
      <c r="I63" s="44"/>
      <c r="J63" s="44"/>
      <c r="L63" s="44"/>
      <c r="M63" s="44"/>
      <c r="N63" s="44"/>
      <c r="O63" s="44"/>
      <c r="P63" s="44"/>
      <c r="Q63" s="44"/>
      <c r="S63" s="77"/>
      <c r="U63" s="44"/>
      <c r="V63" s="44"/>
      <c r="W63" s="44"/>
      <c r="X63" s="44"/>
      <c r="Y63" s="44"/>
      <c r="Z63" s="44"/>
      <c r="AA63" s="44"/>
      <c r="AC63" s="44"/>
      <c r="AD63" s="44"/>
      <c r="AE63" s="44"/>
      <c r="AF63" s="44"/>
      <c r="AG63" s="44"/>
      <c r="AH63" s="44"/>
    </row>
    <row r="64" spans="2:35" x14ac:dyDescent="0.25">
      <c r="B64" s="77"/>
      <c r="D64" s="44"/>
      <c r="E64" s="44"/>
      <c r="F64" s="44"/>
      <c r="G64" s="44"/>
      <c r="H64" s="44"/>
      <c r="I64" s="44"/>
      <c r="J64" s="44"/>
      <c r="L64" s="44"/>
      <c r="M64" s="44"/>
      <c r="N64" s="44"/>
      <c r="O64" s="44"/>
      <c r="P64" s="44"/>
      <c r="Q64" s="44"/>
      <c r="S64" s="77"/>
      <c r="U64" s="44"/>
      <c r="V64" s="44"/>
      <c r="W64" s="44"/>
      <c r="X64" s="44"/>
      <c r="Y64" s="44"/>
      <c r="Z64" s="44"/>
      <c r="AA64" s="44"/>
      <c r="AC64" s="44"/>
      <c r="AD64" s="44"/>
      <c r="AE64" s="44"/>
      <c r="AF64" s="44"/>
      <c r="AG64" s="44"/>
      <c r="AH64" s="44"/>
    </row>
    <row r="65" spans="2:34" x14ac:dyDescent="0.25">
      <c r="B65" s="77"/>
      <c r="D65" s="44"/>
      <c r="E65" s="44"/>
      <c r="F65" s="44"/>
      <c r="G65" s="44"/>
      <c r="H65" s="44"/>
      <c r="I65" s="44"/>
      <c r="J65" s="44"/>
      <c r="L65" s="44"/>
      <c r="M65" s="44"/>
      <c r="N65" s="44"/>
      <c r="O65" s="44"/>
      <c r="P65" s="44"/>
      <c r="Q65" s="44"/>
      <c r="S65" s="77"/>
      <c r="U65" s="44"/>
      <c r="V65" s="44"/>
      <c r="W65" s="44"/>
      <c r="X65" s="44"/>
      <c r="Y65" s="44"/>
      <c r="Z65" s="44"/>
      <c r="AA65" s="44"/>
      <c r="AC65" s="44"/>
      <c r="AD65" s="44"/>
      <c r="AE65" s="44"/>
      <c r="AF65" s="44"/>
      <c r="AG65" s="44"/>
      <c r="AH65" s="44"/>
    </row>
    <row r="66" spans="2:34" x14ac:dyDescent="0.25">
      <c r="B66" s="77"/>
      <c r="D66" s="44"/>
      <c r="E66" s="44"/>
      <c r="F66" s="44"/>
      <c r="G66" s="44"/>
      <c r="H66" s="44"/>
      <c r="I66" s="44"/>
      <c r="J66" s="44"/>
      <c r="L66" s="44"/>
      <c r="M66" s="44"/>
      <c r="N66" s="44"/>
      <c r="O66" s="44"/>
      <c r="P66" s="44"/>
      <c r="Q66" s="44"/>
      <c r="S66" s="77"/>
      <c r="U66" s="44"/>
      <c r="V66" s="44"/>
      <c r="W66" s="44"/>
      <c r="X66" s="44"/>
      <c r="Y66" s="44"/>
      <c r="Z66" s="44"/>
      <c r="AA66" s="44"/>
      <c r="AC66" s="44"/>
      <c r="AD66" s="44"/>
      <c r="AE66" s="44"/>
      <c r="AF66" s="44"/>
      <c r="AG66" s="44"/>
      <c r="AH66" s="44"/>
    </row>
    <row r="67" spans="2:34" x14ac:dyDescent="0.25">
      <c r="B67" s="77"/>
      <c r="D67" s="44"/>
      <c r="E67" s="44"/>
      <c r="F67" s="44"/>
      <c r="G67" s="44"/>
      <c r="H67" s="44"/>
      <c r="I67" s="44"/>
      <c r="J67" s="44"/>
      <c r="L67" s="44"/>
      <c r="M67" s="44"/>
      <c r="N67" s="44"/>
      <c r="O67" s="44"/>
      <c r="P67" s="44"/>
      <c r="Q67" s="44"/>
      <c r="S67" s="77"/>
      <c r="U67" s="44"/>
      <c r="V67" s="44"/>
      <c r="W67" s="44"/>
      <c r="X67" s="44"/>
      <c r="Y67" s="44"/>
      <c r="Z67" s="44"/>
      <c r="AA67" s="44"/>
      <c r="AC67" s="44"/>
      <c r="AD67" s="44"/>
      <c r="AE67" s="44"/>
      <c r="AF67" s="44"/>
      <c r="AG67" s="44"/>
      <c r="AH67" s="44"/>
    </row>
    <row r="68" spans="2:34" x14ac:dyDescent="0.25">
      <c r="B68" s="77"/>
      <c r="D68" s="44"/>
      <c r="E68" s="44"/>
      <c r="F68" s="44"/>
      <c r="G68" s="44"/>
      <c r="H68" s="44"/>
      <c r="I68" s="44"/>
      <c r="J68" s="44"/>
      <c r="L68" s="44"/>
      <c r="M68" s="44"/>
      <c r="N68" s="44"/>
      <c r="O68" s="44"/>
      <c r="P68" s="44"/>
      <c r="Q68" s="44"/>
      <c r="S68" s="77"/>
      <c r="U68" s="44"/>
      <c r="V68" s="44"/>
      <c r="W68" s="44"/>
      <c r="X68" s="44"/>
      <c r="Y68" s="44"/>
      <c r="Z68" s="44"/>
      <c r="AA68" s="44"/>
      <c r="AC68" s="44"/>
      <c r="AD68" s="44"/>
      <c r="AE68" s="44"/>
      <c r="AF68" s="44"/>
      <c r="AG68" s="44"/>
      <c r="AH68" s="44"/>
    </row>
    <row r="69" spans="2:34" x14ac:dyDescent="0.25">
      <c r="B69" s="77"/>
      <c r="D69" s="44"/>
      <c r="E69" s="44"/>
      <c r="F69" s="44"/>
      <c r="G69" s="44"/>
      <c r="H69" s="44"/>
      <c r="I69" s="44"/>
      <c r="J69" s="44"/>
      <c r="L69" s="44"/>
      <c r="M69" s="44"/>
      <c r="N69" s="44"/>
      <c r="O69" s="44"/>
      <c r="P69" s="44"/>
      <c r="Q69" s="44"/>
      <c r="S69" s="77"/>
      <c r="U69" s="44"/>
      <c r="V69" s="44"/>
      <c r="W69" s="44"/>
      <c r="X69" s="44"/>
      <c r="Y69" s="44"/>
      <c r="Z69" s="44"/>
      <c r="AA69" s="44"/>
      <c r="AC69" s="44"/>
      <c r="AD69" s="44"/>
      <c r="AE69" s="44"/>
      <c r="AF69" s="44"/>
      <c r="AG69" s="44"/>
      <c r="AH69" s="44"/>
    </row>
    <row r="70" spans="2:34" x14ac:dyDescent="0.25">
      <c r="B70" s="77"/>
      <c r="D70" s="44"/>
      <c r="E70" s="44"/>
      <c r="F70" s="44"/>
      <c r="G70" s="44"/>
      <c r="H70" s="44"/>
      <c r="I70" s="44"/>
      <c r="J70" s="44"/>
      <c r="L70" s="44"/>
      <c r="M70" s="44"/>
      <c r="N70" s="44"/>
      <c r="O70" s="44"/>
      <c r="P70" s="44"/>
      <c r="Q70" s="44"/>
      <c r="S70" s="77"/>
      <c r="U70" s="44"/>
      <c r="V70" s="44"/>
      <c r="W70" s="44"/>
      <c r="X70" s="44"/>
      <c r="Y70" s="44"/>
      <c r="Z70" s="44"/>
      <c r="AA70" s="44"/>
      <c r="AC70" s="44"/>
      <c r="AD70" s="44"/>
      <c r="AE70" s="44"/>
      <c r="AF70" s="44"/>
      <c r="AG70" s="44"/>
      <c r="AH70" s="44"/>
    </row>
    <row r="71" spans="2:34" x14ac:dyDescent="0.25">
      <c r="B71" s="77"/>
      <c r="D71" s="44"/>
      <c r="E71" s="44"/>
      <c r="F71" s="44"/>
      <c r="G71" s="44"/>
      <c r="H71" s="44"/>
      <c r="I71" s="44"/>
      <c r="J71" s="44"/>
      <c r="L71" s="44"/>
      <c r="M71" s="44"/>
      <c r="N71" s="44"/>
      <c r="O71" s="44"/>
      <c r="P71" s="44"/>
      <c r="Q71" s="44"/>
      <c r="S71" s="77"/>
      <c r="U71" s="44"/>
      <c r="V71" s="44"/>
      <c r="W71" s="44"/>
      <c r="X71" s="44"/>
      <c r="Y71" s="44"/>
      <c r="Z71" s="44"/>
      <c r="AA71" s="44"/>
      <c r="AC71" s="44"/>
      <c r="AD71" s="44"/>
      <c r="AE71" s="44"/>
      <c r="AF71" s="44"/>
      <c r="AG71" s="44"/>
      <c r="AH71" s="44"/>
    </row>
    <row r="72" spans="2:34" x14ac:dyDescent="0.25">
      <c r="B72" s="77"/>
      <c r="D72" s="44"/>
      <c r="E72" s="44"/>
      <c r="F72" s="44"/>
      <c r="G72" s="44"/>
      <c r="H72" s="44"/>
      <c r="I72" s="44"/>
      <c r="J72" s="44"/>
      <c r="L72" s="44"/>
      <c r="M72" s="44"/>
      <c r="N72" s="44"/>
      <c r="O72" s="44"/>
      <c r="P72" s="44"/>
      <c r="Q72" s="44"/>
      <c r="S72" s="77"/>
      <c r="U72" s="44"/>
      <c r="V72" s="44"/>
      <c r="W72" s="44"/>
      <c r="X72" s="44"/>
      <c r="Y72" s="44"/>
      <c r="Z72" s="44"/>
      <c r="AA72" s="44"/>
      <c r="AC72" s="44"/>
      <c r="AD72" s="44"/>
      <c r="AE72" s="44"/>
      <c r="AF72" s="44"/>
      <c r="AG72" s="44"/>
      <c r="AH72" s="44"/>
    </row>
    <row r="73" spans="2:34" x14ac:dyDescent="0.25">
      <c r="B73" s="77"/>
      <c r="D73" s="44"/>
      <c r="E73" s="44"/>
      <c r="F73" s="44"/>
      <c r="G73" s="44"/>
      <c r="H73" s="44"/>
      <c r="I73" s="44"/>
      <c r="J73" s="44"/>
      <c r="L73" s="44"/>
      <c r="M73" s="44"/>
      <c r="N73" s="44"/>
      <c r="O73" s="44"/>
      <c r="P73" s="44"/>
      <c r="Q73" s="44"/>
      <c r="S73" s="77"/>
      <c r="U73" s="44"/>
      <c r="V73" s="44"/>
      <c r="W73" s="44"/>
      <c r="X73" s="44"/>
      <c r="Y73" s="44"/>
      <c r="Z73" s="44"/>
      <c r="AA73" s="44"/>
      <c r="AC73" s="44"/>
      <c r="AD73" s="44"/>
      <c r="AE73" s="44"/>
      <c r="AF73" s="44"/>
      <c r="AG73" s="44"/>
      <c r="AH73" s="44"/>
    </row>
    <row r="74" spans="2:34" x14ac:dyDescent="0.25">
      <c r="B74" s="77"/>
      <c r="D74" s="44"/>
      <c r="E74" s="44"/>
      <c r="F74" s="44"/>
      <c r="G74" s="44"/>
      <c r="H74" s="44"/>
      <c r="I74" s="44"/>
      <c r="J74" s="44"/>
      <c r="L74" s="44"/>
      <c r="M74" s="44"/>
      <c r="N74" s="44"/>
      <c r="O74" s="44"/>
      <c r="P74" s="44"/>
      <c r="Q74" s="44"/>
      <c r="S74" s="77"/>
      <c r="U74" s="44"/>
      <c r="V74" s="44"/>
      <c r="W74" s="44"/>
      <c r="X74" s="44"/>
      <c r="Y74" s="44"/>
      <c r="Z74" s="44"/>
      <c r="AA74" s="44"/>
      <c r="AC74" s="44"/>
      <c r="AD74" s="44"/>
      <c r="AE74" s="44"/>
      <c r="AF74" s="44"/>
      <c r="AG74" s="44"/>
      <c r="AH74" s="44"/>
    </row>
    <row r="75" spans="2:34" x14ac:dyDescent="0.25">
      <c r="B75" s="77"/>
      <c r="D75" s="44"/>
      <c r="E75" s="44"/>
      <c r="F75" s="44"/>
      <c r="G75" s="44"/>
      <c r="H75" s="44"/>
      <c r="I75" s="44"/>
      <c r="J75" s="44"/>
      <c r="L75" s="44"/>
      <c r="M75" s="44"/>
      <c r="N75" s="44"/>
      <c r="O75" s="44"/>
      <c r="P75" s="44"/>
      <c r="Q75" s="44"/>
      <c r="S75" s="77"/>
      <c r="U75" s="44"/>
      <c r="V75" s="44"/>
      <c r="W75" s="44"/>
      <c r="X75" s="44"/>
      <c r="Y75" s="44"/>
      <c r="Z75" s="44"/>
      <c r="AA75" s="44"/>
      <c r="AC75" s="44"/>
      <c r="AD75" s="44"/>
      <c r="AE75" s="44"/>
      <c r="AF75" s="44"/>
      <c r="AG75" s="44"/>
      <c r="AH75" s="44"/>
    </row>
    <row r="76" spans="2:34" x14ac:dyDescent="0.25">
      <c r="B76" s="77"/>
      <c r="D76" s="44"/>
      <c r="E76" s="44"/>
      <c r="F76" s="44"/>
      <c r="G76" s="44"/>
      <c r="H76" s="44"/>
      <c r="I76" s="44"/>
      <c r="J76" s="44"/>
      <c r="L76" s="44"/>
      <c r="M76" s="44"/>
      <c r="N76" s="44"/>
      <c r="O76" s="44"/>
      <c r="P76" s="44"/>
      <c r="Q76" s="44"/>
      <c r="S76" s="77"/>
      <c r="U76" s="44"/>
      <c r="V76" s="44"/>
      <c r="W76" s="44"/>
      <c r="X76" s="44"/>
      <c r="Y76" s="44"/>
      <c r="Z76" s="44"/>
      <c r="AA76" s="44"/>
      <c r="AC76" s="44"/>
      <c r="AD76" s="44"/>
      <c r="AE76" s="44"/>
      <c r="AF76" s="44"/>
      <c r="AG76" s="44"/>
      <c r="AH76" s="44"/>
    </row>
    <row r="77" spans="2:34" x14ac:dyDescent="0.25">
      <c r="B77" s="77"/>
      <c r="D77" s="44"/>
      <c r="E77" s="44"/>
      <c r="F77" s="44"/>
      <c r="G77" s="44"/>
      <c r="H77" s="44"/>
      <c r="I77" s="44"/>
      <c r="J77" s="44"/>
      <c r="L77" s="44"/>
      <c r="M77" s="44"/>
      <c r="N77" s="44"/>
      <c r="O77" s="44"/>
      <c r="P77" s="44"/>
      <c r="Q77" s="44"/>
      <c r="S77" s="77"/>
      <c r="U77" s="44"/>
      <c r="V77" s="44"/>
      <c r="W77" s="44"/>
      <c r="X77" s="44"/>
      <c r="Y77" s="44"/>
      <c r="Z77" s="44"/>
      <c r="AA77" s="44"/>
      <c r="AC77" s="44"/>
      <c r="AD77" s="44"/>
      <c r="AE77" s="44"/>
      <c r="AF77" s="44"/>
      <c r="AG77" s="44"/>
      <c r="AH77" s="44"/>
    </row>
    <row r="78" spans="2:34" x14ac:dyDescent="0.25">
      <c r="B78" s="77"/>
      <c r="D78" s="44"/>
      <c r="E78" s="44"/>
      <c r="F78" s="44"/>
      <c r="G78" s="44"/>
      <c r="H78" s="44"/>
      <c r="I78" s="44"/>
      <c r="J78" s="44"/>
      <c r="L78" s="44"/>
      <c r="M78" s="44"/>
      <c r="N78" s="44"/>
      <c r="O78" s="44"/>
      <c r="P78" s="44"/>
      <c r="Q78" s="44"/>
      <c r="S78" s="77"/>
      <c r="U78" s="44"/>
      <c r="V78" s="44"/>
      <c r="W78" s="44"/>
      <c r="X78" s="44"/>
      <c r="Y78" s="44"/>
      <c r="Z78" s="44"/>
      <c r="AA78" s="44"/>
      <c r="AC78" s="44"/>
      <c r="AD78" s="44"/>
      <c r="AE78" s="44"/>
      <c r="AF78" s="44"/>
      <c r="AG78" s="44"/>
      <c r="AH78" s="44"/>
    </row>
    <row r="79" spans="2:34" x14ac:dyDescent="0.25">
      <c r="B79" s="77"/>
      <c r="D79" s="44"/>
      <c r="E79" s="44"/>
      <c r="F79" s="44"/>
      <c r="G79" s="44"/>
      <c r="H79" s="44"/>
      <c r="I79" s="44"/>
      <c r="J79" s="44"/>
      <c r="L79" s="44"/>
      <c r="M79" s="44"/>
      <c r="N79" s="44"/>
      <c r="O79" s="44"/>
      <c r="P79" s="44"/>
      <c r="Q79" s="44"/>
      <c r="S79" s="77"/>
      <c r="U79" s="44"/>
      <c r="V79" s="44"/>
      <c r="W79" s="44"/>
      <c r="X79" s="44"/>
      <c r="Y79" s="44"/>
      <c r="Z79" s="44"/>
      <c r="AA79" s="44"/>
      <c r="AC79" s="44"/>
      <c r="AD79" s="44"/>
      <c r="AE79" s="44"/>
      <c r="AF79" s="44"/>
      <c r="AG79" s="44"/>
      <c r="AH79" s="44"/>
    </row>
    <row r="80" spans="2:34" x14ac:dyDescent="0.25">
      <c r="B80" s="77"/>
      <c r="D80" s="44"/>
      <c r="E80" s="44"/>
      <c r="F80" s="44"/>
      <c r="G80" s="44"/>
      <c r="H80" s="44"/>
      <c r="I80" s="44"/>
      <c r="J80" s="44"/>
      <c r="L80" s="44"/>
      <c r="M80" s="44"/>
      <c r="N80" s="44"/>
      <c r="O80" s="44"/>
      <c r="P80" s="44"/>
      <c r="Q80" s="44"/>
      <c r="S80" s="77"/>
      <c r="U80" s="44"/>
      <c r="V80" s="44"/>
      <c r="W80" s="44"/>
      <c r="X80" s="44"/>
      <c r="Y80" s="44"/>
      <c r="Z80" s="44"/>
      <c r="AA80" s="44"/>
      <c r="AC80" s="44"/>
      <c r="AD80" s="44"/>
      <c r="AE80" s="44"/>
      <c r="AF80" s="44"/>
      <c r="AG80" s="44"/>
      <c r="AH80" s="44"/>
    </row>
    <row r="81" spans="2:34" x14ac:dyDescent="0.25">
      <c r="B81" s="77"/>
      <c r="D81" s="44"/>
      <c r="E81" s="44"/>
      <c r="F81" s="44"/>
      <c r="G81" s="44"/>
      <c r="H81" s="44"/>
      <c r="I81" s="44"/>
      <c r="J81" s="44"/>
      <c r="L81" s="44"/>
      <c r="M81" s="44"/>
      <c r="N81" s="44"/>
      <c r="O81" s="44"/>
      <c r="P81" s="44"/>
      <c r="Q81" s="44"/>
      <c r="S81" s="77"/>
      <c r="U81" s="44"/>
      <c r="V81" s="44"/>
      <c r="W81" s="44"/>
      <c r="X81" s="44"/>
      <c r="Y81" s="44"/>
      <c r="Z81" s="44"/>
      <c r="AA81" s="44"/>
      <c r="AC81" s="44"/>
      <c r="AD81" s="44"/>
      <c r="AE81" s="44"/>
      <c r="AF81" s="44"/>
      <c r="AG81" s="44"/>
      <c r="AH81" s="44"/>
    </row>
    <row r="82" spans="2:34" x14ac:dyDescent="0.25">
      <c r="B82" s="77"/>
      <c r="D82" s="44"/>
      <c r="E82" s="44"/>
      <c r="F82" s="44"/>
      <c r="G82" s="44"/>
      <c r="H82" s="44"/>
      <c r="I82" s="44"/>
      <c r="J82" s="44"/>
      <c r="L82" s="44"/>
      <c r="M82" s="44"/>
      <c r="N82" s="44"/>
      <c r="O82" s="44"/>
      <c r="P82" s="44"/>
      <c r="Q82" s="44"/>
      <c r="S82" s="77"/>
      <c r="U82" s="44"/>
      <c r="V82" s="44"/>
      <c r="W82" s="44"/>
      <c r="X82" s="44"/>
      <c r="Y82" s="44"/>
      <c r="Z82" s="44"/>
      <c r="AA82" s="44"/>
      <c r="AC82" s="44"/>
      <c r="AD82" s="44"/>
      <c r="AE82" s="44"/>
      <c r="AF82" s="44"/>
      <c r="AG82" s="44"/>
      <c r="AH82" s="44"/>
    </row>
    <row r="83" spans="2:34" x14ac:dyDescent="0.25">
      <c r="B83" s="77"/>
      <c r="D83" s="44"/>
      <c r="E83" s="44"/>
      <c r="F83" s="44"/>
      <c r="G83" s="44"/>
      <c r="H83" s="44"/>
      <c r="I83" s="44"/>
      <c r="J83" s="44"/>
      <c r="L83" s="44"/>
      <c r="M83" s="44"/>
      <c r="N83" s="44"/>
      <c r="O83" s="44"/>
      <c r="P83" s="44"/>
      <c r="Q83" s="44"/>
      <c r="S83" s="77"/>
      <c r="U83" s="44"/>
      <c r="V83" s="44"/>
      <c r="W83" s="44"/>
      <c r="X83" s="44"/>
      <c r="Y83" s="44"/>
      <c r="Z83" s="44"/>
      <c r="AA83" s="44"/>
      <c r="AC83" s="44"/>
      <c r="AD83" s="44"/>
      <c r="AE83" s="44"/>
      <c r="AF83" s="44"/>
      <c r="AG83" s="44"/>
      <c r="AH83" s="44"/>
    </row>
    <row r="84" spans="2:34" x14ac:dyDescent="0.25">
      <c r="B84" s="77"/>
      <c r="D84" s="44"/>
      <c r="E84" s="44"/>
      <c r="F84" s="44"/>
      <c r="G84" s="44"/>
      <c r="H84" s="44"/>
      <c r="I84" s="44"/>
      <c r="J84" s="44"/>
      <c r="L84" s="44"/>
      <c r="M84" s="44"/>
      <c r="N84" s="44"/>
      <c r="O84" s="44"/>
      <c r="P84" s="44"/>
      <c r="Q84" s="44"/>
      <c r="S84" s="77"/>
      <c r="U84" s="44"/>
      <c r="V84" s="44"/>
      <c r="W84" s="44"/>
      <c r="X84" s="44"/>
      <c r="Y84" s="44"/>
      <c r="Z84" s="44"/>
      <c r="AA84" s="44"/>
      <c r="AC84" s="44"/>
      <c r="AD84" s="44"/>
      <c r="AE84" s="44"/>
      <c r="AF84" s="44"/>
      <c r="AG84" s="44"/>
      <c r="AH84" s="44"/>
    </row>
    <row r="85" spans="2:34" x14ac:dyDescent="0.25">
      <c r="B85" s="77"/>
      <c r="D85" s="44"/>
      <c r="E85" s="44"/>
      <c r="F85" s="44"/>
      <c r="G85" s="44"/>
      <c r="H85" s="44"/>
      <c r="I85" s="44"/>
      <c r="J85" s="44"/>
      <c r="L85" s="44"/>
      <c r="M85" s="44"/>
      <c r="N85" s="44"/>
      <c r="O85" s="44"/>
      <c r="P85" s="44"/>
      <c r="Q85" s="44"/>
      <c r="S85" s="77"/>
      <c r="U85" s="44"/>
      <c r="V85" s="44"/>
      <c r="W85" s="44"/>
      <c r="X85" s="44"/>
      <c r="Y85" s="44"/>
      <c r="Z85" s="44"/>
      <c r="AA85" s="44"/>
      <c r="AC85" s="44"/>
      <c r="AD85" s="44"/>
      <c r="AE85" s="44"/>
      <c r="AF85" s="44"/>
      <c r="AG85" s="44"/>
      <c r="AH85" s="44"/>
    </row>
    <row r="86" spans="2:34" x14ac:dyDescent="0.25">
      <c r="B86" s="77"/>
      <c r="D86" s="44"/>
      <c r="E86" s="44"/>
      <c r="F86" s="44"/>
      <c r="G86" s="44"/>
      <c r="H86" s="44"/>
      <c r="I86" s="44"/>
      <c r="J86" s="44"/>
      <c r="L86" s="44"/>
      <c r="M86" s="44"/>
      <c r="N86" s="44"/>
      <c r="O86" s="44"/>
      <c r="P86" s="44"/>
      <c r="Q86" s="44"/>
      <c r="S86" s="77"/>
      <c r="U86" s="44"/>
      <c r="V86" s="44"/>
      <c r="W86" s="44"/>
      <c r="X86" s="44"/>
      <c r="Y86" s="44"/>
      <c r="Z86" s="44"/>
      <c r="AA86" s="44"/>
      <c r="AC86" s="44"/>
      <c r="AD86" s="44"/>
      <c r="AE86" s="44"/>
      <c r="AF86" s="44"/>
      <c r="AG86" s="44"/>
      <c r="AH86" s="44"/>
    </row>
    <row r="87" spans="2:34" x14ac:dyDescent="0.25">
      <c r="B87" s="77"/>
      <c r="D87" s="44"/>
      <c r="E87" s="44"/>
      <c r="F87" s="44"/>
      <c r="G87" s="44"/>
      <c r="H87" s="44"/>
      <c r="I87" s="44"/>
      <c r="J87" s="44"/>
      <c r="L87" s="44"/>
      <c r="M87" s="44"/>
      <c r="N87" s="44"/>
      <c r="O87" s="44"/>
      <c r="P87" s="44"/>
      <c r="Q87" s="44"/>
      <c r="S87" s="77"/>
      <c r="U87" s="44"/>
      <c r="V87" s="44"/>
      <c r="W87" s="44"/>
      <c r="X87" s="44"/>
      <c r="Y87" s="44"/>
      <c r="Z87" s="44"/>
      <c r="AA87" s="44"/>
      <c r="AC87" s="44"/>
      <c r="AD87" s="44"/>
      <c r="AE87" s="44"/>
      <c r="AF87" s="44"/>
      <c r="AG87" s="44"/>
      <c r="AH87" s="44"/>
    </row>
    <row r="88" spans="2:34" x14ac:dyDescent="0.25">
      <c r="B88" s="77"/>
      <c r="D88" s="44"/>
      <c r="E88" s="44"/>
      <c r="F88" s="44"/>
      <c r="G88" s="44"/>
      <c r="H88" s="44"/>
      <c r="I88" s="44"/>
      <c r="J88" s="44"/>
      <c r="L88" s="44"/>
      <c r="M88" s="44"/>
      <c r="N88" s="44"/>
      <c r="O88" s="44"/>
      <c r="P88" s="44"/>
      <c r="Q88" s="44"/>
      <c r="S88" s="77"/>
      <c r="U88" s="44"/>
      <c r="V88" s="44"/>
      <c r="W88" s="44"/>
      <c r="X88" s="44"/>
      <c r="Y88" s="44"/>
      <c r="Z88" s="44"/>
      <c r="AA88" s="44"/>
      <c r="AC88" s="44"/>
      <c r="AD88" s="44"/>
      <c r="AE88" s="44"/>
      <c r="AF88" s="44"/>
      <c r="AG88" s="44"/>
      <c r="AH88" s="44"/>
    </row>
    <row r="89" spans="2:34" x14ac:dyDescent="0.25">
      <c r="B89" s="77"/>
      <c r="D89" s="44"/>
      <c r="E89" s="44"/>
      <c r="F89" s="44"/>
      <c r="G89" s="44"/>
      <c r="H89" s="44"/>
      <c r="I89" s="44"/>
      <c r="J89" s="44"/>
      <c r="L89" s="44"/>
      <c r="M89" s="44"/>
      <c r="N89" s="44"/>
      <c r="O89" s="44"/>
      <c r="P89" s="44"/>
      <c r="Q89" s="44"/>
      <c r="S89" s="77"/>
      <c r="U89" s="44"/>
      <c r="V89" s="44"/>
      <c r="W89" s="44"/>
      <c r="X89" s="44"/>
      <c r="Y89" s="44"/>
      <c r="Z89" s="44"/>
      <c r="AA89" s="44"/>
      <c r="AC89" s="44"/>
      <c r="AD89" s="44"/>
      <c r="AE89" s="44"/>
      <c r="AF89" s="44"/>
      <c r="AG89" s="44"/>
      <c r="AH89" s="44"/>
    </row>
    <row r="90" spans="2:34" x14ac:dyDescent="0.25">
      <c r="B90" s="77"/>
      <c r="D90" s="44"/>
      <c r="E90" s="44"/>
      <c r="F90" s="44"/>
      <c r="G90" s="44"/>
      <c r="H90" s="44"/>
      <c r="I90" s="44"/>
      <c r="J90" s="44"/>
      <c r="L90" s="44"/>
      <c r="M90" s="44"/>
      <c r="N90" s="44"/>
      <c r="O90" s="44"/>
      <c r="P90" s="44"/>
      <c r="Q90" s="44"/>
      <c r="S90" s="77"/>
      <c r="U90" s="44"/>
      <c r="V90" s="44"/>
      <c r="W90" s="44"/>
      <c r="X90" s="44"/>
      <c r="Y90" s="44"/>
      <c r="Z90" s="44"/>
      <c r="AA90" s="44"/>
      <c r="AC90" s="44"/>
      <c r="AD90" s="44"/>
      <c r="AE90" s="44"/>
      <c r="AF90" s="44"/>
      <c r="AG90" s="44"/>
      <c r="AH90" s="44"/>
    </row>
    <row r="91" spans="2:34" x14ac:dyDescent="0.25">
      <c r="B91" s="77"/>
      <c r="D91" s="44"/>
      <c r="E91" s="44"/>
      <c r="F91" s="44"/>
      <c r="G91" s="44"/>
      <c r="H91" s="44"/>
      <c r="I91" s="44"/>
      <c r="J91" s="44"/>
      <c r="L91" s="44"/>
      <c r="M91" s="44"/>
      <c r="N91" s="44"/>
      <c r="O91" s="44"/>
      <c r="P91" s="44"/>
      <c r="Q91" s="44"/>
      <c r="S91" s="77"/>
      <c r="U91" s="44"/>
      <c r="V91" s="44"/>
      <c r="W91" s="44"/>
      <c r="X91" s="44"/>
      <c r="Y91" s="44"/>
      <c r="Z91" s="44"/>
      <c r="AA91" s="44"/>
      <c r="AC91" s="44"/>
      <c r="AD91" s="44"/>
      <c r="AE91" s="44"/>
      <c r="AF91" s="44"/>
      <c r="AG91" s="44"/>
      <c r="AH91" s="44"/>
    </row>
    <row r="92" spans="2:34" x14ac:dyDescent="0.25">
      <c r="B92" s="77"/>
      <c r="D92" s="44"/>
      <c r="E92" s="44"/>
      <c r="F92" s="44"/>
      <c r="G92" s="44"/>
      <c r="H92" s="44"/>
      <c r="I92" s="44"/>
      <c r="J92" s="44"/>
      <c r="L92" s="44"/>
      <c r="M92" s="44"/>
      <c r="N92" s="44"/>
      <c r="O92" s="44"/>
      <c r="P92" s="44"/>
      <c r="Q92" s="44"/>
      <c r="S92" s="77"/>
      <c r="U92" s="44"/>
      <c r="V92" s="44"/>
      <c r="W92" s="44"/>
      <c r="X92" s="44"/>
      <c r="Y92" s="44"/>
      <c r="Z92" s="44"/>
      <c r="AA92" s="44"/>
      <c r="AC92" s="44"/>
      <c r="AD92" s="44"/>
      <c r="AE92" s="44"/>
      <c r="AF92" s="44"/>
      <c r="AG92" s="44"/>
      <c r="AH92" s="44"/>
    </row>
    <row r="93" spans="2:34" x14ac:dyDescent="0.25">
      <c r="B93" s="77"/>
      <c r="D93" s="44"/>
      <c r="E93" s="44"/>
      <c r="F93" s="44"/>
      <c r="G93" s="44"/>
      <c r="H93" s="44"/>
      <c r="I93" s="44"/>
      <c r="J93" s="44"/>
      <c r="L93" s="44"/>
      <c r="M93" s="44"/>
      <c r="N93" s="44"/>
      <c r="O93" s="44"/>
      <c r="P93" s="44"/>
      <c r="Q93" s="44"/>
      <c r="S93" s="77"/>
      <c r="U93" s="44"/>
      <c r="V93" s="44"/>
      <c r="W93" s="44"/>
      <c r="X93" s="44"/>
      <c r="Y93" s="44"/>
      <c r="Z93" s="44"/>
      <c r="AA93" s="44"/>
      <c r="AC93" s="44"/>
      <c r="AD93" s="44"/>
      <c r="AE93" s="44"/>
      <c r="AF93" s="44"/>
      <c r="AG93" s="44"/>
      <c r="AH93" s="44"/>
    </row>
    <row r="94" spans="2:34" x14ac:dyDescent="0.25">
      <c r="B94" s="77"/>
      <c r="D94" s="44"/>
      <c r="E94" s="44"/>
      <c r="F94" s="44"/>
      <c r="G94" s="44"/>
      <c r="H94" s="44"/>
      <c r="I94" s="44"/>
      <c r="J94" s="44"/>
      <c r="L94" s="44"/>
      <c r="M94" s="44"/>
      <c r="N94" s="44"/>
      <c r="O94" s="44"/>
      <c r="P94" s="44"/>
      <c r="Q94" s="44"/>
      <c r="S94" s="77"/>
      <c r="U94" s="44"/>
      <c r="V94" s="44"/>
      <c r="W94" s="44"/>
      <c r="X94" s="44"/>
      <c r="Y94" s="44"/>
      <c r="Z94" s="44"/>
      <c r="AA94" s="44"/>
      <c r="AC94" s="44"/>
      <c r="AD94" s="44"/>
      <c r="AE94" s="44"/>
      <c r="AF94" s="44"/>
      <c r="AG94" s="44"/>
      <c r="AH94" s="44"/>
    </row>
    <row r="95" spans="2:34" x14ac:dyDescent="0.25">
      <c r="B95" s="77"/>
      <c r="D95" s="44"/>
      <c r="E95" s="44"/>
      <c r="F95" s="44"/>
      <c r="G95" s="44"/>
      <c r="H95" s="44"/>
      <c r="I95" s="44"/>
      <c r="J95" s="44"/>
      <c r="L95" s="44"/>
      <c r="M95" s="44"/>
      <c r="N95" s="44"/>
      <c r="O95" s="44"/>
      <c r="P95" s="44"/>
      <c r="Q95" s="44"/>
      <c r="S95" s="77"/>
      <c r="U95" s="44"/>
      <c r="V95" s="44"/>
      <c r="W95" s="44"/>
      <c r="X95" s="44"/>
      <c r="Y95" s="44"/>
      <c r="Z95" s="44"/>
      <c r="AA95" s="44"/>
      <c r="AC95" s="44"/>
      <c r="AD95" s="44"/>
      <c r="AE95" s="44"/>
      <c r="AF95" s="44"/>
      <c r="AG95" s="44"/>
      <c r="AH95" s="44"/>
    </row>
    <row r="96" spans="2:34" x14ac:dyDescent="0.25">
      <c r="B96" s="77"/>
      <c r="D96" s="44"/>
      <c r="E96" s="44"/>
      <c r="F96" s="44"/>
      <c r="G96" s="44"/>
      <c r="H96" s="44"/>
      <c r="I96" s="44"/>
      <c r="J96" s="44"/>
      <c r="L96" s="44"/>
      <c r="M96" s="44"/>
      <c r="N96" s="44"/>
      <c r="O96" s="44"/>
      <c r="P96" s="44"/>
      <c r="Q96" s="44"/>
      <c r="S96" s="77"/>
      <c r="U96" s="44"/>
      <c r="V96" s="44"/>
      <c r="W96" s="44"/>
      <c r="X96" s="44"/>
      <c r="Y96" s="44"/>
      <c r="Z96" s="44"/>
      <c r="AA96" s="44"/>
      <c r="AC96" s="44"/>
      <c r="AD96" s="44"/>
      <c r="AE96" s="44"/>
      <c r="AF96" s="44"/>
      <c r="AG96" s="44"/>
      <c r="AH96" s="44"/>
    </row>
    <row r="97" spans="2:34" x14ac:dyDescent="0.25">
      <c r="B97" s="77"/>
      <c r="D97" s="44"/>
      <c r="E97" s="44"/>
      <c r="F97" s="44"/>
      <c r="G97" s="44"/>
      <c r="H97" s="44"/>
      <c r="I97" s="44"/>
      <c r="J97" s="44"/>
      <c r="L97" s="44"/>
      <c r="M97" s="44"/>
      <c r="N97" s="44"/>
      <c r="O97" s="44"/>
      <c r="P97" s="44"/>
      <c r="Q97" s="44"/>
      <c r="S97" s="77"/>
      <c r="U97" s="44"/>
      <c r="V97" s="44"/>
      <c r="W97" s="44"/>
      <c r="X97" s="44"/>
      <c r="Y97" s="44"/>
      <c r="Z97" s="44"/>
      <c r="AA97" s="44"/>
      <c r="AC97" s="44"/>
      <c r="AD97" s="44"/>
      <c r="AE97" s="44"/>
      <c r="AF97" s="44"/>
      <c r="AG97" s="44"/>
      <c r="AH97" s="44"/>
    </row>
    <row r="98" spans="2:34" x14ac:dyDescent="0.25">
      <c r="B98" s="77"/>
      <c r="D98" s="44"/>
      <c r="E98" s="44"/>
      <c r="F98" s="44"/>
      <c r="G98" s="44"/>
      <c r="H98" s="44"/>
      <c r="I98" s="44"/>
      <c r="J98" s="44"/>
      <c r="L98" s="44"/>
      <c r="M98" s="44"/>
      <c r="N98" s="44"/>
      <c r="O98" s="44"/>
      <c r="P98" s="44"/>
      <c r="Q98" s="44"/>
      <c r="S98" s="77"/>
      <c r="U98" s="44"/>
      <c r="V98" s="44"/>
      <c r="W98" s="44"/>
      <c r="X98" s="44"/>
      <c r="Y98" s="44"/>
      <c r="Z98" s="44"/>
      <c r="AA98" s="44"/>
      <c r="AC98" s="44"/>
      <c r="AD98" s="44"/>
      <c r="AE98" s="44"/>
      <c r="AF98" s="44"/>
      <c r="AG98" s="44"/>
      <c r="AH98" s="44"/>
    </row>
    <row r="99" spans="2:34" x14ac:dyDescent="0.25">
      <c r="B99" s="77"/>
      <c r="D99" s="44"/>
      <c r="E99" s="44"/>
      <c r="F99" s="44"/>
      <c r="G99" s="44"/>
      <c r="H99" s="44"/>
      <c r="I99" s="44"/>
      <c r="J99" s="44"/>
      <c r="L99" s="44"/>
      <c r="M99" s="44"/>
      <c r="N99" s="44"/>
      <c r="O99" s="44"/>
      <c r="P99" s="44"/>
      <c r="Q99" s="44"/>
      <c r="S99" s="77"/>
      <c r="U99" s="44"/>
      <c r="V99" s="44"/>
      <c r="W99" s="44"/>
      <c r="X99" s="44"/>
      <c r="Y99" s="44"/>
      <c r="Z99" s="44"/>
      <c r="AA99" s="44"/>
      <c r="AC99" s="44"/>
      <c r="AD99" s="44"/>
      <c r="AE99" s="44"/>
      <c r="AF99" s="44"/>
      <c r="AG99" s="44"/>
      <c r="AH99" s="44"/>
    </row>
    <row r="100" spans="2:34" x14ac:dyDescent="0.25">
      <c r="B100" s="77"/>
      <c r="D100" s="44"/>
      <c r="E100" s="44"/>
      <c r="F100" s="44"/>
      <c r="G100" s="44"/>
      <c r="H100" s="44"/>
      <c r="I100" s="44"/>
      <c r="J100" s="44"/>
      <c r="L100" s="44"/>
      <c r="M100" s="44"/>
      <c r="N100" s="44"/>
      <c r="O100" s="44"/>
      <c r="P100" s="44"/>
      <c r="Q100" s="44"/>
      <c r="S100" s="77"/>
      <c r="U100" s="44"/>
      <c r="V100" s="44"/>
      <c r="W100" s="44"/>
      <c r="X100" s="44"/>
      <c r="Y100" s="44"/>
      <c r="Z100" s="44"/>
      <c r="AA100" s="44"/>
      <c r="AC100" s="44"/>
      <c r="AD100" s="44"/>
      <c r="AE100" s="44"/>
      <c r="AF100" s="44"/>
      <c r="AG100" s="44"/>
      <c r="AH100" s="44"/>
    </row>
    <row r="101" spans="2:34" x14ac:dyDescent="0.25">
      <c r="B101" s="77"/>
      <c r="D101" s="44"/>
      <c r="E101" s="44"/>
      <c r="F101" s="44"/>
      <c r="G101" s="44"/>
      <c r="H101" s="44"/>
      <c r="I101" s="44"/>
      <c r="J101" s="44"/>
      <c r="L101" s="44"/>
      <c r="M101" s="44"/>
      <c r="N101" s="44"/>
      <c r="O101" s="44"/>
      <c r="P101" s="44"/>
      <c r="Q101" s="44"/>
      <c r="S101" s="77"/>
      <c r="U101" s="44"/>
      <c r="V101" s="44"/>
      <c r="W101" s="44"/>
      <c r="X101" s="44"/>
      <c r="Y101" s="44"/>
      <c r="Z101" s="44"/>
      <c r="AA101" s="44"/>
      <c r="AC101" s="44"/>
      <c r="AD101" s="44"/>
      <c r="AE101" s="44"/>
      <c r="AF101" s="44"/>
      <c r="AG101" s="44"/>
      <c r="AH101" s="44"/>
    </row>
    <row r="102" spans="2:34" x14ac:dyDescent="0.25">
      <c r="B102" s="77"/>
      <c r="D102" s="44"/>
      <c r="E102" s="44"/>
      <c r="F102" s="44"/>
      <c r="G102" s="44"/>
      <c r="H102" s="44"/>
      <c r="I102" s="44"/>
      <c r="J102" s="44"/>
      <c r="L102" s="44"/>
      <c r="M102" s="44"/>
      <c r="N102" s="44"/>
      <c r="O102" s="44"/>
      <c r="P102" s="44"/>
      <c r="Q102" s="44"/>
      <c r="S102" s="77"/>
      <c r="U102" s="44"/>
      <c r="V102" s="44"/>
      <c r="W102" s="44"/>
      <c r="X102" s="44"/>
      <c r="Y102" s="44"/>
      <c r="Z102" s="44"/>
      <c r="AA102" s="44"/>
      <c r="AC102" s="44"/>
      <c r="AD102" s="44"/>
      <c r="AE102" s="44"/>
      <c r="AF102" s="44"/>
      <c r="AG102" s="44"/>
      <c r="AH102" s="44"/>
    </row>
    <row r="103" spans="2:34" x14ac:dyDescent="0.25">
      <c r="B103" s="77"/>
      <c r="D103" s="44"/>
      <c r="E103" s="44"/>
      <c r="F103" s="44"/>
      <c r="G103" s="44"/>
      <c r="H103" s="44"/>
      <c r="I103" s="44"/>
      <c r="J103" s="44"/>
      <c r="L103" s="44"/>
      <c r="M103" s="44"/>
      <c r="N103" s="44"/>
      <c r="O103" s="44"/>
      <c r="P103" s="44"/>
      <c r="Q103" s="44"/>
      <c r="S103" s="77"/>
      <c r="U103" s="44"/>
      <c r="V103" s="44"/>
      <c r="W103" s="44"/>
      <c r="X103" s="44"/>
      <c r="Y103" s="44"/>
      <c r="Z103" s="44"/>
      <c r="AA103" s="44"/>
      <c r="AC103" s="44"/>
      <c r="AD103" s="44"/>
      <c r="AE103" s="44"/>
      <c r="AF103" s="44"/>
      <c r="AG103" s="44"/>
      <c r="AH103" s="44"/>
    </row>
    <row r="104" spans="2:34" x14ac:dyDescent="0.25">
      <c r="B104" s="77"/>
      <c r="D104" s="44"/>
      <c r="E104" s="44"/>
      <c r="F104" s="44"/>
      <c r="G104" s="44"/>
      <c r="H104" s="44"/>
      <c r="I104" s="44"/>
      <c r="J104" s="44"/>
      <c r="L104" s="44"/>
      <c r="M104" s="44"/>
      <c r="N104" s="44"/>
      <c r="O104" s="44"/>
      <c r="P104" s="44"/>
      <c r="Q104" s="44"/>
      <c r="S104" s="77"/>
      <c r="U104" s="44"/>
      <c r="V104" s="44"/>
      <c r="W104" s="44"/>
      <c r="X104" s="44"/>
      <c r="Y104" s="44"/>
      <c r="Z104" s="44"/>
      <c r="AA104" s="44"/>
      <c r="AC104" s="44"/>
      <c r="AD104" s="44"/>
      <c r="AE104" s="44"/>
      <c r="AF104" s="44"/>
      <c r="AG104" s="44"/>
      <c r="AH104" s="44"/>
    </row>
    <row r="105" spans="2:34" x14ac:dyDescent="0.25">
      <c r="B105" s="77"/>
      <c r="D105" s="44"/>
      <c r="E105" s="44"/>
      <c r="F105" s="44"/>
      <c r="G105" s="44"/>
      <c r="H105" s="44"/>
      <c r="I105" s="44"/>
      <c r="J105" s="44"/>
      <c r="L105" s="44"/>
      <c r="M105" s="44"/>
      <c r="N105" s="44"/>
      <c r="O105" s="44"/>
      <c r="P105" s="44"/>
      <c r="Q105" s="44"/>
      <c r="S105" s="77"/>
      <c r="U105" s="44"/>
      <c r="V105" s="44"/>
      <c r="W105" s="44"/>
      <c r="X105" s="44"/>
      <c r="Y105" s="44"/>
      <c r="Z105" s="44"/>
      <c r="AA105" s="44"/>
      <c r="AC105" s="44"/>
      <c r="AD105" s="44"/>
      <c r="AE105" s="44"/>
      <c r="AF105" s="44"/>
      <c r="AG105" s="44"/>
      <c r="AH105" s="44"/>
    </row>
    <row r="106" spans="2:34" x14ac:dyDescent="0.25">
      <c r="B106" s="77"/>
      <c r="D106" s="44"/>
      <c r="E106" s="44"/>
      <c r="F106" s="44"/>
      <c r="G106" s="44"/>
      <c r="H106" s="44"/>
      <c r="I106" s="44"/>
      <c r="J106" s="44"/>
      <c r="L106" s="44"/>
      <c r="M106" s="44"/>
      <c r="N106" s="44"/>
      <c r="O106" s="44"/>
      <c r="P106" s="44"/>
      <c r="Q106" s="44"/>
      <c r="S106" s="77"/>
      <c r="U106" s="44"/>
      <c r="V106" s="44"/>
      <c r="W106" s="44"/>
      <c r="X106" s="44"/>
      <c r="Y106" s="44"/>
      <c r="Z106" s="44"/>
      <c r="AA106" s="44"/>
      <c r="AC106" s="44"/>
      <c r="AD106" s="44"/>
      <c r="AE106" s="44"/>
      <c r="AF106" s="44"/>
      <c r="AG106" s="44"/>
      <c r="AH106" s="44"/>
    </row>
    <row r="107" spans="2:34" x14ac:dyDescent="0.25">
      <c r="B107" s="77"/>
      <c r="D107" s="44"/>
      <c r="E107" s="44"/>
      <c r="F107" s="44"/>
      <c r="G107" s="44"/>
      <c r="H107" s="44"/>
      <c r="I107" s="44"/>
      <c r="J107" s="44"/>
      <c r="L107" s="44"/>
      <c r="M107" s="44"/>
      <c r="N107" s="44"/>
      <c r="O107" s="44"/>
      <c r="P107" s="44"/>
      <c r="Q107" s="44"/>
      <c r="S107" s="77"/>
      <c r="U107" s="44"/>
      <c r="V107" s="44"/>
      <c r="W107" s="44"/>
      <c r="X107" s="44"/>
      <c r="Y107" s="44"/>
      <c r="Z107" s="44"/>
      <c r="AA107" s="44"/>
      <c r="AC107" s="44"/>
      <c r="AD107" s="44"/>
      <c r="AE107" s="44"/>
      <c r="AF107" s="44"/>
      <c r="AG107" s="44"/>
      <c r="AH107" s="44"/>
    </row>
    <row r="108" spans="2:34" x14ac:dyDescent="0.25">
      <c r="B108" s="77"/>
      <c r="D108" s="44"/>
      <c r="E108" s="44"/>
      <c r="F108" s="44"/>
      <c r="G108" s="44"/>
      <c r="H108" s="44"/>
      <c r="I108" s="44"/>
      <c r="J108" s="44"/>
      <c r="L108" s="44"/>
      <c r="M108" s="44"/>
      <c r="N108" s="44"/>
      <c r="O108" s="44"/>
      <c r="P108" s="44"/>
      <c r="Q108" s="44"/>
      <c r="S108" s="77"/>
      <c r="U108" s="44"/>
      <c r="V108" s="44"/>
      <c r="W108" s="44"/>
      <c r="X108" s="44"/>
      <c r="Y108" s="44"/>
      <c r="Z108" s="44"/>
      <c r="AA108" s="44"/>
      <c r="AC108" s="44"/>
      <c r="AD108" s="44"/>
      <c r="AE108" s="44"/>
      <c r="AF108" s="44"/>
      <c r="AG108" s="44"/>
      <c r="AH108" s="44"/>
    </row>
    <row r="109" spans="2:34" x14ac:dyDescent="0.25">
      <c r="B109" s="77"/>
      <c r="D109" s="44"/>
      <c r="E109" s="44"/>
      <c r="F109" s="44"/>
      <c r="G109" s="44"/>
      <c r="H109" s="44"/>
      <c r="I109" s="44"/>
      <c r="J109" s="44"/>
      <c r="L109" s="44"/>
      <c r="M109" s="44"/>
      <c r="N109" s="44"/>
      <c r="O109" s="44"/>
      <c r="P109" s="44"/>
      <c r="Q109" s="44"/>
      <c r="S109" s="77"/>
      <c r="U109" s="44"/>
      <c r="V109" s="44"/>
      <c r="W109" s="44"/>
      <c r="X109" s="44"/>
      <c r="Y109" s="44"/>
      <c r="Z109" s="44"/>
      <c r="AA109" s="44"/>
      <c r="AC109" s="44"/>
      <c r="AD109" s="44"/>
      <c r="AE109" s="44"/>
      <c r="AF109" s="44"/>
      <c r="AG109" s="44"/>
      <c r="AH109" s="44"/>
    </row>
    <row r="110" spans="2:34" x14ac:dyDescent="0.25">
      <c r="B110" s="77"/>
      <c r="D110" s="44"/>
      <c r="E110" s="44"/>
      <c r="F110" s="44"/>
      <c r="G110" s="44"/>
      <c r="H110" s="44"/>
      <c r="I110" s="44"/>
      <c r="J110" s="44"/>
      <c r="L110" s="44"/>
      <c r="M110" s="44"/>
      <c r="N110" s="44"/>
      <c r="O110" s="44"/>
      <c r="P110" s="44"/>
      <c r="Q110" s="44"/>
      <c r="S110" s="77"/>
      <c r="U110" s="44"/>
      <c r="V110" s="44"/>
      <c r="W110" s="44"/>
      <c r="X110" s="44"/>
      <c r="Y110" s="44"/>
      <c r="Z110" s="44"/>
      <c r="AA110" s="44"/>
      <c r="AC110" s="44"/>
      <c r="AD110" s="44"/>
      <c r="AE110" s="44"/>
      <c r="AF110" s="44"/>
      <c r="AG110" s="44"/>
      <c r="AH110" s="44"/>
    </row>
    <row r="111" spans="2:34" x14ac:dyDescent="0.25">
      <c r="B111" s="77"/>
      <c r="D111" s="44"/>
      <c r="E111" s="44"/>
      <c r="F111" s="44"/>
      <c r="G111" s="44"/>
      <c r="H111" s="44"/>
      <c r="I111" s="44"/>
      <c r="J111" s="44"/>
      <c r="L111" s="44"/>
      <c r="M111" s="44"/>
      <c r="N111" s="44"/>
      <c r="O111" s="44"/>
      <c r="P111" s="44"/>
      <c r="Q111" s="44"/>
      <c r="S111" s="77"/>
      <c r="U111" s="44"/>
      <c r="V111" s="44"/>
      <c r="W111" s="44"/>
      <c r="X111" s="44"/>
      <c r="Y111" s="44"/>
      <c r="Z111" s="44"/>
      <c r="AA111" s="44"/>
      <c r="AC111" s="44"/>
      <c r="AD111" s="44"/>
      <c r="AE111" s="44"/>
      <c r="AF111" s="44"/>
      <c r="AG111" s="44"/>
      <c r="AH111" s="44"/>
    </row>
    <row r="112" spans="2:34" x14ac:dyDescent="0.25">
      <c r="B112" s="77"/>
      <c r="D112" s="44"/>
      <c r="E112" s="44"/>
      <c r="F112" s="44"/>
      <c r="G112" s="44"/>
      <c r="H112" s="44"/>
      <c r="I112" s="44"/>
      <c r="J112" s="44"/>
      <c r="L112" s="44"/>
      <c r="M112" s="44"/>
      <c r="N112" s="44"/>
      <c r="O112" s="44"/>
      <c r="P112" s="44"/>
      <c r="Q112" s="44"/>
      <c r="S112" s="77"/>
      <c r="U112" s="44"/>
      <c r="V112" s="44"/>
      <c r="W112" s="44"/>
      <c r="X112" s="44"/>
      <c r="Y112" s="44"/>
      <c r="Z112" s="44"/>
      <c r="AA112" s="44"/>
      <c r="AC112" s="44"/>
      <c r="AD112" s="44"/>
      <c r="AE112" s="44"/>
      <c r="AF112" s="44"/>
      <c r="AG112" s="44"/>
      <c r="AH112" s="44"/>
    </row>
    <row r="113" spans="2:34" x14ac:dyDescent="0.25">
      <c r="B113" s="77"/>
      <c r="D113" s="44"/>
      <c r="E113" s="44"/>
      <c r="F113" s="44"/>
      <c r="G113" s="44"/>
      <c r="H113" s="44"/>
      <c r="I113" s="44"/>
      <c r="J113" s="44"/>
      <c r="L113" s="44"/>
      <c r="M113" s="44"/>
      <c r="N113" s="44"/>
      <c r="O113" s="44"/>
      <c r="P113" s="44"/>
      <c r="Q113" s="44"/>
      <c r="S113" s="77"/>
      <c r="U113" s="44"/>
      <c r="V113" s="44"/>
      <c r="W113" s="44"/>
      <c r="X113" s="44"/>
      <c r="Y113" s="44"/>
      <c r="Z113" s="44"/>
      <c r="AA113" s="44"/>
      <c r="AC113" s="44"/>
      <c r="AD113" s="44"/>
      <c r="AE113" s="44"/>
      <c r="AF113" s="44"/>
      <c r="AG113" s="44"/>
      <c r="AH113" s="44"/>
    </row>
    <row r="114" spans="2:34" x14ac:dyDescent="0.25">
      <c r="B114" s="77"/>
      <c r="D114" s="44"/>
      <c r="E114" s="44"/>
      <c r="F114" s="44"/>
      <c r="G114" s="44"/>
      <c r="H114" s="44"/>
      <c r="I114" s="44"/>
      <c r="J114" s="44"/>
      <c r="L114" s="44"/>
      <c r="M114" s="44"/>
      <c r="N114" s="44"/>
      <c r="O114" s="44"/>
      <c r="P114" s="44"/>
      <c r="Q114" s="44"/>
      <c r="S114" s="77"/>
      <c r="U114" s="44"/>
      <c r="V114" s="44"/>
      <c r="W114" s="44"/>
      <c r="X114" s="44"/>
      <c r="Y114" s="44"/>
      <c r="Z114" s="44"/>
      <c r="AA114" s="44"/>
      <c r="AC114" s="44"/>
      <c r="AD114" s="44"/>
      <c r="AE114" s="44"/>
      <c r="AF114" s="44"/>
      <c r="AG114" s="44"/>
      <c r="AH114" s="44"/>
    </row>
    <row r="115" spans="2:34" x14ac:dyDescent="0.25">
      <c r="B115" s="77"/>
      <c r="D115" s="44"/>
      <c r="E115" s="44"/>
      <c r="F115" s="44"/>
      <c r="G115" s="44"/>
      <c r="H115" s="44"/>
      <c r="I115" s="44"/>
      <c r="J115" s="44"/>
      <c r="L115" s="44"/>
      <c r="M115" s="44"/>
      <c r="N115" s="44"/>
      <c r="O115" s="44"/>
      <c r="P115" s="44"/>
      <c r="Q115" s="44"/>
      <c r="S115" s="77"/>
      <c r="U115" s="44"/>
      <c r="V115" s="44"/>
      <c r="W115" s="44"/>
      <c r="X115" s="44"/>
      <c r="Y115" s="44"/>
      <c r="Z115" s="44"/>
      <c r="AA115" s="44"/>
      <c r="AC115" s="44"/>
      <c r="AD115" s="44"/>
      <c r="AE115" s="44"/>
      <c r="AF115" s="44"/>
      <c r="AG115" s="44"/>
      <c r="AH115" s="44"/>
    </row>
    <row r="116" spans="2:34" x14ac:dyDescent="0.25">
      <c r="B116" s="77"/>
      <c r="D116" s="44"/>
      <c r="E116" s="44"/>
      <c r="F116" s="44"/>
      <c r="G116" s="44"/>
      <c r="H116" s="44"/>
      <c r="I116" s="44"/>
      <c r="J116" s="44"/>
      <c r="L116" s="44"/>
      <c r="M116" s="44"/>
      <c r="N116" s="44"/>
      <c r="O116" s="44"/>
      <c r="P116" s="44"/>
      <c r="Q116" s="44"/>
      <c r="S116" s="77"/>
      <c r="U116" s="44"/>
      <c r="V116" s="44"/>
      <c r="W116" s="44"/>
      <c r="X116" s="44"/>
      <c r="Y116" s="44"/>
      <c r="Z116" s="44"/>
      <c r="AA116" s="44"/>
      <c r="AC116" s="44"/>
      <c r="AD116" s="44"/>
      <c r="AE116" s="44"/>
      <c r="AF116" s="44"/>
      <c r="AG116" s="44"/>
      <c r="AH116" s="44"/>
    </row>
    <row r="117" spans="2:34" x14ac:dyDescent="0.25">
      <c r="B117" s="77"/>
      <c r="D117" s="44"/>
      <c r="E117" s="44"/>
      <c r="F117" s="44"/>
      <c r="G117" s="44"/>
      <c r="H117" s="44"/>
      <c r="I117" s="44"/>
      <c r="J117" s="44"/>
      <c r="L117" s="44"/>
      <c r="M117" s="44"/>
      <c r="N117" s="44"/>
      <c r="O117" s="44"/>
      <c r="P117" s="44"/>
      <c r="Q117" s="44"/>
      <c r="S117" s="77"/>
      <c r="U117" s="44"/>
      <c r="V117" s="44"/>
      <c r="W117" s="44"/>
      <c r="X117" s="44"/>
      <c r="Y117" s="44"/>
      <c r="Z117" s="44"/>
      <c r="AA117" s="44"/>
      <c r="AC117" s="44"/>
      <c r="AD117" s="44"/>
      <c r="AE117" s="44"/>
      <c r="AF117" s="44"/>
      <c r="AG117" s="44"/>
      <c r="AH117" s="44"/>
    </row>
    <row r="118" spans="2:34" x14ac:dyDescent="0.25">
      <c r="B118" s="77"/>
      <c r="D118" s="44"/>
      <c r="E118" s="44"/>
      <c r="F118" s="44"/>
      <c r="G118" s="44"/>
      <c r="H118" s="44"/>
      <c r="I118" s="44"/>
      <c r="J118" s="44"/>
      <c r="L118" s="44"/>
      <c r="M118" s="44"/>
      <c r="N118" s="44"/>
      <c r="O118" s="44"/>
      <c r="P118" s="44"/>
      <c r="Q118" s="44"/>
      <c r="S118" s="77"/>
      <c r="U118" s="44"/>
      <c r="V118" s="44"/>
      <c r="W118" s="44"/>
      <c r="X118" s="44"/>
      <c r="Y118" s="44"/>
      <c r="Z118" s="44"/>
      <c r="AA118" s="44"/>
      <c r="AC118" s="44"/>
      <c r="AD118" s="44"/>
      <c r="AE118" s="44"/>
      <c r="AF118" s="44"/>
      <c r="AG118" s="44"/>
      <c r="AH118" s="44"/>
    </row>
    <row r="119" spans="2:34" x14ac:dyDescent="0.25">
      <c r="B119" s="77"/>
      <c r="D119" s="44"/>
      <c r="E119" s="44"/>
      <c r="F119" s="44"/>
      <c r="G119" s="44"/>
      <c r="H119" s="44"/>
      <c r="I119" s="44"/>
      <c r="J119" s="44"/>
      <c r="L119" s="44"/>
      <c r="M119" s="44"/>
      <c r="N119" s="44"/>
      <c r="O119" s="44"/>
      <c r="P119" s="44"/>
      <c r="Q119" s="44"/>
      <c r="S119" s="77"/>
      <c r="U119" s="44"/>
      <c r="V119" s="44"/>
      <c r="W119" s="44"/>
      <c r="X119" s="44"/>
      <c r="Y119" s="44"/>
      <c r="Z119" s="44"/>
      <c r="AA119" s="44"/>
      <c r="AC119" s="44"/>
      <c r="AD119" s="44"/>
      <c r="AE119" s="44"/>
      <c r="AF119" s="44"/>
      <c r="AG119" s="44"/>
      <c r="AH119" s="44"/>
    </row>
    <row r="120" spans="2:34" x14ac:dyDescent="0.25">
      <c r="B120" s="77"/>
      <c r="D120" s="44"/>
      <c r="E120" s="44"/>
      <c r="F120" s="44"/>
      <c r="G120" s="44"/>
      <c r="H120" s="44"/>
      <c r="I120" s="44"/>
      <c r="J120" s="44"/>
      <c r="L120" s="44"/>
      <c r="M120" s="44"/>
      <c r="N120" s="44"/>
      <c r="O120" s="44"/>
      <c r="P120" s="44"/>
      <c r="Q120" s="44"/>
      <c r="S120" s="77"/>
      <c r="U120" s="44"/>
      <c r="V120" s="44"/>
      <c r="W120" s="44"/>
      <c r="X120" s="44"/>
      <c r="Y120" s="44"/>
      <c r="Z120" s="44"/>
      <c r="AA120" s="44"/>
      <c r="AC120" s="44"/>
      <c r="AD120" s="44"/>
      <c r="AE120" s="44"/>
      <c r="AF120" s="44"/>
      <c r="AG120" s="44"/>
      <c r="AH120" s="44"/>
    </row>
    <row r="121" spans="2:34" x14ac:dyDescent="0.25">
      <c r="B121" s="77"/>
      <c r="D121" s="44"/>
      <c r="E121" s="44"/>
      <c r="F121" s="44"/>
      <c r="G121" s="44"/>
      <c r="H121" s="44"/>
      <c r="I121" s="44"/>
      <c r="J121" s="44"/>
      <c r="L121" s="44"/>
      <c r="M121" s="44"/>
      <c r="N121" s="44"/>
      <c r="O121" s="44"/>
      <c r="P121" s="44"/>
      <c r="Q121" s="44"/>
      <c r="S121" s="77"/>
      <c r="U121" s="44"/>
      <c r="V121" s="44"/>
      <c r="W121" s="44"/>
      <c r="X121" s="44"/>
      <c r="Y121" s="44"/>
      <c r="Z121" s="44"/>
      <c r="AA121" s="44"/>
      <c r="AC121" s="44"/>
      <c r="AD121" s="44"/>
      <c r="AE121" s="44"/>
      <c r="AF121" s="44"/>
      <c r="AG121" s="44"/>
      <c r="AH121" s="44"/>
    </row>
    <row r="122" spans="2:34" x14ac:dyDescent="0.25">
      <c r="B122" s="77"/>
      <c r="D122" s="44"/>
      <c r="E122" s="44"/>
      <c r="F122" s="44"/>
      <c r="G122" s="44"/>
      <c r="H122" s="44"/>
      <c r="I122" s="44"/>
      <c r="J122" s="44"/>
      <c r="L122" s="44"/>
      <c r="M122" s="44"/>
      <c r="N122" s="44"/>
      <c r="O122" s="44"/>
      <c r="P122" s="44"/>
      <c r="Q122" s="44"/>
      <c r="S122" s="77"/>
      <c r="U122" s="44"/>
      <c r="V122" s="44"/>
      <c r="W122" s="44"/>
      <c r="X122" s="44"/>
      <c r="Y122" s="44"/>
      <c r="Z122" s="44"/>
      <c r="AA122" s="44"/>
      <c r="AC122" s="44"/>
      <c r="AD122" s="44"/>
      <c r="AE122" s="44"/>
      <c r="AF122" s="44"/>
      <c r="AG122" s="44"/>
      <c r="AH122" s="44"/>
    </row>
    <row r="123" spans="2:34" x14ac:dyDescent="0.25">
      <c r="B123" s="77"/>
      <c r="D123" s="44"/>
      <c r="E123" s="44"/>
      <c r="F123" s="44"/>
      <c r="G123" s="44"/>
      <c r="H123" s="44"/>
      <c r="I123" s="44"/>
      <c r="J123" s="44"/>
      <c r="L123" s="44"/>
      <c r="M123" s="44"/>
      <c r="N123" s="44"/>
      <c r="O123" s="44"/>
      <c r="P123" s="44"/>
      <c r="Q123" s="44"/>
      <c r="S123" s="77"/>
      <c r="U123" s="44"/>
      <c r="V123" s="44"/>
      <c r="W123" s="44"/>
      <c r="X123" s="44"/>
      <c r="Y123" s="44"/>
      <c r="Z123" s="44"/>
      <c r="AA123" s="44"/>
      <c r="AC123" s="44"/>
      <c r="AD123" s="44"/>
      <c r="AE123" s="44"/>
      <c r="AF123" s="44"/>
      <c r="AG123" s="44"/>
      <c r="AH123" s="44"/>
    </row>
    <row r="124" spans="2:34" x14ac:dyDescent="0.25">
      <c r="B124" s="77"/>
      <c r="D124" s="44"/>
      <c r="E124" s="44"/>
      <c r="F124" s="44"/>
      <c r="G124" s="44"/>
      <c r="H124" s="44"/>
      <c r="I124" s="44"/>
      <c r="J124" s="44"/>
      <c r="L124" s="44"/>
      <c r="M124" s="44"/>
      <c r="N124" s="44"/>
      <c r="O124" s="44"/>
      <c r="P124" s="44"/>
      <c r="Q124" s="44"/>
      <c r="S124" s="77"/>
      <c r="U124" s="44"/>
      <c r="V124" s="44"/>
      <c r="W124" s="44"/>
      <c r="X124" s="44"/>
      <c r="Y124" s="44"/>
      <c r="Z124" s="44"/>
      <c r="AA124" s="44"/>
      <c r="AC124" s="44"/>
      <c r="AD124" s="44"/>
      <c r="AE124" s="44"/>
      <c r="AF124" s="44"/>
      <c r="AG124" s="44"/>
      <c r="AH124" s="44"/>
    </row>
    <row r="125" spans="2:34" x14ac:dyDescent="0.25">
      <c r="B125" s="77"/>
      <c r="D125" s="44"/>
      <c r="E125" s="44"/>
      <c r="F125" s="44"/>
      <c r="G125" s="44"/>
      <c r="H125" s="44"/>
      <c r="I125" s="44"/>
      <c r="J125" s="44"/>
      <c r="L125" s="44"/>
      <c r="M125" s="44"/>
      <c r="N125" s="44"/>
      <c r="O125" s="44"/>
      <c r="P125" s="44"/>
      <c r="Q125" s="44"/>
      <c r="S125" s="77"/>
      <c r="U125" s="44"/>
      <c r="V125" s="44"/>
      <c r="W125" s="44"/>
      <c r="X125" s="44"/>
      <c r="Y125" s="44"/>
      <c r="Z125" s="44"/>
      <c r="AA125" s="44"/>
      <c r="AC125" s="44"/>
      <c r="AD125" s="44"/>
      <c r="AE125" s="44"/>
      <c r="AF125" s="44"/>
      <c r="AG125" s="44"/>
      <c r="AH125" s="44"/>
    </row>
    <row r="126" spans="2:34" x14ac:dyDescent="0.25">
      <c r="B126" s="77"/>
      <c r="D126" s="44"/>
      <c r="E126" s="44"/>
      <c r="F126" s="44"/>
      <c r="G126" s="44"/>
      <c r="H126" s="44"/>
      <c r="I126" s="44"/>
      <c r="J126" s="44"/>
      <c r="L126" s="44"/>
      <c r="M126" s="44"/>
      <c r="N126" s="44"/>
      <c r="O126" s="44"/>
      <c r="P126" s="44"/>
      <c r="Q126" s="44"/>
      <c r="S126" s="77"/>
      <c r="U126" s="44"/>
      <c r="V126" s="44"/>
      <c r="W126" s="44"/>
      <c r="X126" s="44"/>
      <c r="Y126" s="44"/>
      <c r="Z126" s="44"/>
      <c r="AA126" s="44"/>
      <c r="AC126" s="44"/>
      <c r="AD126" s="44"/>
      <c r="AE126" s="44"/>
      <c r="AF126" s="44"/>
      <c r="AG126" s="44"/>
      <c r="AH126" s="44"/>
    </row>
    <row r="127" spans="2:34" x14ac:dyDescent="0.25">
      <c r="B127" s="77"/>
      <c r="D127" s="44"/>
      <c r="E127" s="44"/>
      <c r="F127" s="44"/>
      <c r="G127" s="44"/>
      <c r="H127" s="44"/>
      <c r="I127" s="44"/>
      <c r="J127" s="44"/>
      <c r="L127" s="44"/>
      <c r="M127" s="44"/>
      <c r="N127" s="44"/>
      <c r="O127" s="44"/>
      <c r="P127" s="44"/>
      <c r="Q127" s="44"/>
      <c r="S127" s="77"/>
      <c r="U127" s="44"/>
      <c r="V127" s="44"/>
      <c r="W127" s="44"/>
      <c r="X127" s="44"/>
      <c r="Y127" s="44"/>
      <c r="Z127" s="44"/>
      <c r="AA127" s="44"/>
      <c r="AC127" s="44"/>
      <c r="AD127" s="44"/>
      <c r="AE127" s="44"/>
      <c r="AF127" s="44"/>
      <c r="AG127" s="44"/>
      <c r="AH127" s="44"/>
    </row>
    <row r="128" spans="2:34" x14ac:dyDescent="0.25">
      <c r="B128" s="77"/>
      <c r="D128" s="44"/>
      <c r="E128" s="44"/>
      <c r="F128" s="44"/>
      <c r="G128" s="44"/>
      <c r="H128" s="44"/>
      <c r="I128" s="44"/>
      <c r="J128" s="44"/>
      <c r="L128" s="44"/>
      <c r="M128" s="44"/>
      <c r="N128" s="44"/>
      <c r="O128" s="44"/>
      <c r="P128" s="44"/>
      <c r="Q128" s="44"/>
      <c r="S128" s="77"/>
      <c r="U128" s="44"/>
      <c r="V128" s="44"/>
      <c r="W128" s="44"/>
      <c r="X128" s="44"/>
      <c r="Y128" s="44"/>
      <c r="Z128" s="44"/>
      <c r="AA128" s="44"/>
      <c r="AC128" s="44"/>
      <c r="AD128" s="44"/>
      <c r="AE128" s="44"/>
      <c r="AF128" s="44"/>
      <c r="AG128" s="44"/>
      <c r="AH128" s="44"/>
    </row>
    <row r="129" spans="2:34" x14ac:dyDescent="0.25">
      <c r="B129" s="77"/>
      <c r="D129" s="44"/>
      <c r="E129" s="44"/>
      <c r="F129" s="44"/>
      <c r="G129" s="44"/>
      <c r="H129" s="44"/>
      <c r="I129" s="44"/>
      <c r="J129" s="44"/>
      <c r="L129" s="44"/>
      <c r="M129" s="44"/>
      <c r="N129" s="44"/>
      <c r="O129" s="44"/>
      <c r="P129" s="44"/>
      <c r="Q129" s="44"/>
      <c r="S129" s="77"/>
      <c r="U129" s="44"/>
      <c r="V129" s="44"/>
      <c r="W129" s="44"/>
      <c r="X129" s="44"/>
      <c r="Y129" s="44"/>
      <c r="Z129" s="44"/>
      <c r="AA129" s="44"/>
      <c r="AC129" s="44"/>
      <c r="AD129" s="44"/>
      <c r="AE129" s="44"/>
      <c r="AF129" s="44"/>
      <c r="AG129" s="44"/>
      <c r="AH129" s="44"/>
    </row>
    <row r="130" spans="2:34" x14ac:dyDescent="0.25">
      <c r="B130" s="77"/>
      <c r="D130" s="44"/>
      <c r="E130" s="44"/>
      <c r="F130" s="44"/>
      <c r="G130" s="44"/>
      <c r="H130" s="44"/>
      <c r="I130" s="44"/>
      <c r="J130" s="44"/>
      <c r="L130" s="44"/>
      <c r="M130" s="44"/>
      <c r="N130" s="44"/>
      <c r="O130" s="44"/>
      <c r="P130" s="44"/>
      <c r="Q130" s="44"/>
      <c r="S130" s="77"/>
      <c r="U130" s="44"/>
      <c r="V130" s="44"/>
      <c r="W130" s="44"/>
      <c r="X130" s="44"/>
      <c r="Y130" s="44"/>
      <c r="Z130" s="44"/>
      <c r="AA130" s="44"/>
      <c r="AC130" s="44"/>
      <c r="AD130" s="44"/>
      <c r="AE130" s="44"/>
      <c r="AF130" s="44"/>
      <c r="AG130" s="44"/>
      <c r="AH130" s="44"/>
    </row>
    <row r="131" spans="2:34" x14ac:dyDescent="0.25">
      <c r="B131" s="77"/>
      <c r="D131" s="44"/>
      <c r="E131" s="44"/>
      <c r="F131" s="44"/>
      <c r="G131" s="44"/>
      <c r="H131" s="44"/>
      <c r="I131" s="44"/>
      <c r="J131" s="44"/>
      <c r="L131" s="44"/>
      <c r="M131" s="44"/>
      <c r="N131" s="44"/>
      <c r="O131" s="44"/>
      <c r="P131" s="44"/>
      <c r="Q131" s="44"/>
      <c r="S131" s="77"/>
      <c r="U131" s="44"/>
      <c r="V131" s="44"/>
      <c r="W131" s="44"/>
      <c r="X131" s="44"/>
      <c r="Y131" s="44"/>
      <c r="Z131" s="44"/>
      <c r="AA131" s="44"/>
      <c r="AC131" s="44"/>
      <c r="AD131" s="44"/>
      <c r="AE131" s="44"/>
      <c r="AF131" s="44"/>
      <c r="AG131" s="44"/>
      <c r="AH131" s="44"/>
    </row>
    <row r="132" spans="2:34" x14ac:dyDescent="0.25">
      <c r="B132" s="77"/>
      <c r="D132" s="44"/>
      <c r="E132" s="44"/>
      <c r="F132" s="44"/>
      <c r="G132" s="44"/>
      <c r="H132" s="44"/>
      <c r="I132" s="44"/>
      <c r="J132" s="44"/>
      <c r="L132" s="44"/>
      <c r="M132" s="44"/>
      <c r="N132" s="44"/>
      <c r="O132" s="44"/>
      <c r="P132" s="44"/>
      <c r="Q132" s="44"/>
      <c r="S132" s="77"/>
      <c r="U132" s="44"/>
      <c r="V132" s="44"/>
      <c r="W132" s="44"/>
      <c r="X132" s="44"/>
      <c r="Y132" s="44"/>
      <c r="Z132" s="44"/>
      <c r="AA132" s="44"/>
      <c r="AC132" s="44"/>
      <c r="AD132" s="44"/>
      <c r="AE132" s="44"/>
      <c r="AF132" s="44"/>
      <c r="AG132" s="44"/>
      <c r="AH132" s="44"/>
    </row>
    <row r="133" spans="2:34" x14ac:dyDescent="0.25">
      <c r="B133" s="77"/>
      <c r="D133" s="44"/>
      <c r="E133" s="44"/>
      <c r="F133" s="44"/>
      <c r="G133" s="44"/>
      <c r="H133" s="44"/>
      <c r="I133" s="44"/>
      <c r="J133" s="44"/>
      <c r="L133" s="44"/>
      <c r="M133" s="44"/>
      <c r="N133" s="44"/>
      <c r="O133" s="44"/>
      <c r="P133" s="44"/>
      <c r="Q133" s="44"/>
      <c r="S133" s="77"/>
      <c r="U133" s="44"/>
      <c r="V133" s="44"/>
      <c r="W133" s="44"/>
      <c r="X133" s="44"/>
      <c r="Y133" s="44"/>
      <c r="Z133" s="44"/>
      <c r="AA133" s="44"/>
      <c r="AC133" s="44"/>
      <c r="AD133" s="44"/>
      <c r="AE133" s="44"/>
      <c r="AF133" s="44"/>
      <c r="AG133" s="44"/>
      <c r="AH133" s="44"/>
    </row>
    <row r="134" spans="2:34" x14ac:dyDescent="0.25">
      <c r="B134" s="77"/>
      <c r="D134" s="44"/>
      <c r="E134" s="44"/>
      <c r="F134" s="44"/>
      <c r="G134" s="44"/>
      <c r="H134" s="44"/>
      <c r="I134" s="44"/>
      <c r="J134" s="44"/>
      <c r="L134" s="44"/>
      <c r="M134" s="44"/>
      <c r="N134" s="44"/>
      <c r="O134" s="44"/>
      <c r="P134" s="44"/>
      <c r="Q134" s="44"/>
      <c r="S134" s="77"/>
      <c r="U134" s="44"/>
      <c r="V134" s="44"/>
      <c r="W134" s="44"/>
      <c r="X134" s="44"/>
      <c r="Y134" s="44"/>
      <c r="Z134" s="44"/>
      <c r="AA134" s="44"/>
      <c r="AC134" s="44"/>
      <c r="AD134" s="44"/>
      <c r="AE134" s="44"/>
      <c r="AF134" s="44"/>
      <c r="AG134" s="44"/>
      <c r="AH134" s="44"/>
    </row>
    <row r="135" spans="2:34" x14ac:dyDescent="0.25">
      <c r="B135" s="77"/>
      <c r="D135" s="44"/>
      <c r="E135" s="44"/>
      <c r="F135" s="44"/>
      <c r="G135" s="44"/>
      <c r="H135" s="44"/>
      <c r="I135" s="44"/>
      <c r="J135" s="44"/>
      <c r="L135" s="44"/>
      <c r="M135" s="44"/>
      <c r="N135" s="44"/>
      <c r="O135" s="44"/>
      <c r="P135" s="44"/>
      <c r="Q135" s="44"/>
      <c r="S135" s="77"/>
      <c r="U135" s="44"/>
      <c r="V135" s="44"/>
      <c r="W135" s="44"/>
      <c r="X135" s="44"/>
      <c r="Y135" s="44"/>
      <c r="Z135" s="44"/>
      <c r="AA135" s="44"/>
      <c r="AC135" s="44"/>
      <c r="AD135" s="44"/>
      <c r="AE135" s="44"/>
      <c r="AF135" s="44"/>
      <c r="AG135" s="44"/>
      <c r="AH135" s="44"/>
    </row>
    <row r="136" spans="2:34" x14ac:dyDescent="0.25">
      <c r="B136" s="77"/>
      <c r="D136" s="44"/>
      <c r="E136" s="44"/>
      <c r="F136" s="44"/>
      <c r="G136" s="44"/>
      <c r="H136" s="44"/>
      <c r="I136" s="44"/>
      <c r="J136" s="44"/>
      <c r="L136" s="44"/>
      <c r="M136" s="44"/>
      <c r="N136" s="44"/>
      <c r="O136" s="44"/>
      <c r="P136" s="44"/>
      <c r="Q136" s="44"/>
      <c r="S136" s="77"/>
      <c r="U136" s="44"/>
      <c r="V136" s="44"/>
      <c r="W136" s="44"/>
      <c r="X136" s="44"/>
      <c r="Y136" s="44"/>
      <c r="Z136" s="44"/>
      <c r="AA136" s="44"/>
      <c r="AC136" s="44"/>
      <c r="AD136" s="44"/>
      <c r="AE136" s="44"/>
      <c r="AF136" s="44"/>
      <c r="AG136" s="44"/>
      <c r="AH136" s="44"/>
    </row>
    <row r="137" spans="2:34" x14ac:dyDescent="0.25">
      <c r="B137" s="77"/>
      <c r="D137" s="44"/>
      <c r="E137" s="44"/>
      <c r="F137" s="44"/>
      <c r="G137" s="44"/>
      <c r="H137" s="44"/>
      <c r="I137" s="44"/>
      <c r="J137" s="44"/>
      <c r="L137" s="44"/>
      <c r="M137" s="44"/>
      <c r="N137" s="44"/>
      <c r="O137" s="44"/>
      <c r="P137" s="44"/>
      <c r="Q137" s="44"/>
      <c r="S137" s="77"/>
      <c r="U137" s="44"/>
      <c r="V137" s="44"/>
      <c r="W137" s="44"/>
      <c r="X137" s="44"/>
      <c r="Y137" s="44"/>
      <c r="Z137" s="44"/>
      <c r="AA137" s="44"/>
      <c r="AC137" s="44"/>
      <c r="AD137" s="44"/>
      <c r="AE137" s="44"/>
      <c r="AF137" s="44"/>
      <c r="AG137" s="44"/>
      <c r="AH137" s="44"/>
    </row>
    <row r="138" spans="2:34" x14ac:dyDescent="0.25">
      <c r="B138" s="77"/>
      <c r="D138" s="44"/>
      <c r="E138" s="44"/>
      <c r="F138" s="44"/>
      <c r="G138" s="44"/>
      <c r="H138" s="44"/>
      <c r="I138" s="44"/>
      <c r="J138" s="44"/>
      <c r="L138" s="44"/>
      <c r="M138" s="44"/>
      <c r="N138" s="44"/>
      <c r="O138" s="44"/>
      <c r="P138" s="44"/>
      <c r="Q138" s="44"/>
      <c r="S138" s="77"/>
      <c r="U138" s="44"/>
      <c r="V138" s="44"/>
      <c r="W138" s="44"/>
      <c r="X138" s="44"/>
      <c r="Y138" s="44"/>
      <c r="Z138" s="44"/>
      <c r="AA138" s="44"/>
      <c r="AC138" s="44"/>
      <c r="AD138" s="44"/>
      <c r="AE138" s="44"/>
      <c r="AF138" s="44"/>
      <c r="AG138" s="44"/>
      <c r="AH138" s="44"/>
    </row>
    <row r="139" spans="2:34" x14ac:dyDescent="0.25">
      <c r="B139" s="77"/>
      <c r="D139" s="44"/>
      <c r="E139" s="44"/>
      <c r="F139" s="44"/>
      <c r="G139" s="44"/>
      <c r="H139" s="44"/>
      <c r="I139" s="44"/>
      <c r="J139" s="44"/>
      <c r="L139" s="44"/>
      <c r="M139" s="44"/>
      <c r="N139" s="44"/>
      <c r="O139" s="44"/>
      <c r="P139" s="44"/>
      <c r="Q139" s="44"/>
      <c r="S139" s="77"/>
      <c r="U139" s="44"/>
      <c r="V139" s="44"/>
      <c r="W139" s="44"/>
      <c r="X139" s="44"/>
      <c r="Y139" s="44"/>
      <c r="Z139" s="44"/>
      <c r="AA139" s="44"/>
      <c r="AC139" s="44"/>
      <c r="AD139" s="44"/>
      <c r="AE139" s="44"/>
      <c r="AF139" s="44"/>
      <c r="AG139" s="44"/>
      <c r="AH139" s="44"/>
    </row>
    <row r="140" spans="2:34" x14ac:dyDescent="0.25">
      <c r="B140" s="77"/>
      <c r="D140" s="44"/>
      <c r="E140" s="44"/>
      <c r="F140" s="44"/>
      <c r="G140" s="44"/>
      <c r="H140" s="44"/>
      <c r="I140" s="44"/>
      <c r="J140" s="44"/>
      <c r="L140" s="44"/>
      <c r="M140" s="44"/>
      <c r="N140" s="44"/>
      <c r="O140" s="44"/>
      <c r="P140" s="44"/>
      <c r="Q140" s="44"/>
      <c r="S140" s="77"/>
      <c r="U140" s="44"/>
      <c r="V140" s="44"/>
      <c r="W140" s="44"/>
      <c r="X140" s="44"/>
      <c r="Y140" s="44"/>
      <c r="Z140" s="44"/>
      <c r="AA140" s="44"/>
      <c r="AC140" s="44"/>
      <c r="AD140" s="44"/>
      <c r="AE140" s="44"/>
      <c r="AF140" s="44"/>
      <c r="AG140" s="44"/>
      <c r="AH140" s="44"/>
    </row>
    <row r="141" spans="2:34" x14ac:dyDescent="0.25">
      <c r="B141" s="77"/>
      <c r="D141" s="44"/>
      <c r="E141" s="44"/>
      <c r="F141" s="44"/>
      <c r="G141" s="44"/>
      <c r="H141" s="44"/>
      <c r="I141" s="44"/>
      <c r="J141" s="44"/>
      <c r="L141" s="44"/>
      <c r="M141" s="44"/>
      <c r="N141" s="44"/>
      <c r="O141" s="44"/>
      <c r="P141" s="44"/>
      <c r="Q141" s="44"/>
      <c r="S141" s="77"/>
      <c r="U141" s="44"/>
      <c r="V141" s="44"/>
      <c r="W141" s="44"/>
      <c r="X141" s="44"/>
      <c r="Y141" s="44"/>
      <c r="Z141" s="44"/>
      <c r="AA141" s="44"/>
      <c r="AC141" s="44"/>
      <c r="AD141" s="44"/>
      <c r="AE141" s="44"/>
      <c r="AF141" s="44"/>
      <c r="AG141" s="44"/>
      <c r="AH141" s="44"/>
    </row>
    <row r="142" spans="2:34" x14ac:dyDescent="0.25">
      <c r="B142" s="77"/>
      <c r="D142" s="44"/>
      <c r="E142" s="44"/>
      <c r="F142" s="44"/>
      <c r="G142" s="44"/>
      <c r="H142" s="44"/>
      <c r="I142" s="44"/>
      <c r="J142" s="44"/>
      <c r="L142" s="44"/>
      <c r="M142" s="44"/>
      <c r="N142" s="44"/>
      <c r="O142" s="44"/>
      <c r="P142" s="44"/>
      <c r="Q142" s="44"/>
      <c r="S142" s="77"/>
      <c r="U142" s="44"/>
      <c r="V142" s="44"/>
      <c r="W142" s="44"/>
      <c r="X142" s="44"/>
      <c r="Y142" s="44"/>
      <c r="Z142" s="44"/>
      <c r="AA142" s="44"/>
      <c r="AC142" s="44"/>
      <c r="AD142" s="44"/>
      <c r="AE142" s="44"/>
      <c r="AF142" s="44"/>
      <c r="AG142" s="44"/>
      <c r="AH142" s="44"/>
    </row>
    <row r="143" spans="2:34" x14ac:dyDescent="0.25">
      <c r="B143" s="77"/>
      <c r="D143" s="44"/>
      <c r="E143" s="44"/>
      <c r="F143" s="44"/>
      <c r="G143" s="44"/>
      <c r="H143" s="44"/>
      <c r="I143" s="44"/>
      <c r="J143" s="44"/>
      <c r="L143" s="44"/>
      <c r="M143" s="44"/>
      <c r="N143" s="44"/>
      <c r="O143" s="44"/>
      <c r="P143" s="44"/>
      <c r="Q143" s="44"/>
      <c r="S143" s="77"/>
      <c r="U143" s="44"/>
      <c r="V143" s="44"/>
      <c r="W143" s="44"/>
      <c r="X143" s="44"/>
      <c r="Y143" s="44"/>
      <c r="Z143" s="44"/>
      <c r="AA143" s="44"/>
      <c r="AC143" s="44"/>
      <c r="AD143" s="44"/>
      <c r="AE143" s="44"/>
      <c r="AF143" s="44"/>
      <c r="AG143" s="44"/>
      <c r="AH143" s="44"/>
    </row>
    <row r="144" spans="2:34" x14ac:dyDescent="0.25">
      <c r="B144" s="77"/>
      <c r="D144" s="44"/>
      <c r="E144" s="44"/>
      <c r="F144" s="44"/>
      <c r="G144" s="44"/>
      <c r="H144" s="44"/>
      <c r="I144" s="44"/>
      <c r="J144" s="44"/>
      <c r="L144" s="44"/>
      <c r="M144" s="44"/>
      <c r="N144" s="44"/>
      <c r="O144" s="44"/>
      <c r="P144" s="44"/>
      <c r="Q144" s="44"/>
      <c r="S144" s="77"/>
      <c r="U144" s="44"/>
      <c r="V144" s="44"/>
      <c r="W144" s="44"/>
      <c r="X144" s="44"/>
      <c r="Y144" s="44"/>
      <c r="Z144" s="44"/>
      <c r="AA144" s="44"/>
      <c r="AC144" s="44"/>
      <c r="AD144" s="44"/>
      <c r="AE144" s="44"/>
      <c r="AF144" s="44"/>
      <c r="AG144" s="44"/>
      <c r="AH144" s="44"/>
    </row>
    <row r="145" spans="2:34" x14ac:dyDescent="0.25">
      <c r="B145" s="77"/>
      <c r="D145" s="44"/>
      <c r="E145" s="44"/>
      <c r="F145" s="44"/>
      <c r="G145" s="44"/>
      <c r="H145" s="44"/>
      <c r="I145" s="44"/>
      <c r="J145" s="44"/>
      <c r="L145" s="44"/>
      <c r="M145" s="44"/>
      <c r="N145" s="44"/>
      <c r="O145" s="44"/>
      <c r="P145" s="44"/>
      <c r="Q145" s="44"/>
      <c r="S145" s="77"/>
      <c r="U145" s="44"/>
      <c r="V145" s="44"/>
      <c r="W145" s="44"/>
      <c r="X145" s="44"/>
      <c r="Y145" s="44"/>
      <c r="Z145" s="44"/>
      <c r="AA145" s="44"/>
      <c r="AC145" s="44"/>
      <c r="AD145" s="44"/>
      <c r="AE145" s="44"/>
      <c r="AF145" s="44"/>
      <c r="AG145" s="44"/>
      <c r="AH145" s="44"/>
    </row>
    <row r="146" spans="2:34" x14ac:dyDescent="0.25">
      <c r="B146" s="77"/>
      <c r="D146" s="44"/>
      <c r="E146" s="44"/>
      <c r="F146" s="44"/>
      <c r="G146" s="44"/>
      <c r="H146" s="44"/>
      <c r="I146" s="44"/>
      <c r="J146" s="44"/>
      <c r="L146" s="44"/>
      <c r="M146" s="44"/>
      <c r="N146" s="44"/>
      <c r="O146" s="44"/>
      <c r="P146" s="44"/>
      <c r="Q146" s="44"/>
      <c r="S146" s="77"/>
      <c r="U146" s="44"/>
      <c r="V146" s="44"/>
      <c r="W146" s="44"/>
      <c r="X146" s="44"/>
      <c r="Y146" s="44"/>
      <c r="Z146" s="44"/>
      <c r="AA146" s="44"/>
      <c r="AC146" s="44"/>
      <c r="AD146" s="44"/>
      <c r="AE146" s="44"/>
      <c r="AF146" s="44"/>
      <c r="AG146" s="44"/>
      <c r="AH146" s="44"/>
    </row>
    <row r="147" spans="2:34" x14ac:dyDescent="0.25">
      <c r="B147" s="77"/>
      <c r="D147" s="44"/>
      <c r="E147" s="44"/>
      <c r="F147" s="44"/>
      <c r="G147" s="44"/>
      <c r="H147" s="44"/>
      <c r="I147" s="44"/>
      <c r="J147" s="44"/>
      <c r="L147" s="44"/>
      <c r="M147" s="44"/>
      <c r="N147" s="44"/>
      <c r="O147" s="44"/>
      <c r="P147" s="44"/>
      <c r="Q147" s="44"/>
      <c r="S147" s="77"/>
      <c r="U147" s="44"/>
      <c r="V147" s="44"/>
      <c r="W147" s="44"/>
      <c r="X147" s="44"/>
      <c r="Y147" s="44"/>
      <c r="Z147" s="44"/>
      <c r="AA147" s="44"/>
      <c r="AC147" s="44"/>
      <c r="AD147" s="44"/>
      <c r="AE147" s="44"/>
      <c r="AF147" s="44"/>
      <c r="AG147" s="44"/>
      <c r="AH147" s="44"/>
    </row>
    <row r="148" spans="2:34" x14ac:dyDescent="0.25">
      <c r="B148" s="77"/>
      <c r="D148" s="44"/>
      <c r="E148" s="44"/>
      <c r="F148" s="44"/>
      <c r="G148" s="44"/>
      <c r="H148" s="44"/>
      <c r="I148" s="44"/>
      <c r="J148" s="44"/>
      <c r="L148" s="44"/>
      <c r="M148" s="44"/>
      <c r="N148" s="44"/>
      <c r="O148" s="44"/>
      <c r="P148" s="44"/>
      <c r="Q148" s="44"/>
      <c r="S148" s="77"/>
      <c r="U148" s="44"/>
      <c r="V148" s="44"/>
      <c r="W148" s="44"/>
      <c r="X148" s="44"/>
      <c r="Y148" s="44"/>
      <c r="Z148" s="44"/>
      <c r="AA148" s="44"/>
      <c r="AC148" s="44"/>
      <c r="AD148" s="44"/>
      <c r="AE148" s="44"/>
      <c r="AF148" s="44"/>
      <c r="AG148" s="44"/>
      <c r="AH148" s="44"/>
    </row>
    <row r="149" spans="2:34" x14ac:dyDescent="0.25">
      <c r="B149" s="77"/>
      <c r="D149" s="44"/>
      <c r="E149" s="44"/>
      <c r="F149" s="44"/>
      <c r="G149" s="44"/>
      <c r="H149" s="44"/>
      <c r="I149" s="44"/>
      <c r="J149" s="44"/>
      <c r="L149" s="44"/>
      <c r="M149" s="44"/>
      <c r="N149" s="44"/>
      <c r="O149" s="44"/>
      <c r="P149" s="44"/>
      <c r="Q149" s="44"/>
      <c r="S149" s="77"/>
      <c r="U149" s="44"/>
      <c r="V149" s="44"/>
      <c r="W149" s="44"/>
      <c r="X149" s="44"/>
      <c r="Y149" s="44"/>
      <c r="Z149" s="44"/>
      <c r="AA149" s="44"/>
      <c r="AC149" s="44"/>
      <c r="AD149" s="44"/>
      <c r="AE149" s="44"/>
      <c r="AF149" s="44"/>
      <c r="AG149" s="44"/>
      <c r="AH149" s="44"/>
    </row>
    <row r="150" spans="2:34" x14ac:dyDescent="0.25">
      <c r="B150" s="77"/>
      <c r="D150" s="44"/>
      <c r="E150" s="44"/>
      <c r="F150" s="44"/>
      <c r="G150" s="44"/>
      <c r="H150" s="44"/>
      <c r="I150" s="44"/>
      <c r="J150" s="44"/>
      <c r="L150" s="44"/>
      <c r="M150" s="44"/>
      <c r="N150" s="44"/>
      <c r="O150" s="44"/>
      <c r="P150" s="44"/>
      <c r="Q150" s="44"/>
      <c r="S150" s="77"/>
      <c r="U150" s="44"/>
      <c r="V150" s="44"/>
      <c r="W150" s="44"/>
      <c r="X150" s="44"/>
      <c r="Y150" s="44"/>
      <c r="Z150" s="44"/>
      <c r="AA150" s="44"/>
      <c r="AC150" s="44"/>
      <c r="AD150" s="44"/>
      <c r="AE150" s="44"/>
      <c r="AF150" s="44"/>
      <c r="AG150" s="44"/>
      <c r="AH150" s="44"/>
    </row>
    <row r="151" spans="2:34" x14ac:dyDescent="0.25">
      <c r="B151" s="77"/>
      <c r="D151" s="44"/>
      <c r="E151" s="44"/>
      <c r="F151" s="44"/>
      <c r="G151" s="44"/>
      <c r="H151" s="44"/>
      <c r="I151" s="44"/>
      <c r="J151" s="44"/>
      <c r="L151" s="44"/>
      <c r="M151" s="44"/>
      <c r="N151" s="44"/>
      <c r="O151" s="44"/>
      <c r="P151" s="44"/>
      <c r="Q151" s="44"/>
      <c r="S151" s="77"/>
      <c r="U151" s="44"/>
      <c r="V151" s="44"/>
      <c r="W151" s="44"/>
      <c r="X151" s="44"/>
      <c r="Y151" s="44"/>
      <c r="Z151" s="44"/>
      <c r="AA151" s="44"/>
      <c r="AC151" s="44"/>
      <c r="AD151" s="44"/>
      <c r="AE151" s="44"/>
      <c r="AF151" s="44"/>
      <c r="AG151" s="44"/>
      <c r="AH151" s="44"/>
    </row>
    <row r="152" spans="2:34" x14ac:dyDescent="0.25">
      <c r="B152" s="77"/>
      <c r="D152" s="44"/>
      <c r="E152" s="44"/>
      <c r="F152" s="44"/>
      <c r="G152" s="44"/>
      <c r="H152" s="44"/>
      <c r="I152" s="44"/>
      <c r="J152" s="44"/>
      <c r="L152" s="44"/>
      <c r="M152" s="44"/>
      <c r="N152" s="44"/>
      <c r="O152" s="44"/>
      <c r="P152" s="44"/>
      <c r="Q152" s="44"/>
      <c r="S152" s="77"/>
      <c r="U152" s="44"/>
      <c r="V152" s="44"/>
      <c r="W152" s="44"/>
      <c r="X152" s="44"/>
      <c r="Y152" s="44"/>
      <c r="Z152" s="44"/>
      <c r="AA152" s="44"/>
      <c r="AC152" s="44"/>
      <c r="AD152" s="44"/>
      <c r="AE152" s="44"/>
      <c r="AF152" s="44"/>
      <c r="AG152" s="44"/>
      <c r="AH152" s="44"/>
    </row>
    <row r="153" spans="2:34" x14ac:dyDescent="0.25">
      <c r="B153" s="77"/>
      <c r="D153" s="44"/>
      <c r="E153" s="44"/>
      <c r="F153" s="44"/>
      <c r="G153" s="44"/>
      <c r="H153" s="44"/>
      <c r="I153" s="44"/>
      <c r="J153" s="44"/>
      <c r="L153" s="44"/>
      <c r="M153" s="44"/>
      <c r="N153" s="44"/>
      <c r="O153" s="44"/>
      <c r="P153" s="44"/>
      <c r="Q153" s="44"/>
      <c r="S153" s="77"/>
      <c r="U153" s="44"/>
      <c r="V153" s="44"/>
      <c r="W153" s="44"/>
      <c r="X153" s="44"/>
      <c r="Y153" s="44"/>
      <c r="Z153" s="44"/>
      <c r="AA153" s="44"/>
      <c r="AC153" s="44"/>
      <c r="AD153" s="44"/>
      <c r="AE153" s="44"/>
      <c r="AF153" s="44"/>
      <c r="AG153" s="44"/>
      <c r="AH153" s="44"/>
    </row>
    <row r="154" spans="2:34" x14ac:dyDescent="0.25">
      <c r="B154" s="77"/>
      <c r="D154" s="44"/>
      <c r="E154" s="44"/>
      <c r="F154" s="44"/>
      <c r="G154" s="44"/>
      <c r="H154" s="44"/>
      <c r="I154" s="44"/>
      <c r="J154" s="44"/>
      <c r="L154" s="44"/>
      <c r="M154" s="44"/>
      <c r="N154" s="44"/>
      <c r="O154" s="44"/>
      <c r="P154" s="44"/>
      <c r="Q154" s="44"/>
      <c r="S154" s="77"/>
      <c r="U154" s="44"/>
      <c r="V154" s="44"/>
      <c r="W154" s="44"/>
      <c r="X154" s="44"/>
      <c r="Y154" s="44"/>
      <c r="Z154" s="44"/>
      <c r="AA154" s="44"/>
      <c r="AC154" s="44"/>
      <c r="AD154" s="44"/>
      <c r="AE154" s="44"/>
      <c r="AF154" s="44"/>
      <c r="AG154" s="44"/>
      <c r="AH154" s="44"/>
    </row>
    <row r="155" spans="2:34" x14ac:dyDescent="0.25">
      <c r="B155" s="77"/>
      <c r="D155" s="44"/>
      <c r="E155" s="44"/>
      <c r="F155" s="44"/>
      <c r="G155" s="44"/>
      <c r="H155" s="44"/>
      <c r="I155" s="44"/>
      <c r="J155" s="44"/>
      <c r="L155" s="44"/>
      <c r="M155" s="44"/>
      <c r="N155" s="44"/>
      <c r="O155" s="44"/>
      <c r="P155" s="44"/>
      <c r="Q155" s="44"/>
      <c r="S155" s="77"/>
      <c r="U155" s="44"/>
      <c r="V155" s="44"/>
      <c r="W155" s="44"/>
      <c r="X155" s="44"/>
      <c r="Y155" s="44"/>
      <c r="Z155" s="44"/>
      <c r="AA155" s="44"/>
      <c r="AC155" s="44"/>
      <c r="AD155" s="44"/>
      <c r="AE155" s="44"/>
      <c r="AF155" s="44"/>
      <c r="AG155" s="44"/>
      <c r="AH155" s="44"/>
    </row>
    <row r="156" spans="2:34" x14ac:dyDescent="0.25">
      <c r="B156" s="77"/>
      <c r="D156" s="44"/>
      <c r="E156" s="44"/>
      <c r="F156" s="44"/>
      <c r="G156" s="44"/>
      <c r="H156" s="44"/>
      <c r="I156" s="44"/>
      <c r="J156" s="44"/>
      <c r="L156" s="44"/>
      <c r="M156" s="44"/>
      <c r="N156" s="44"/>
      <c r="O156" s="44"/>
      <c r="P156" s="44"/>
      <c r="Q156" s="44"/>
      <c r="S156" s="77"/>
      <c r="U156" s="44"/>
      <c r="V156" s="44"/>
      <c r="W156" s="44"/>
      <c r="X156" s="44"/>
      <c r="Y156" s="44"/>
      <c r="Z156" s="44"/>
      <c r="AA156" s="44"/>
      <c r="AC156" s="44"/>
      <c r="AD156" s="44"/>
      <c r="AE156" s="44"/>
      <c r="AF156" s="44"/>
      <c r="AG156" s="44"/>
      <c r="AH156" s="44"/>
    </row>
    <row r="157" spans="2:34" x14ac:dyDescent="0.25">
      <c r="B157" s="77"/>
      <c r="D157" s="44"/>
      <c r="E157" s="44"/>
      <c r="F157" s="44"/>
      <c r="G157" s="44"/>
      <c r="H157" s="44"/>
      <c r="I157" s="44"/>
      <c r="J157" s="44"/>
      <c r="L157" s="44"/>
      <c r="M157" s="44"/>
      <c r="N157" s="44"/>
      <c r="O157" s="44"/>
      <c r="P157" s="44"/>
      <c r="Q157" s="44"/>
      <c r="S157" s="77"/>
      <c r="U157" s="44"/>
      <c r="V157" s="44"/>
      <c r="W157" s="44"/>
      <c r="X157" s="44"/>
      <c r="Y157" s="44"/>
      <c r="Z157" s="44"/>
      <c r="AA157" s="44"/>
      <c r="AC157" s="44"/>
      <c r="AD157" s="44"/>
      <c r="AE157" s="44"/>
      <c r="AF157" s="44"/>
      <c r="AG157" s="44"/>
      <c r="AH157" s="44"/>
    </row>
    <row r="158" spans="2:34" x14ac:dyDescent="0.25">
      <c r="B158" s="77"/>
      <c r="D158" s="44"/>
      <c r="E158" s="44"/>
      <c r="F158" s="44"/>
      <c r="G158" s="44"/>
      <c r="H158" s="44"/>
      <c r="I158" s="44"/>
      <c r="J158" s="44"/>
      <c r="L158" s="44"/>
      <c r="M158" s="44"/>
      <c r="N158" s="44"/>
      <c r="O158" s="44"/>
      <c r="P158" s="44"/>
      <c r="Q158" s="44"/>
      <c r="S158" s="77"/>
      <c r="U158" s="44"/>
      <c r="V158" s="44"/>
      <c r="W158" s="44"/>
      <c r="X158" s="44"/>
      <c r="Y158" s="44"/>
      <c r="Z158" s="44"/>
      <c r="AA158" s="44"/>
      <c r="AC158" s="44"/>
      <c r="AD158" s="44"/>
      <c r="AE158" s="44"/>
      <c r="AF158" s="44"/>
      <c r="AG158" s="44"/>
      <c r="AH158" s="44"/>
    </row>
    <row r="159" spans="2:34" x14ac:dyDescent="0.25">
      <c r="B159" s="77"/>
      <c r="D159" s="44"/>
      <c r="E159" s="44"/>
      <c r="F159" s="44"/>
      <c r="G159" s="44"/>
      <c r="H159" s="44"/>
      <c r="I159" s="44"/>
      <c r="J159" s="44"/>
      <c r="L159" s="44"/>
      <c r="M159" s="44"/>
      <c r="N159" s="44"/>
      <c r="O159" s="44"/>
      <c r="P159" s="44"/>
      <c r="Q159" s="44"/>
      <c r="S159" s="77"/>
      <c r="U159" s="44"/>
      <c r="V159" s="44"/>
      <c r="W159" s="44"/>
      <c r="X159" s="44"/>
      <c r="Y159" s="44"/>
      <c r="Z159" s="44"/>
      <c r="AA159" s="44"/>
      <c r="AC159" s="44"/>
      <c r="AD159" s="44"/>
      <c r="AE159" s="44"/>
      <c r="AF159" s="44"/>
      <c r="AG159" s="44"/>
      <c r="AH159" s="44"/>
    </row>
    <row r="160" spans="2:34" x14ac:dyDescent="0.25">
      <c r="B160" s="77"/>
      <c r="D160" s="44"/>
      <c r="E160" s="44"/>
      <c r="F160" s="44"/>
      <c r="G160" s="44"/>
      <c r="H160" s="44"/>
      <c r="I160" s="44"/>
      <c r="J160" s="44"/>
      <c r="L160" s="44"/>
      <c r="M160" s="44"/>
      <c r="N160" s="44"/>
      <c r="O160" s="44"/>
      <c r="P160" s="44"/>
      <c r="Q160" s="44"/>
      <c r="S160" s="77"/>
      <c r="U160" s="44"/>
      <c r="V160" s="44"/>
      <c r="W160" s="44"/>
      <c r="X160" s="44"/>
      <c r="Y160" s="44"/>
      <c r="Z160" s="44"/>
      <c r="AA160" s="44"/>
      <c r="AC160" s="44"/>
      <c r="AD160" s="44"/>
      <c r="AE160" s="44"/>
      <c r="AF160" s="44"/>
      <c r="AG160" s="44"/>
      <c r="AH160" s="44"/>
    </row>
    <row r="161" spans="2:34" x14ac:dyDescent="0.25">
      <c r="B161" s="77"/>
      <c r="D161" s="44"/>
      <c r="E161" s="44"/>
      <c r="F161" s="44"/>
      <c r="G161" s="44"/>
      <c r="H161" s="44"/>
      <c r="I161" s="44"/>
      <c r="J161" s="44"/>
      <c r="L161" s="44"/>
      <c r="M161" s="44"/>
      <c r="N161" s="44"/>
      <c r="O161" s="44"/>
      <c r="P161" s="44"/>
      <c r="Q161" s="44"/>
      <c r="S161" s="77"/>
      <c r="U161" s="44"/>
      <c r="V161" s="44"/>
      <c r="W161" s="44"/>
      <c r="X161" s="44"/>
      <c r="Y161" s="44"/>
      <c r="Z161" s="44"/>
      <c r="AA161" s="44"/>
      <c r="AC161" s="44"/>
      <c r="AD161" s="44"/>
      <c r="AE161" s="44"/>
      <c r="AF161" s="44"/>
      <c r="AG161" s="44"/>
      <c r="AH161" s="44"/>
    </row>
    <row r="162" spans="2:34" x14ac:dyDescent="0.25">
      <c r="B162" s="77"/>
      <c r="D162" s="44"/>
      <c r="E162" s="44"/>
      <c r="F162" s="44"/>
      <c r="G162" s="44"/>
      <c r="H162" s="44"/>
      <c r="I162" s="44"/>
      <c r="J162" s="44"/>
      <c r="L162" s="44"/>
      <c r="M162" s="44"/>
      <c r="N162" s="44"/>
      <c r="O162" s="44"/>
      <c r="P162" s="44"/>
      <c r="Q162" s="44"/>
      <c r="S162" s="77"/>
      <c r="U162" s="44"/>
      <c r="V162" s="44"/>
      <c r="W162" s="44"/>
      <c r="X162" s="44"/>
      <c r="Y162" s="44"/>
      <c r="Z162" s="44"/>
      <c r="AA162" s="44"/>
      <c r="AC162" s="44"/>
      <c r="AD162" s="44"/>
      <c r="AE162" s="44"/>
      <c r="AF162" s="44"/>
      <c r="AG162" s="44"/>
      <c r="AH162" s="44"/>
    </row>
    <row r="163" spans="2:34" x14ac:dyDescent="0.25">
      <c r="B163" s="77"/>
      <c r="D163" s="44"/>
      <c r="E163" s="44"/>
      <c r="F163" s="44"/>
      <c r="G163" s="44"/>
      <c r="H163" s="44"/>
      <c r="I163" s="44"/>
      <c r="J163" s="44"/>
      <c r="L163" s="44"/>
      <c r="M163" s="44"/>
      <c r="N163" s="44"/>
      <c r="O163" s="44"/>
      <c r="P163" s="44"/>
      <c r="Q163" s="44"/>
      <c r="S163" s="77"/>
      <c r="U163" s="44"/>
      <c r="V163" s="44"/>
      <c r="W163" s="44"/>
      <c r="X163" s="44"/>
      <c r="Y163" s="44"/>
      <c r="Z163" s="44"/>
      <c r="AA163" s="44"/>
      <c r="AC163" s="44"/>
      <c r="AD163" s="44"/>
      <c r="AE163" s="44"/>
      <c r="AF163" s="44"/>
      <c r="AG163" s="44"/>
      <c r="AH163" s="44"/>
    </row>
    <row r="164" spans="2:34" x14ac:dyDescent="0.25">
      <c r="B164" s="77"/>
      <c r="D164" s="44"/>
      <c r="E164" s="44"/>
      <c r="F164" s="44"/>
      <c r="G164" s="44"/>
      <c r="H164" s="44"/>
      <c r="I164" s="44"/>
      <c r="J164" s="44"/>
      <c r="L164" s="44"/>
      <c r="M164" s="44"/>
      <c r="N164" s="44"/>
      <c r="O164" s="44"/>
      <c r="P164" s="44"/>
      <c r="Q164" s="44"/>
      <c r="S164" s="77"/>
      <c r="U164" s="44"/>
      <c r="V164" s="44"/>
      <c r="W164" s="44"/>
      <c r="X164" s="44"/>
      <c r="Y164" s="44"/>
      <c r="Z164" s="44"/>
      <c r="AA164" s="44"/>
      <c r="AC164" s="44"/>
      <c r="AD164" s="44"/>
      <c r="AE164" s="44"/>
      <c r="AF164" s="44"/>
      <c r="AG164" s="44"/>
      <c r="AH164" s="44"/>
    </row>
    <row r="165" spans="2:34" x14ac:dyDescent="0.25">
      <c r="B165" s="77"/>
      <c r="D165" s="44"/>
      <c r="E165" s="44"/>
      <c r="F165" s="44"/>
      <c r="G165" s="44"/>
      <c r="H165" s="44"/>
      <c r="I165" s="44"/>
      <c r="J165" s="44"/>
      <c r="L165" s="44"/>
      <c r="M165" s="44"/>
      <c r="N165" s="44"/>
      <c r="O165" s="44"/>
      <c r="P165" s="44"/>
      <c r="Q165" s="44"/>
      <c r="S165" s="77"/>
      <c r="U165" s="44"/>
      <c r="V165" s="44"/>
      <c r="W165" s="44"/>
      <c r="X165" s="44"/>
      <c r="Y165" s="44"/>
      <c r="Z165" s="44"/>
      <c r="AA165" s="44"/>
      <c r="AC165" s="44"/>
      <c r="AD165" s="44"/>
      <c r="AE165" s="44"/>
      <c r="AF165" s="44"/>
      <c r="AG165" s="44"/>
      <c r="AH165" s="44"/>
    </row>
    <row r="166" spans="2:34" x14ac:dyDescent="0.25">
      <c r="B166" s="77"/>
      <c r="D166" s="44"/>
      <c r="E166" s="44"/>
      <c r="F166" s="44"/>
      <c r="G166" s="44"/>
      <c r="H166" s="44"/>
      <c r="I166" s="44"/>
      <c r="J166" s="44"/>
      <c r="L166" s="44"/>
      <c r="M166" s="44"/>
      <c r="N166" s="44"/>
      <c r="O166" s="44"/>
      <c r="P166" s="44"/>
      <c r="Q166" s="44"/>
      <c r="S166" s="77"/>
      <c r="U166" s="44"/>
      <c r="V166" s="44"/>
      <c r="W166" s="44"/>
      <c r="X166" s="44"/>
      <c r="Y166" s="44"/>
      <c r="Z166" s="44"/>
      <c r="AA166" s="44"/>
      <c r="AC166" s="44"/>
      <c r="AD166" s="44"/>
      <c r="AE166" s="44"/>
      <c r="AF166" s="44"/>
      <c r="AG166" s="44"/>
      <c r="AH166" s="44"/>
    </row>
    <row r="167" spans="2:34" x14ac:dyDescent="0.25">
      <c r="B167" s="77"/>
      <c r="D167" s="44"/>
      <c r="E167" s="44"/>
      <c r="F167" s="44"/>
      <c r="G167" s="44"/>
      <c r="H167" s="44"/>
      <c r="I167" s="44"/>
      <c r="J167" s="44"/>
      <c r="L167" s="44"/>
      <c r="M167" s="44"/>
      <c r="N167" s="44"/>
      <c r="O167" s="44"/>
      <c r="P167" s="44"/>
      <c r="Q167" s="44"/>
      <c r="S167" s="77"/>
      <c r="U167" s="44"/>
      <c r="V167" s="44"/>
      <c r="W167" s="44"/>
      <c r="X167" s="44"/>
      <c r="Y167" s="44"/>
      <c r="Z167" s="44"/>
      <c r="AA167" s="44"/>
      <c r="AC167" s="44"/>
      <c r="AD167" s="44"/>
      <c r="AE167" s="44"/>
      <c r="AF167" s="44"/>
      <c r="AG167" s="44"/>
      <c r="AH167" s="44"/>
    </row>
    <row r="168" spans="2:34" x14ac:dyDescent="0.25">
      <c r="B168" s="77"/>
      <c r="D168" s="44"/>
      <c r="E168" s="44"/>
      <c r="F168" s="44"/>
      <c r="G168" s="44"/>
      <c r="H168" s="44"/>
      <c r="I168" s="44"/>
      <c r="J168" s="44"/>
      <c r="L168" s="44"/>
      <c r="M168" s="44"/>
      <c r="N168" s="44"/>
      <c r="O168" s="44"/>
      <c r="P168" s="44"/>
      <c r="Q168" s="44"/>
      <c r="S168" s="77"/>
      <c r="U168" s="44"/>
      <c r="V168" s="44"/>
      <c r="W168" s="44"/>
      <c r="X168" s="44"/>
      <c r="Y168" s="44"/>
      <c r="Z168" s="44"/>
      <c r="AA168" s="44"/>
      <c r="AC168" s="44"/>
      <c r="AD168" s="44"/>
      <c r="AE168" s="44"/>
      <c r="AF168" s="44"/>
      <c r="AG168" s="44"/>
      <c r="AH168" s="44"/>
    </row>
    <row r="169" spans="2:34" x14ac:dyDescent="0.25">
      <c r="B169" s="77"/>
      <c r="D169" s="44"/>
      <c r="E169" s="44"/>
      <c r="F169" s="44"/>
      <c r="G169" s="44"/>
      <c r="H169" s="44"/>
      <c r="I169" s="44"/>
      <c r="J169" s="44"/>
      <c r="L169" s="44"/>
      <c r="M169" s="44"/>
      <c r="N169" s="44"/>
      <c r="O169" s="44"/>
      <c r="P169" s="44"/>
      <c r="Q169" s="44"/>
      <c r="S169" s="77"/>
      <c r="U169" s="44"/>
      <c r="V169" s="44"/>
      <c r="W169" s="44"/>
      <c r="X169" s="44"/>
      <c r="Y169" s="44"/>
      <c r="Z169" s="44"/>
      <c r="AA169" s="44"/>
      <c r="AC169" s="44"/>
      <c r="AD169" s="44"/>
      <c r="AE169" s="44"/>
      <c r="AF169" s="44"/>
      <c r="AG169" s="44"/>
      <c r="AH169" s="44"/>
    </row>
    <row r="170" spans="2:34" x14ac:dyDescent="0.25">
      <c r="B170" s="77"/>
      <c r="D170" s="44"/>
      <c r="E170" s="44"/>
      <c r="F170" s="44"/>
      <c r="G170" s="44"/>
      <c r="H170" s="44"/>
      <c r="I170" s="44"/>
      <c r="J170" s="44"/>
      <c r="L170" s="44"/>
      <c r="M170" s="44"/>
      <c r="N170" s="44"/>
      <c r="O170" s="44"/>
      <c r="P170" s="44"/>
      <c r="Q170" s="44"/>
      <c r="S170" s="77"/>
      <c r="U170" s="44"/>
      <c r="V170" s="44"/>
      <c r="W170" s="44"/>
      <c r="X170" s="44"/>
      <c r="Y170" s="44"/>
      <c r="Z170" s="44"/>
      <c r="AA170" s="44"/>
      <c r="AC170" s="44"/>
      <c r="AD170" s="44"/>
      <c r="AE170" s="44"/>
      <c r="AF170" s="44"/>
      <c r="AG170" s="44"/>
      <c r="AH170" s="44"/>
    </row>
    <row r="171" spans="2:34" x14ac:dyDescent="0.25">
      <c r="B171" s="77"/>
      <c r="D171" s="44"/>
      <c r="E171" s="44"/>
      <c r="F171" s="44"/>
      <c r="G171" s="44"/>
      <c r="H171" s="44"/>
      <c r="I171" s="44"/>
      <c r="J171" s="44"/>
      <c r="L171" s="44"/>
      <c r="M171" s="44"/>
      <c r="N171" s="44"/>
      <c r="O171" s="44"/>
      <c r="P171" s="44"/>
      <c r="Q171" s="44"/>
      <c r="S171" s="77"/>
      <c r="U171" s="44"/>
      <c r="V171" s="44"/>
      <c r="W171" s="44"/>
      <c r="X171" s="44"/>
      <c r="Y171" s="44"/>
      <c r="Z171" s="44"/>
      <c r="AA171" s="44"/>
      <c r="AC171" s="44"/>
      <c r="AD171" s="44"/>
      <c r="AE171" s="44"/>
      <c r="AF171" s="44"/>
      <c r="AG171" s="44"/>
      <c r="AH171" s="44"/>
    </row>
    <row r="172" spans="2:34" x14ac:dyDescent="0.25">
      <c r="B172" s="77"/>
      <c r="D172" s="44"/>
      <c r="E172" s="44"/>
      <c r="F172" s="44"/>
      <c r="G172" s="44"/>
      <c r="H172" s="44"/>
      <c r="I172" s="44"/>
      <c r="J172" s="44"/>
      <c r="L172" s="44"/>
      <c r="M172" s="44"/>
      <c r="N172" s="44"/>
      <c r="O172" s="44"/>
      <c r="P172" s="44"/>
      <c r="Q172" s="44"/>
      <c r="S172" s="77"/>
      <c r="U172" s="44"/>
      <c r="V172" s="44"/>
      <c r="W172" s="44"/>
      <c r="X172" s="44"/>
      <c r="Y172" s="44"/>
      <c r="Z172" s="44"/>
      <c r="AA172" s="44"/>
      <c r="AC172" s="44"/>
      <c r="AD172" s="44"/>
      <c r="AE172" s="44"/>
      <c r="AF172" s="44"/>
      <c r="AG172" s="44"/>
      <c r="AH172" s="44"/>
    </row>
    <row r="173" spans="2:34" x14ac:dyDescent="0.25">
      <c r="B173" s="77"/>
      <c r="D173" s="44"/>
      <c r="E173" s="44"/>
      <c r="F173" s="44"/>
      <c r="G173" s="44"/>
      <c r="H173" s="44"/>
      <c r="I173" s="44"/>
      <c r="J173" s="44"/>
      <c r="L173" s="44"/>
      <c r="M173" s="44"/>
      <c r="N173" s="44"/>
      <c r="O173" s="44"/>
      <c r="P173" s="44"/>
      <c r="Q173" s="44"/>
      <c r="S173" s="77"/>
      <c r="U173" s="44"/>
      <c r="V173" s="44"/>
      <c r="W173" s="44"/>
      <c r="X173" s="44"/>
      <c r="Y173" s="44"/>
      <c r="Z173" s="44"/>
      <c r="AA173" s="44"/>
      <c r="AC173" s="44"/>
      <c r="AD173" s="44"/>
      <c r="AE173" s="44"/>
      <c r="AF173" s="44"/>
      <c r="AG173" s="44"/>
      <c r="AH173" s="44"/>
    </row>
    <row r="174" spans="2:34" x14ac:dyDescent="0.25">
      <c r="B174" s="77"/>
      <c r="D174" s="44"/>
      <c r="E174" s="44"/>
      <c r="F174" s="44"/>
      <c r="G174" s="44"/>
      <c r="H174" s="44"/>
      <c r="I174" s="44"/>
      <c r="J174" s="44"/>
      <c r="L174" s="44"/>
      <c r="M174" s="44"/>
      <c r="N174" s="44"/>
      <c r="O174" s="44"/>
      <c r="P174" s="44"/>
      <c r="Q174" s="44"/>
      <c r="S174" s="77"/>
      <c r="U174" s="44"/>
      <c r="V174" s="44"/>
      <c r="W174" s="44"/>
      <c r="X174" s="44"/>
      <c r="Y174" s="44"/>
      <c r="Z174" s="44"/>
      <c r="AA174" s="44"/>
      <c r="AC174" s="44"/>
      <c r="AD174" s="44"/>
      <c r="AE174" s="44"/>
      <c r="AF174" s="44"/>
      <c r="AG174" s="44"/>
      <c r="AH174" s="44"/>
    </row>
    <row r="175" spans="2:34" x14ac:dyDescent="0.25">
      <c r="B175" s="77"/>
      <c r="D175" s="44"/>
      <c r="E175" s="44"/>
      <c r="F175" s="44"/>
      <c r="G175" s="44"/>
      <c r="H175" s="44"/>
      <c r="I175" s="44"/>
      <c r="J175" s="44"/>
      <c r="L175" s="44"/>
      <c r="M175" s="44"/>
      <c r="N175" s="44"/>
      <c r="O175" s="44"/>
      <c r="P175" s="44"/>
      <c r="Q175" s="44"/>
      <c r="S175" s="77"/>
      <c r="U175" s="44"/>
      <c r="V175" s="44"/>
      <c r="W175" s="44"/>
      <c r="X175" s="44"/>
      <c r="Y175" s="44"/>
      <c r="Z175" s="44"/>
      <c r="AA175" s="44"/>
      <c r="AC175" s="44"/>
      <c r="AD175" s="44"/>
      <c r="AE175" s="44"/>
      <c r="AF175" s="44"/>
      <c r="AG175" s="44"/>
      <c r="AH175" s="44"/>
    </row>
    <row r="176" spans="2:34" x14ac:dyDescent="0.25">
      <c r="B176" s="77"/>
      <c r="D176" s="44"/>
      <c r="E176" s="44"/>
      <c r="F176" s="44"/>
      <c r="G176" s="44"/>
      <c r="H176" s="44"/>
      <c r="I176" s="44"/>
      <c r="J176" s="44"/>
      <c r="L176" s="44"/>
      <c r="M176" s="44"/>
      <c r="N176" s="44"/>
      <c r="O176" s="44"/>
      <c r="P176" s="44"/>
      <c r="Q176" s="44"/>
      <c r="S176" s="77"/>
      <c r="U176" s="44"/>
      <c r="V176" s="44"/>
      <c r="W176" s="44"/>
      <c r="X176" s="44"/>
      <c r="Y176" s="44"/>
      <c r="Z176" s="44"/>
      <c r="AA176" s="44"/>
      <c r="AC176" s="44"/>
      <c r="AD176" s="44"/>
      <c r="AE176" s="44"/>
      <c r="AF176" s="44"/>
      <c r="AG176" s="44"/>
      <c r="AH176" s="44"/>
    </row>
    <row r="177" spans="2:34" x14ac:dyDescent="0.25">
      <c r="B177" s="77"/>
      <c r="D177" s="44"/>
      <c r="E177" s="44"/>
      <c r="F177" s="44"/>
      <c r="G177" s="44"/>
      <c r="H177" s="44"/>
      <c r="I177" s="44"/>
      <c r="J177" s="44"/>
      <c r="L177" s="44"/>
      <c r="M177" s="44"/>
      <c r="N177" s="44"/>
      <c r="O177" s="44"/>
      <c r="P177" s="44"/>
      <c r="Q177" s="44"/>
      <c r="S177" s="77"/>
      <c r="U177" s="44"/>
      <c r="V177" s="44"/>
      <c r="W177" s="44"/>
      <c r="X177" s="44"/>
      <c r="Y177" s="44"/>
      <c r="Z177" s="44"/>
      <c r="AA177" s="44"/>
      <c r="AC177" s="44"/>
      <c r="AD177" s="44"/>
      <c r="AE177" s="44"/>
      <c r="AF177" s="44"/>
      <c r="AG177" s="44"/>
      <c r="AH177" s="44"/>
    </row>
    <row r="178" spans="2:34" x14ac:dyDescent="0.25">
      <c r="B178" s="77"/>
      <c r="D178" s="44"/>
      <c r="E178" s="44"/>
      <c r="F178" s="44"/>
      <c r="G178" s="44"/>
      <c r="H178" s="44"/>
      <c r="I178" s="44"/>
      <c r="J178" s="44"/>
      <c r="L178" s="44"/>
      <c r="M178" s="44"/>
      <c r="N178" s="44"/>
      <c r="O178" s="44"/>
      <c r="P178" s="44"/>
      <c r="Q178" s="44"/>
      <c r="S178" s="77"/>
      <c r="U178" s="44"/>
      <c r="V178" s="44"/>
      <c r="W178" s="44"/>
      <c r="X178" s="44"/>
      <c r="Y178" s="44"/>
      <c r="Z178" s="44"/>
      <c r="AA178" s="44"/>
      <c r="AC178" s="44"/>
      <c r="AD178" s="44"/>
      <c r="AE178" s="44"/>
      <c r="AF178" s="44"/>
      <c r="AG178" s="44"/>
      <c r="AH178" s="44"/>
    </row>
    <row r="179" spans="2:34" x14ac:dyDescent="0.25">
      <c r="B179" s="77"/>
      <c r="D179" s="44"/>
      <c r="E179" s="44"/>
      <c r="F179" s="44"/>
      <c r="G179" s="44"/>
      <c r="H179" s="44"/>
      <c r="I179" s="44"/>
      <c r="J179" s="44"/>
      <c r="L179" s="44"/>
      <c r="M179" s="44"/>
      <c r="N179" s="44"/>
      <c r="O179" s="44"/>
      <c r="P179" s="44"/>
      <c r="Q179" s="44"/>
      <c r="S179" s="77"/>
      <c r="U179" s="44"/>
      <c r="V179" s="44"/>
      <c r="W179" s="44"/>
      <c r="X179" s="44"/>
      <c r="Y179" s="44"/>
      <c r="Z179" s="44"/>
      <c r="AA179" s="44"/>
      <c r="AC179" s="44"/>
      <c r="AD179" s="44"/>
      <c r="AE179" s="44"/>
      <c r="AF179" s="44"/>
      <c r="AG179" s="44"/>
      <c r="AH179" s="44"/>
    </row>
    <row r="180" spans="2:34" x14ac:dyDescent="0.25">
      <c r="B180" s="77"/>
      <c r="D180" s="44"/>
      <c r="E180" s="44"/>
      <c r="F180" s="44"/>
      <c r="G180" s="44"/>
      <c r="H180" s="44"/>
      <c r="I180" s="44"/>
      <c r="J180" s="44"/>
      <c r="L180" s="44"/>
      <c r="M180" s="44"/>
      <c r="N180" s="44"/>
      <c r="O180" s="44"/>
      <c r="P180" s="44"/>
      <c r="Q180" s="44"/>
      <c r="S180" s="77"/>
      <c r="U180" s="44"/>
      <c r="V180" s="44"/>
      <c r="W180" s="44"/>
      <c r="X180" s="44"/>
      <c r="Y180" s="44"/>
      <c r="Z180" s="44"/>
      <c r="AA180" s="44"/>
      <c r="AC180" s="44"/>
      <c r="AD180" s="44"/>
      <c r="AE180" s="44"/>
      <c r="AF180" s="44"/>
      <c r="AG180" s="44"/>
      <c r="AH180" s="44"/>
    </row>
    <row r="181" spans="2:34" x14ac:dyDescent="0.25">
      <c r="B181" s="77"/>
      <c r="D181" s="44"/>
      <c r="E181" s="44"/>
      <c r="F181" s="44"/>
      <c r="G181" s="44"/>
      <c r="H181" s="44"/>
      <c r="I181" s="44"/>
      <c r="J181" s="44"/>
      <c r="L181" s="44"/>
      <c r="M181" s="44"/>
      <c r="N181" s="44"/>
      <c r="O181" s="44"/>
      <c r="P181" s="44"/>
      <c r="Q181" s="44"/>
      <c r="S181" s="77"/>
      <c r="U181" s="44"/>
      <c r="V181" s="44"/>
      <c r="W181" s="44"/>
      <c r="X181" s="44"/>
      <c r="Y181" s="44"/>
      <c r="Z181" s="44"/>
      <c r="AA181" s="44"/>
      <c r="AC181" s="44"/>
      <c r="AD181" s="44"/>
      <c r="AE181" s="44"/>
      <c r="AF181" s="44"/>
      <c r="AG181" s="44"/>
      <c r="AH181" s="44"/>
    </row>
    <row r="182" spans="2:34" x14ac:dyDescent="0.25">
      <c r="B182" s="77"/>
      <c r="D182" s="44"/>
      <c r="E182" s="44"/>
      <c r="F182" s="44"/>
      <c r="G182" s="44"/>
      <c r="H182" s="44"/>
      <c r="I182" s="44"/>
      <c r="J182" s="44"/>
      <c r="L182" s="44"/>
      <c r="M182" s="44"/>
      <c r="N182" s="44"/>
      <c r="O182" s="44"/>
      <c r="P182" s="44"/>
      <c r="Q182" s="44"/>
      <c r="S182" s="77"/>
      <c r="U182" s="44"/>
      <c r="V182" s="44"/>
      <c r="W182" s="44"/>
      <c r="X182" s="44"/>
      <c r="Y182" s="44"/>
      <c r="Z182" s="44"/>
      <c r="AA182" s="44"/>
      <c r="AC182" s="44"/>
      <c r="AD182" s="44"/>
      <c r="AE182" s="44"/>
      <c r="AF182" s="44"/>
      <c r="AG182" s="44"/>
      <c r="AH182" s="44"/>
    </row>
    <row r="183" spans="2:34" x14ac:dyDescent="0.25">
      <c r="B183" s="77"/>
      <c r="D183" s="44"/>
      <c r="E183" s="44"/>
      <c r="F183" s="44"/>
      <c r="G183" s="44"/>
      <c r="H183" s="44"/>
      <c r="I183" s="44"/>
      <c r="J183" s="44"/>
      <c r="L183" s="44"/>
      <c r="M183" s="44"/>
      <c r="N183" s="44"/>
      <c r="O183" s="44"/>
      <c r="P183" s="44"/>
      <c r="Q183" s="44"/>
      <c r="S183" s="77"/>
      <c r="U183" s="44"/>
      <c r="V183" s="44"/>
      <c r="W183" s="44"/>
      <c r="X183" s="44"/>
      <c r="Y183" s="44"/>
      <c r="Z183" s="44"/>
      <c r="AA183" s="44"/>
      <c r="AC183" s="44"/>
      <c r="AD183" s="44"/>
      <c r="AE183" s="44"/>
      <c r="AF183" s="44"/>
      <c r="AG183" s="44"/>
      <c r="AH183" s="44"/>
    </row>
    <row r="184" spans="2:34" x14ac:dyDescent="0.25">
      <c r="B184" s="77"/>
      <c r="D184" s="44"/>
      <c r="E184" s="44"/>
      <c r="F184" s="44"/>
      <c r="G184" s="44"/>
      <c r="H184" s="44"/>
      <c r="I184" s="44"/>
      <c r="J184" s="44"/>
      <c r="L184" s="44"/>
      <c r="M184" s="44"/>
      <c r="N184" s="44"/>
      <c r="O184" s="44"/>
      <c r="P184" s="44"/>
      <c r="Q184" s="44"/>
      <c r="S184" s="77"/>
      <c r="U184" s="44"/>
      <c r="V184" s="44"/>
      <c r="W184" s="44"/>
      <c r="X184" s="44"/>
      <c r="Y184" s="44"/>
      <c r="Z184" s="44"/>
      <c r="AA184" s="44"/>
      <c r="AC184" s="44"/>
      <c r="AD184" s="44"/>
      <c r="AE184" s="44"/>
      <c r="AF184" s="44"/>
      <c r="AG184" s="44"/>
      <c r="AH184" s="44"/>
    </row>
    <row r="185" spans="2:34" x14ac:dyDescent="0.25">
      <c r="B185" s="77"/>
      <c r="D185" s="44"/>
      <c r="E185" s="44"/>
      <c r="F185" s="44"/>
      <c r="G185" s="44"/>
      <c r="H185" s="44"/>
      <c r="I185" s="44"/>
      <c r="J185" s="44"/>
      <c r="L185" s="44"/>
      <c r="M185" s="44"/>
      <c r="N185" s="44"/>
      <c r="O185" s="44"/>
      <c r="P185" s="44"/>
      <c r="Q185" s="44"/>
      <c r="S185" s="77"/>
      <c r="U185" s="44"/>
      <c r="V185" s="44"/>
      <c r="W185" s="44"/>
      <c r="X185" s="44"/>
      <c r="Y185" s="44"/>
      <c r="Z185" s="44"/>
      <c r="AA185" s="44"/>
      <c r="AC185" s="44"/>
      <c r="AD185" s="44"/>
      <c r="AE185" s="44"/>
      <c r="AF185" s="44"/>
      <c r="AG185" s="44"/>
      <c r="AH185" s="44"/>
    </row>
    <row r="186" spans="2:34" x14ac:dyDescent="0.25">
      <c r="B186" s="77"/>
      <c r="D186" s="44"/>
      <c r="E186" s="44"/>
      <c r="F186" s="44"/>
      <c r="G186" s="44"/>
      <c r="H186" s="44"/>
      <c r="I186" s="44"/>
      <c r="J186" s="44"/>
      <c r="L186" s="44"/>
      <c r="M186" s="44"/>
      <c r="N186" s="44"/>
      <c r="O186" s="44"/>
      <c r="P186" s="44"/>
      <c r="Q186" s="44"/>
      <c r="S186" s="77"/>
      <c r="U186" s="44"/>
      <c r="V186" s="44"/>
      <c r="W186" s="44"/>
      <c r="X186" s="44"/>
      <c r="Y186" s="44"/>
      <c r="Z186" s="44"/>
      <c r="AA186" s="44"/>
      <c r="AC186" s="44"/>
      <c r="AD186" s="44"/>
      <c r="AE186" s="44"/>
      <c r="AF186" s="44"/>
      <c r="AG186" s="44"/>
      <c r="AH186" s="44"/>
    </row>
    <row r="187" spans="2:34" x14ac:dyDescent="0.25">
      <c r="B187" s="77"/>
      <c r="D187" s="44"/>
      <c r="E187" s="44"/>
      <c r="F187" s="44"/>
      <c r="G187" s="44"/>
      <c r="H187" s="44"/>
      <c r="I187" s="44"/>
      <c r="J187" s="44"/>
      <c r="L187" s="44"/>
      <c r="M187" s="44"/>
      <c r="N187" s="44"/>
      <c r="O187" s="44"/>
      <c r="P187" s="44"/>
      <c r="Q187" s="44"/>
      <c r="S187" s="77"/>
      <c r="U187" s="44"/>
      <c r="V187" s="44"/>
      <c r="W187" s="44"/>
      <c r="X187" s="44"/>
      <c r="Y187" s="44"/>
      <c r="Z187" s="44"/>
      <c r="AA187" s="44"/>
      <c r="AC187" s="44"/>
      <c r="AD187" s="44"/>
      <c r="AE187" s="44"/>
      <c r="AF187" s="44"/>
      <c r="AG187" s="44"/>
      <c r="AH187" s="44"/>
    </row>
    <row r="188" spans="2:34" x14ac:dyDescent="0.25">
      <c r="B188" s="77"/>
      <c r="D188" s="44"/>
      <c r="E188" s="44"/>
      <c r="F188" s="44"/>
      <c r="G188" s="44"/>
      <c r="H188" s="44"/>
      <c r="I188" s="44"/>
      <c r="J188" s="44"/>
      <c r="L188" s="44"/>
      <c r="M188" s="44"/>
      <c r="N188" s="44"/>
      <c r="O188" s="44"/>
      <c r="P188" s="44"/>
      <c r="Q188" s="44"/>
      <c r="S188" s="77"/>
      <c r="U188" s="44"/>
      <c r="V188" s="44"/>
      <c r="W188" s="44"/>
      <c r="X188" s="44"/>
      <c r="Y188" s="44"/>
      <c r="Z188" s="44"/>
      <c r="AA188" s="44"/>
      <c r="AC188" s="44"/>
      <c r="AD188" s="44"/>
      <c r="AE188" s="44"/>
      <c r="AF188" s="44"/>
      <c r="AG188" s="44"/>
      <c r="AH188" s="44"/>
    </row>
    <row r="189" spans="2:34" x14ac:dyDescent="0.25">
      <c r="B189" s="77"/>
      <c r="D189" s="44"/>
      <c r="E189" s="44"/>
      <c r="F189" s="44"/>
      <c r="G189" s="44"/>
      <c r="H189" s="44"/>
      <c r="I189" s="44"/>
      <c r="J189" s="44"/>
      <c r="L189" s="44"/>
      <c r="M189" s="44"/>
      <c r="N189" s="44"/>
      <c r="O189" s="44"/>
      <c r="P189" s="44"/>
      <c r="Q189" s="44"/>
      <c r="S189" s="77"/>
      <c r="U189" s="44"/>
      <c r="V189" s="44"/>
      <c r="W189" s="44"/>
      <c r="X189" s="44"/>
      <c r="Y189" s="44"/>
      <c r="Z189" s="44"/>
      <c r="AA189" s="44"/>
      <c r="AC189" s="44"/>
      <c r="AD189" s="44"/>
      <c r="AE189" s="44"/>
      <c r="AF189" s="44"/>
      <c r="AG189" s="44"/>
      <c r="AH189" s="44"/>
    </row>
    <row r="190" spans="2:34" x14ac:dyDescent="0.25">
      <c r="B190" s="77"/>
      <c r="D190" s="44"/>
      <c r="E190" s="44"/>
      <c r="F190" s="44"/>
      <c r="G190" s="44"/>
      <c r="H190" s="44"/>
      <c r="I190" s="44"/>
      <c r="J190" s="44"/>
      <c r="L190" s="44"/>
      <c r="M190" s="44"/>
      <c r="N190" s="44"/>
      <c r="O190" s="44"/>
      <c r="P190" s="44"/>
      <c r="Q190" s="44"/>
      <c r="S190" s="77"/>
      <c r="U190" s="44"/>
      <c r="V190" s="44"/>
      <c r="W190" s="44"/>
      <c r="X190" s="44"/>
      <c r="Y190" s="44"/>
      <c r="Z190" s="44"/>
      <c r="AA190" s="44"/>
      <c r="AC190" s="44"/>
      <c r="AD190" s="44"/>
      <c r="AE190" s="44"/>
      <c r="AF190" s="44"/>
      <c r="AG190" s="44"/>
      <c r="AH190" s="44"/>
    </row>
    <row r="191" spans="2:34" x14ac:dyDescent="0.25">
      <c r="B191" s="77"/>
      <c r="D191" s="44"/>
      <c r="E191" s="44"/>
      <c r="F191" s="44"/>
      <c r="G191" s="44"/>
      <c r="H191" s="44"/>
      <c r="I191" s="44"/>
      <c r="J191" s="44"/>
      <c r="L191" s="44"/>
      <c r="M191" s="44"/>
      <c r="N191" s="44"/>
      <c r="O191" s="44"/>
      <c r="P191" s="44"/>
      <c r="Q191" s="44"/>
      <c r="S191" s="77"/>
      <c r="U191" s="44"/>
      <c r="V191" s="44"/>
      <c r="W191" s="44"/>
      <c r="X191" s="44"/>
      <c r="Y191" s="44"/>
      <c r="Z191" s="44"/>
      <c r="AA191" s="44"/>
      <c r="AC191" s="44"/>
      <c r="AD191" s="44"/>
      <c r="AE191" s="44"/>
      <c r="AF191" s="44"/>
      <c r="AG191" s="44"/>
      <c r="AH191" s="44"/>
    </row>
    <row r="192" spans="2:34" x14ac:dyDescent="0.25">
      <c r="B192" s="77"/>
      <c r="D192" s="44"/>
      <c r="E192" s="44"/>
      <c r="F192" s="44"/>
      <c r="G192" s="44"/>
      <c r="H192" s="44"/>
      <c r="I192" s="44"/>
      <c r="J192" s="44"/>
      <c r="L192" s="44"/>
      <c r="M192" s="44"/>
      <c r="N192" s="44"/>
      <c r="O192" s="44"/>
      <c r="P192" s="44"/>
      <c r="Q192" s="44"/>
      <c r="S192" s="77"/>
      <c r="U192" s="44"/>
      <c r="V192" s="44"/>
      <c r="W192" s="44"/>
      <c r="X192" s="44"/>
      <c r="Y192" s="44"/>
      <c r="Z192" s="44"/>
      <c r="AA192" s="44"/>
      <c r="AC192" s="44"/>
      <c r="AD192" s="44"/>
      <c r="AE192" s="44"/>
      <c r="AF192" s="44"/>
      <c r="AG192" s="44"/>
      <c r="AH192" s="44"/>
    </row>
    <row r="193" spans="2:34" x14ac:dyDescent="0.25">
      <c r="B193" s="77"/>
      <c r="D193" s="44"/>
      <c r="E193" s="44"/>
      <c r="F193" s="44"/>
      <c r="G193" s="44"/>
      <c r="H193" s="44"/>
      <c r="I193" s="44"/>
      <c r="J193" s="44"/>
      <c r="L193" s="44"/>
      <c r="M193" s="44"/>
      <c r="N193" s="44"/>
      <c r="O193" s="44"/>
      <c r="P193" s="44"/>
      <c r="Q193" s="44"/>
      <c r="S193" s="77"/>
      <c r="U193" s="44"/>
      <c r="V193" s="44"/>
      <c r="W193" s="44"/>
      <c r="X193" s="44"/>
      <c r="Y193" s="44"/>
      <c r="Z193" s="44"/>
      <c r="AA193" s="44"/>
      <c r="AC193" s="44"/>
      <c r="AD193" s="44"/>
      <c r="AE193" s="44"/>
      <c r="AF193" s="44"/>
      <c r="AG193" s="44"/>
      <c r="AH193" s="44"/>
    </row>
    <row r="194" spans="2:34" x14ac:dyDescent="0.25">
      <c r="B194" s="77"/>
      <c r="D194" s="44"/>
      <c r="E194" s="44"/>
      <c r="F194" s="44"/>
      <c r="G194" s="44"/>
      <c r="H194" s="44"/>
      <c r="I194" s="44"/>
      <c r="J194" s="44"/>
      <c r="L194" s="44"/>
      <c r="M194" s="44"/>
      <c r="N194" s="44"/>
      <c r="O194" s="44"/>
      <c r="P194" s="44"/>
      <c r="Q194" s="44"/>
      <c r="S194" s="77"/>
      <c r="U194" s="44"/>
      <c r="V194" s="44"/>
      <c r="W194" s="44"/>
      <c r="X194" s="44"/>
      <c r="Y194" s="44"/>
      <c r="Z194" s="44"/>
      <c r="AA194" s="44"/>
      <c r="AC194" s="44"/>
      <c r="AD194" s="44"/>
      <c r="AE194" s="44"/>
      <c r="AF194" s="44"/>
      <c r="AG194" s="44"/>
      <c r="AH194" s="44"/>
    </row>
    <row r="195" spans="2:34" x14ac:dyDescent="0.25">
      <c r="B195" s="77"/>
      <c r="D195" s="44"/>
      <c r="E195" s="44"/>
      <c r="F195" s="44"/>
      <c r="G195" s="44"/>
      <c r="H195" s="44"/>
      <c r="I195" s="44"/>
      <c r="J195" s="44"/>
      <c r="L195" s="44"/>
      <c r="M195" s="44"/>
      <c r="N195" s="44"/>
      <c r="O195" s="44"/>
      <c r="P195" s="44"/>
      <c r="Q195" s="44"/>
      <c r="S195" s="77"/>
      <c r="U195" s="44"/>
      <c r="V195" s="44"/>
      <c r="W195" s="44"/>
      <c r="X195" s="44"/>
      <c r="Y195" s="44"/>
      <c r="Z195" s="44"/>
      <c r="AA195" s="44"/>
      <c r="AC195" s="44"/>
      <c r="AD195" s="44"/>
      <c r="AE195" s="44"/>
      <c r="AF195" s="44"/>
      <c r="AG195" s="44"/>
      <c r="AH195" s="44"/>
    </row>
    <row r="196" spans="2:34" x14ac:dyDescent="0.25">
      <c r="B196" s="77"/>
      <c r="D196" s="44"/>
      <c r="E196" s="44"/>
      <c r="F196" s="44"/>
      <c r="G196" s="44"/>
      <c r="H196" s="44"/>
      <c r="I196" s="44"/>
      <c r="J196" s="44"/>
      <c r="L196" s="44"/>
      <c r="M196" s="44"/>
      <c r="N196" s="44"/>
      <c r="O196" s="44"/>
      <c r="P196" s="44"/>
      <c r="Q196" s="44"/>
      <c r="S196" s="77"/>
      <c r="U196" s="44"/>
      <c r="V196" s="44"/>
      <c r="W196" s="44"/>
      <c r="X196" s="44"/>
      <c r="Y196" s="44"/>
      <c r="Z196" s="44"/>
      <c r="AA196" s="44"/>
      <c r="AC196" s="44"/>
      <c r="AD196" s="44"/>
      <c r="AE196" s="44"/>
      <c r="AF196" s="44"/>
      <c r="AG196" s="44"/>
      <c r="AH196" s="44"/>
    </row>
    <row r="197" spans="2:34" x14ac:dyDescent="0.25">
      <c r="B197" s="77"/>
      <c r="D197" s="44"/>
      <c r="E197" s="44"/>
      <c r="F197" s="44"/>
      <c r="G197" s="44"/>
      <c r="H197" s="44"/>
      <c r="I197" s="44"/>
      <c r="J197" s="44"/>
      <c r="L197" s="44"/>
      <c r="M197" s="44"/>
      <c r="N197" s="44"/>
      <c r="O197" s="44"/>
      <c r="P197" s="44"/>
      <c r="Q197" s="44"/>
      <c r="S197" s="77"/>
      <c r="U197" s="44"/>
      <c r="V197" s="44"/>
      <c r="W197" s="44"/>
      <c r="X197" s="44"/>
      <c r="Y197" s="44"/>
      <c r="Z197" s="44"/>
      <c r="AA197" s="44"/>
      <c r="AC197" s="44"/>
      <c r="AD197" s="44"/>
      <c r="AE197" s="44"/>
      <c r="AF197" s="44"/>
      <c r="AG197" s="44"/>
      <c r="AH197" s="44"/>
    </row>
    <row r="198" spans="2:34" x14ac:dyDescent="0.25">
      <c r="B198" s="77"/>
      <c r="D198" s="44"/>
      <c r="E198" s="44"/>
      <c r="F198" s="44"/>
      <c r="G198" s="44"/>
      <c r="H198" s="44"/>
      <c r="I198" s="44"/>
      <c r="J198" s="44"/>
      <c r="L198" s="44"/>
      <c r="M198" s="44"/>
      <c r="N198" s="44"/>
      <c r="O198" s="44"/>
      <c r="P198" s="44"/>
      <c r="Q198" s="44"/>
      <c r="S198" s="77"/>
      <c r="U198" s="44"/>
      <c r="V198" s="44"/>
      <c r="W198" s="44"/>
      <c r="X198" s="44"/>
      <c r="Y198" s="44"/>
      <c r="Z198" s="44"/>
      <c r="AA198" s="44"/>
      <c r="AC198" s="44"/>
      <c r="AD198" s="44"/>
      <c r="AE198" s="44"/>
      <c r="AF198" s="44"/>
      <c r="AG198" s="44"/>
      <c r="AH198" s="44"/>
    </row>
    <row r="199" spans="2:34" x14ac:dyDescent="0.25">
      <c r="B199" s="77"/>
      <c r="D199" s="44"/>
      <c r="E199" s="44"/>
      <c r="F199" s="44"/>
      <c r="G199" s="44"/>
      <c r="H199" s="44"/>
      <c r="I199" s="44"/>
      <c r="J199" s="44"/>
      <c r="L199" s="44"/>
      <c r="M199" s="44"/>
      <c r="N199" s="44"/>
      <c r="O199" s="44"/>
      <c r="P199" s="44"/>
      <c r="Q199" s="44"/>
      <c r="S199" s="77"/>
      <c r="U199" s="44"/>
      <c r="V199" s="44"/>
      <c r="W199" s="44"/>
      <c r="X199" s="44"/>
      <c r="Y199" s="44"/>
      <c r="Z199" s="44"/>
      <c r="AA199" s="44"/>
      <c r="AC199" s="44"/>
      <c r="AD199" s="44"/>
      <c r="AE199" s="44"/>
      <c r="AF199" s="44"/>
      <c r="AG199" s="44"/>
      <c r="AH199" s="44"/>
    </row>
    <row r="200" spans="2:34" x14ac:dyDescent="0.25">
      <c r="B200" s="77"/>
      <c r="D200" s="44"/>
      <c r="E200" s="44"/>
      <c r="F200" s="44"/>
      <c r="G200" s="44"/>
      <c r="H200" s="44"/>
      <c r="I200" s="44"/>
      <c r="J200" s="44"/>
      <c r="L200" s="44"/>
      <c r="M200" s="44"/>
      <c r="N200" s="44"/>
      <c r="O200" s="44"/>
      <c r="P200" s="44"/>
      <c r="Q200" s="44"/>
      <c r="S200" s="77"/>
      <c r="U200" s="44"/>
      <c r="V200" s="44"/>
      <c r="W200" s="44"/>
      <c r="X200" s="44"/>
      <c r="Y200" s="44"/>
      <c r="Z200" s="44"/>
      <c r="AA200" s="44"/>
      <c r="AC200" s="44"/>
      <c r="AD200" s="44"/>
      <c r="AE200" s="44"/>
      <c r="AF200" s="44"/>
      <c r="AG200" s="44"/>
      <c r="AH200" s="44"/>
    </row>
    <row r="201" spans="2:34" x14ac:dyDescent="0.25">
      <c r="B201" s="77"/>
      <c r="D201" s="44"/>
      <c r="E201" s="44"/>
      <c r="F201" s="44"/>
      <c r="G201" s="44"/>
      <c r="H201" s="44"/>
      <c r="I201" s="44"/>
      <c r="J201" s="44"/>
      <c r="L201" s="44"/>
      <c r="M201" s="44"/>
      <c r="N201" s="44"/>
      <c r="O201" s="44"/>
      <c r="P201" s="44"/>
      <c r="Q201" s="44"/>
      <c r="S201" s="77"/>
      <c r="U201" s="44"/>
      <c r="V201" s="44"/>
      <c r="W201" s="44"/>
      <c r="X201" s="44"/>
      <c r="Y201" s="44"/>
      <c r="Z201" s="44"/>
      <c r="AA201" s="44"/>
      <c r="AC201" s="44"/>
      <c r="AD201" s="44"/>
      <c r="AE201" s="44"/>
      <c r="AF201" s="44"/>
      <c r="AG201" s="44"/>
      <c r="AH201" s="44"/>
    </row>
    <row r="202" spans="2:34" x14ac:dyDescent="0.25">
      <c r="B202" s="77"/>
      <c r="D202" s="44"/>
      <c r="E202" s="44"/>
      <c r="F202" s="44"/>
      <c r="G202" s="44"/>
      <c r="H202" s="44"/>
      <c r="I202" s="44"/>
      <c r="J202" s="44"/>
      <c r="L202" s="44"/>
      <c r="M202" s="44"/>
      <c r="N202" s="44"/>
      <c r="O202" s="44"/>
      <c r="P202" s="44"/>
      <c r="Q202" s="44"/>
      <c r="S202" s="77"/>
      <c r="U202" s="44"/>
      <c r="V202" s="44"/>
      <c r="W202" s="44"/>
      <c r="X202" s="44"/>
      <c r="Y202" s="44"/>
      <c r="Z202" s="44"/>
      <c r="AA202" s="44"/>
      <c r="AC202" s="44"/>
      <c r="AD202" s="44"/>
      <c r="AE202" s="44"/>
      <c r="AF202" s="44"/>
      <c r="AG202" s="44"/>
      <c r="AH202" s="44"/>
    </row>
    <row r="203" spans="2:34" x14ac:dyDescent="0.25">
      <c r="B203" s="77"/>
      <c r="D203" s="44"/>
      <c r="E203" s="44"/>
      <c r="F203" s="44"/>
      <c r="G203" s="44"/>
      <c r="H203" s="44"/>
      <c r="I203" s="44"/>
      <c r="J203" s="44"/>
      <c r="L203" s="44"/>
      <c r="M203" s="44"/>
      <c r="N203" s="44"/>
      <c r="O203" s="44"/>
      <c r="P203" s="44"/>
      <c r="Q203" s="44"/>
      <c r="S203" s="77"/>
      <c r="U203" s="44"/>
      <c r="V203" s="44"/>
      <c r="W203" s="44"/>
      <c r="X203" s="44"/>
      <c r="Y203" s="44"/>
      <c r="Z203" s="44"/>
      <c r="AA203" s="44"/>
      <c r="AC203" s="44"/>
      <c r="AD203" s="44"/>
      <c r="AE203" s="44"/>
      <c r="AF203" s="44"/>
      <c r="AG203" s="44"/>
      <c r="AH203" s="44"/>
    </row>
    <row r="204" spans="2:34" x14ac:dyDescent="0.25">
      <c r="B204" s="77"/>
      <c r="D204" s="44"/>
      <c r="E204" s="44"/>
      <c r="F204" s="44"/>
      <c r="G204" s="44"/>
      <c r="H204" s="44"/>
      <c r="I204" s="44"/>
      <c r="J204" s="44"/>
      <c r="L204" s="44"/>
      <c r="M204" s="44"/>
      <c r="N204" s="44"/>
      <c r="O204" s="44"/>
      <c r="P204" s="44"/>
      <c r="Q204" s="44"/>
      <c r="S204" s="77"/>
      <c r="U204" s="44"/>
      <c r="V204" s="44"/>
      <c r="W204" s="44"/>
      <c r="X204" s="44"/>
      <c r="Y204" s="44"/>
      <c r="Z204" s="44"/>
      <c r="AA204" s="44"/>
      <c r="AC204" s="44"/>
      <c r="AD204" s="44"/>
      <c r="AE204" s="44"/>
      <c r="AF204" s="44"/>
      <c r="AG204" s="44"/>
      <c r="AH204" s="44"/>
    </row>
    <row r="205" spans="2:34" x14ac:dyDescent="0.25">
      <c r="B205" s="77"/>
      <c r="D205" s="44"/>
      <c r="E205" s="44"/>
      <c r="F205" s="44"/>
      <c r="G205" s="44"/>
      <c r="H205" s="44"/>
      <c r="I205" s="44"/>
      <c r="J205" s="44"/>
      <c r="L205" s="44"/>
      <c r="M205" s="44"/>
      <c r="N205" s="44"/>
      <c r="O205" s="44"/>
      <c r="P205" s="44"/>
      <c r="Q205" s="44"/>
      <c r="S205" s="77"/>
      <c r="U205" s="44"/>
      <c r="V205" s="44"/>
      <c r="W205" s="44"/>
      <c r="X205" s="44"/>
      <c r="Y205" s="44"/>
      <c r="Z205" s="44"/>
      <c r="AA205" s="44"/>
      <c r="AC205" s="44"/>
      <c r="AD205" s="44"/>
      <c r="AE205" s="44"/>
      <c r="AF205" s="44"/>
      <c r="AG205" s="44"/>
      <c r="AH205" s="44"/>
    </row>
    <row r="206" spans="2:34" x14ac:dyDescent="0.25">
      <c r="B206" s="77"/>
      <c r="D206" s="44"/>
      <c r="E206" s="44"/>
      <c r="F206" s="44"/>
      <c r="G206" s="44"/>
      <c r="H206" s="44"/>
      <c r="I206" s="44"/>
      <c r="J206" s="44"/>
      <c r="L206" s="44"/>
      <c r="M206" s="44"/>
      <c r="N206" s="44"/>
      <c r="O206" s="44"/>
      <c r="P206" s="44"/>
      <c r="Q206" s="44"/>
      <c r="S206" s="77"/>
      <c r="U206" s="44"/>
      <c r="V206" s="44"/>
      <c r="W206" s="44"/>
      <c r="X206" s="44"/>
      <c r="Y206" s="44"/>
      <c r="Z206" s="44"/>
      <c r="AA206" s="44"/>
      <c r="AC206" s="44"/>
      <c r="AD206" s="44"/>
      <c r="AE206" s="44"/>
      <c r="AF206" s="44"/>
      <c r="AG206" s="44"/>
      <c r="AH206" s="44"/>
    </row>
    <row r="207" spans="2:34" x14ac:dyDescent="0.25">
      <c r="B207" s="77"/>
      <c r="D207" s="44"/>
      <c r="E207" s="44"/>
      <c r="F207" s="44"/>
      <c r="G207" s="44"/>
      <c r="H207" s="44"/>
      <c r="I207" s="44"/>
      <c r="J207" s="44"/>
      <c r="L207" s="44"/>
      <c r="M207" s="44"/>
      <c r="N207" s="44"/>
      <c r="O207" s="44"/>
      <c r="P207" s="44"/>
      <c r="Q207" s="44"/>
      <c r="S207" s="77"/>
      <c r="U207" s="44"/>
      <c r="V207" s="44"/>
      <c r="W207" s="44"/>
      <c r="X207" s="44"/>
      <c r="Y207" s="44"/>
      <c r="Z207" s="44"/>
      <c r="AA207" s="44"/>
      <c r="AC207" s="44"/>
      <c r="AD207" s="44"/>
      <c r="AE207" s="44"/>
      <c r="AF207" s="44"/>
      <c r="AG207" s="44"/>
      <c r="AH207" s="44"/>
    </row>
    <row r="208" spans="2:34" x14ac:dyDescent="0.25">
      <c r="B208" s="77"/>
      <c r="D208" s="44"/>
      <c r="E208" s="44"/>
      <c r="F208" s="44"/>
      <c r="G208" s="44"/>
      <c r="H208" s="44"/>
      <c r="I208" s="44"/>
      <c r="J208" s="44"/>
      <c r="L208" s="44"/>
      <c r="M208" s="44"/>
      <c r="N208" s="44"/>
      <c r="O208" s="44"/>
      <c r="P208" s="44"/>
      <c r="Q208" s="44"/>
      <c r="S208" s="77"/>
      <c r="U208" s="44"/>
      <c r="V208" s="44"/>
      <c r="W208" s="44"/>
      <c r="X208" s="44"/>
      <c r="Y208" s="44"/>
      <c r="Z208" s="44"/>
      <c r="AA208" s="44"/>
      <c r="AC208" s="44"/>
      <c r="AD208" s="44"/>
      <c r="AE208" s="44"/>
      <c r="AF208" s="44"/>
      <c r="AG208" s="44"/>
      <c r="AH208" s="44"/>
    </row>
    <row r="209" spans="2:34" x14ac:dyDescent="0.25">
      <c r="B209" s="77"/>
      <c r="D209" s="44"/>
      <c r="E209" s="44"/>
      <c r="F209" s="44"/>
      <c r="G209" s="44"/>
      <c r="H209" s="44"/>
      <c r="I209" s="44"/>
      <c r="J209" s="44"/>
      <c r="L209" s="44"/>
      <c r="M209" s="44"/>
      <c r="N209" s="44"/>
      <c r="O209" s="44"/>
      <c r="P209" s="44"/>
      <c r="Q209" s="44"/>
      <c r="S209" s="77"/>
      <c r="U209" s="44"/>
      <c r="V209" s="44"/>
      <c r="W209" s="44"/>
      <c r="X209" s="44"/>
      <c r="Y209" s="44"/>
      <c r="Z209" s="44"/>
      <c r="AA209" s="44"/>
      <c r="AC209" s="44"/>
      <c r="AD209" s="44"/>
      <c r="AE209" s="44"/>
      <c r="AF209" s="44"/>
      <c r="AG209" s="44"/>
      <c r="AH209" s="44"/>
    </row>
  </sheetData>
  <mergeCells count="4">
    <mergeCell ref="L1:Q1"/>
    <mergeCell ref="U1:Z1"/>
    <mergeCell ref="AC1:AH1"/>
    <mergeCell ref="D1:J1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274"/>
  <sheetViews>
    <sheetView topLeftCell="B1" workbookViewId="0">
      <selection activeCell="Y2" sqref="Y2"/>
    </sheetView>
  </sheetViews>
  <sheetFormatPr defaultRowHeight="15" x14ac:dyDescent="0.25"/>
  <cols>
    <col min="1" max="1" width="18.7109375" style="40" customWidth="1"/>
    <col min="2" max="3" width="9.140625" style="88"/>
    <col min="4" max="4" width="29.85546875" style="40" customWidth="1"/>
    <col min="5" max="6" width="9.140625" style="88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9" x14ac:dyDescent="0.25">
      <c r="B1" s="88" t="s">
        <v>95</v>
      </c>
      <c r="E1" s="88" t="s">
        <v>95</v>
      </c>
      <c r="H1" s="27" t="s">
        <v>169</v>
      </c>
      <c r="I1" s="27" t="s">
        <v>3</v>
      </c>
      <c r="J1" s="27" t="s">
        <v>4</v>
      </c>
      <c r="L1" s="27" t="s">
        <v>169</v>
      </c>
      <c r="M1" s="27" t="s">
        <v>5</v>
      </c>
      <c r="N1" s="27" t="s">
        <v>6</v>
      </c>
      <c r="P1" s="27" t="s">
        <v>169</v>
      </c>
      <c r="Q1" s="47" t="s">
        <v>7</v>
      </c>
      <c r="R1" s="47" t="s">
        <v>8</v>
      </c>
      <c r="S1" s="38"/>
      <c r="T1" s="27" t="s">
        <v>169</v>
      </c>
      <c r="U1" s="47" t="s">
        <v>9</v>
      </c>
      <c r="V1" s="47" t="s">
        <v>10</v>
      </c>
      <c r="X1" s="88" t="s">
        <v>335</v>
      </c>
      <c r="Y1" s="88" t="s">
        <v>325</v>
      </c>
      <c r="Z1" s="88" t="s">
        <v>326</v>
      </c>
      <c r="AA1" s="88" t="s">
        <v>327</v>
      </c>
      <c r="AB1" s="88" t="s">
        <v>328</v>
      </c>
      <c r="AC1" s="88" t="s">
        <v>329</v>
      </c>
    </row>
    <row r="2" spans="1:29" x14ac:dyDescent="0.25">
      <c r="A2" s="50" t="s">
        <v>199</v>
      </c>
      <c r="B2" s="88" t="s">
        <v>256</v>
      </c>
      <c r="C2" s="88" t="s">
        <v>270</v>
      </c>
      <c r="D2" s="50" t="s">
        <v>200</v>
      </c>
      <c r="E2" s="88" t="s">
        <v>256</v>
      </c>
      <c r="F2" s="88" t="s">
        <v>270</v>
      </c>
      <c r="H2" s="48"/>
      <c r="I2" s="48">
        <f>AVERAGE(I3:I51)</f>
        <v>-59.52158414285713</v>
      </c>
      <c r="J2" s="48">
        <f>AVERAGE(J3:J51)</f>
        <v>-49.826390285714297</v>
      </c>
      <c r="M2" s="48">
        <f>AVERAGE(M3:M51)</f>
        <v>-43.351704122448972</v>
      </c>
      <c r="N2" s="48">
        <f>AVERAGE(N3:N51)</f>
        <v>-58.76762389795919</v>
      </c>
      <c r="P2" s="48"/>
      <c r="Q2" s="48">
        <f>AVERAGE(Q3:Q51)</f>
        <v>-66.442703081632686</v>
      </c>
      <c r="R2" s="48">
        <f>AVERAGE(R3:R51)</f>
        <v>-59.474129591836714</v>
      </c>
      <c r="S2" s="38"/>
      <c r="T2" s="48"/>
      <c r="U2" s="48">
        <f>AVERAGE(U3:U51)</f>
        <v>-200</v>
      </c>
      <c r="V2" s="48">
        <f>AVERAGE(V3:V51)</f>
        <v>-200</v>
      </c>
      <c r="X2" s="88"/>
      <c r="Y2" s="96">
        <f>AVERAGE(Isolations!J26:J200)+9+8</f>
        <v>-12.567414268571422</v>
      </c>
      <c r="Z2" s="96">
        <f>AVERAGE(I7:I51)+9+8</f>
        <v>-41.54458748888888</v>
      </c>
      <c r="AA2" s="96">
        <f>AVERAGE(M7:M51)+9+8</f>
        <v>-25.554928355555539</v>
      </c>
      <c r="AB2" s="96">
        <f>AVERAGE(Q7:Q51)+9+8</f>
        <v>-49.036161111111127</v>
      </c>
      <c r="AC2" s="96">
        <f>AVERAGE(V7:V51)+9+8</f>
        <v>-183</v>
      </c>
    </row>
    <row r="3" spans="1:29" x14ac:dyDescent="0.25">
      <c r="B3" s="88" t="s">
        <v>268</v>
      </c>
      <c r="C3" s="88" t="s">
        <v>298</v>
      </c>
      <c r="E3" s="88" t="s">
        <v>268</v>
      </c>
      <c r="F3" s="88" t="s">
        <v>298</v>
      </c>
      <c r="H3" s="27">
        <f t="shared" ref="H3:H34" si="0">B63/1000000000</f>
        <v>18</v>
      </c>
      <c r="I3" s="27">
        <f t="shared" ref="I3:I34" si="1">C63</f>
        <v>-71.328429999999997</v>
      </c>
      <c r="J3" s="27">
        <f t="shared" ref="J3:J34" si="2">F63</f>
        <v>-44.222588000000002</v>
      </c>
      <c r="L3" s="27">
        <f t="shared" ref="L3:L34" si="3">B117/1000000000</f>
        <v>27</v>
      </c>
      <c r="M3" s="27">
        <f t="shared" ref="M3:M34" si="4">C117</f>
        <v>-54.982201000000003</v>
      </c>
      <c r="N3" s="27">
        <f t="shared" ref="N3:N34" si="5">F117</f>
        <v>-58.797386000000003</v>
      </c>
      <c r="P3" s="47">
        <f t="shared" ref="P3:P34" si="6">B171/1000000000</f>
        <v>36</v>
      </c>
      <c r="Q3" s="27">
        <f t="shared" ref="Q3:Q34" si="7">C171</f>
        <v>-71.942115999999999</v>
      </c>
      <c r="R3" s="27">
        <f t="shared" ref="R3:R34" si="8">F171</f>
        <v>-58.709479999999999</v>
      </c>
      <c r="S3" s="38"/>
      <c r="T3" s="27">
        <f t="shared" ref="T3:T34" si="9">B225/1000000000</f>
        <v>45</v>
      </c>
      <c r="U3" s="27">
        <f t="shared" ref="U3:U34" si="10">C225</f>
        <v>-200</v>
      </c>
      <c r="V3" s="27">
        <f t="shared" ref="V3:V34" si="11">F225</f>
        <v>-200</v>
      </c>
      <c r="X3" s="88"/>
      <c r="Y3" s="88"/>
      <c r="Z3" s="88"/>
      <c r="AA3" s="88"/>
      <c r="AB3" s="88"/>
      <c r="AC3" s="88"/>
    </row>
    <row r="4" spans="1:29" x14ac:dyDescent="0.25">
      <c r="B4" s="88" t="s">
        <v>98</v>
      </c>
      <c r="E4" s="88" t="s">
        <v>98</v>
      </c>
      <c r="H4" s="27">
        <f t="shared" si="0"/>
        <v>18.541666666666998</v>
      </c>
      <c r="I4" s="27">
        <f t="shared" si="1"/>
        <v>-71.215286000000006</v>
      </c>
      <c r="J4" s="27">
        <f t="shared" si="2"/>
        <v>-44.339142000000002</v>
      </c>
      <c r="L4" s="27">
        <f t="shared" si="3"/>
        <v>27.354166666666998</v>
      </c>
      <c r="M4" s="27">
        <f t="shared" si="4"/>
        <v>-53.138885000000002</v>
      </c>
      <c r="N4" s="27">
        <f t="shared" si="5"/>
        <v>-58.591372999999997</v>
      </c>
      <c r="P4" s="47">
        <f t="shared" si="6"/>
        <v>36.166666666666998</v>
      </c>
      <c r="Q4" s="27">
        <f t="shared" si="7"/>
        <v>-71.077965000000006</v>
      </c>
      <c r="R4" s="27">
        <f t="shared" si="8"/>
        <v>-58.101078000000001</v>
      </c>
      <c r="S4" s="38"/>
      <c r="T4" s="27">
        <f t="shared" si="9"/>
        <v>44.979166666666998</v>
      </c>
      <c r="U4" s="27">
        <f t="shared" si="10"/>
        <v>-200</v>
      </c>
      <c r="V4" s="27">
        <f t="shared" si="11"/>
        <v>-200</v>
      </c>
      <c r="X4" s="88" t="s">
        <v>335</v>
      </c>
      <c r="Y4" s="88" t="s">
        <v>330</v>
      </c>
      <c r="Z4" s="88" t="s">
        <v>331</v>
      </c>
      <c r="AA4" s="88" t="s">
        <v>332</v>
      </c>
      <c r="AB4" s="88" t="s">
        <v>333</v>
      </c>
      <c r="AC4" s="88" t="s">
        <v>334</v>
      </c>
    </row>
    <row r="5" spans="1:29" x14ac:dyDescent="0.25">
      <c r="H5" s="27">
        <f t="shared" si="0"/>
        <v>19.083333333333002</v>
      </c>
      <c r="I5" s="27">
        <f t="shared" si="1"/>
        <v>-70.489013999999997</v>
      </c>
      <c r="J5" s="27">
        <f t="shared" si="2"/>
        <v>-44.423729000000002</v>
      </c>
      <c r="L5" s="27">
        <f t="shared" si="3"/>
        <v>27.708333333333002</v>
      </c>
      <c r="M5" s="27">
        <f t="shared" si="4"/>
        <v>-51.228335999999999</v>
      </c>
      <c r="N5" s="27">
        <f t="shared" si="5"/>
        <v>-58.467018000000003</v>
      </c>
      <c r="P5" s="47">
        <f t="shared" si="6"/>
        <v>36.333333333333002</v>
      </c>
      <c r="Q5" s="27">
        <f t="shared" si="7"/>
        <v>-69.943541999999994</v>
      </c>
      <c r="R5" s="27">
        <f t="shared" si="8"/>
        <v>-58.375298000000001</v>
      </c>
      <c r="S5" s="38"/>
      <c r="T5" s="27">
        <f t="shared" si="9"/>
        <v>44.958333333333002</v>
      </c>
      <c r="U5" s="27">
        <f t="shared" si="10"/>
        <v>-200</v>
      </c>
      <c r="V5" s="27">
        <f t="shared" si="11"/>
        <v>-200</v>
      </c>
      <c r="X5" s="88"/>
      <c r="Y5" s="96">
        <f>AVERAGE(Isolations!F26:F200)+9+8</f>
        <v>-29.404035811428557</v>
      </c>
      <c r="Z5" s="96">
        <f>AVERAGE(J7:J51)+9+8</f>
        <v>-33.311741244444462</v>
      </c>
      <c r="AA5" s="96">
        <f>AVERAGE(N7:N51)+9+8</f>
        <v>-41.782689088888894</v>
      </c>
      <c r="AB5" s="96">
        <f>AVERAGE(R7:R51)+9+8</f>
        <v>-42.572974399999993</v>
      </c>
      <c r="AC5" s="96">
        <f>AVERAGE(U7:U51)+9+8</f>
        <v>-183</v>
      </c>
    </row>
    <row r="6" spans="1:29" x14ac:dyDescent="0.25">
      <c r="H6" s="27">
        <f t="shared" si="0"/>
        <v>19.625</v>
      </c>
      <c r="I6" s="27">
        <f t="shared" si="1"/>
        <v>-69.018456</v>
      </c>
      <c r="J6" s="27">
        <f t="shared" si="2"/>
        <v>-44.479309000000001</v>
      </c>
      <c r="L6" s="27">
        <f t="shared" si="3"/>
        <v>28.0625</v>
      </c>
      <c r="M6" s="27">
        <f t="shared" si="4"/>
        <v>-49.912303999999999</v>
      </c>
      <c r="N6" s="27">
        <f t="shared" si="5"/>
        <v>-58.536785000000002</v>
      </c>
      <c r="P6" s="47">
        <f t="shared" si="6"/>
        <v>36.5</v>
      </c>
      <c r="Q6" s="27">
        <f t="shared" si="7"/>
        <v>-71.101578000000003</v>
      </c>
      <c r="R6" s="27">
        <f t="shared" si="8"/>
        <v>-58.262645999999997</v>
      </c>
      <c r="S6" s="38"/>
      <c r="T6" s="27">
        <f t="shared" si="9"/>
        <v>44.9375</v>
      </c>
      <c r="U6" s="27">
        <f t="shared" si="10"/>
        <v>-200</v>
      </c>
      <c r="V6" s="27">
        <f t="shared" si="11"/>
        <v>-200</v>
      </c>
    </row>
    <row r="7" spans="1:29" x14ac:dyDescent="0.25">
      <c r="B7" s="88" t="s">
        <v>18</v>
      </c>
      <c r="E7" s="88" t="s">
        <v>18</v>
      </c>
      <c r="H7" s="27">
        <f t="shared" si="0"/>
        <v>20.166666666666998</v>
      </c>
      <c r="I7" s="27">
        <f t="shared" si="1"/>
        <v>-68.128853000000007</v>
      </c>
      <c r="J7" s="27">
        <f t="shared" si="2"/>
        <v>-44.676819000000002</v>
      </c>
      <c r="L7" s="27">
        <f t="shared" si="3"/>
        <v>28.416666666666998</v>
      </c>
      <c r="M7" s="27">
        <f t="shared" si="4"/>
        <v>-49.147784999999999</v>
      </c>
      <c r="N7" s="27">
        <f t="shared" si="5"/>
        <v>-58.862594999999999</v>
      </c>
      <c r="P7" s="47">
        <f t="shared" si="6"/>
        <v>36.666666666666998</v>
      </c>
      <c r="Q7" s="27">
        <f t="shared" si="7"/>
        <v>-70.051933000000005</v>
      </c>
      <c r="R7" s="27">
        <f t="shared" si="8"/>
        <v>-58.502819000000002</v>
      </c>
      <c r="S7" s="38"/>
      <c r="T7" s="27">
        <f t="shared" si="9"/>
        <v>44.916666666666998</v>
      </c>
      <c r="U7" s="27">
        <f t="shared" si="10"/>
        <v>-200</v>
      </c>
      <c r="V7" s="27">
        <f t="shared" si="11"/>
        <v>-200</v>
      </c>
    </row>
    <row r="8" spans="1:29" x14ac:dyDescent="0.25">
      <c r="B8" s="88" t="s">
        <v>19</v>
      </c>
      <c r="C8" s="88" t="s">
        <v>257</v>
      </c>
      <c r="E8" s="88" t="s">
        <v>19</v>
      </c>
      <c r="F8" s="88" t="s">
        <v>257</v>
      </c>
      <c r="H8" s="27">
        <f t="shared" si="0"/>
        <v>20.708333333333002</v>
      </c>
      <c r="I8" s="27">
        <f t="shared" si="1"/>
        <v>-70.496673999999999</v>
      </c>
      <c r="J8" s="27">
        <f t="shared" si="2"/>
        <v>-45.025207999999999</v>
      </c>
      <c r="L8" s="27">
        <f t="shared" si="3"/>
        <v>28.770833333333002</v>
      </c>
      <c r="M8" s="27">
        <f t="shared" si="4"/>
        <v>-48.392299999999999</v>
      </c>
      <c r="N8" s="27">
        <f t="shared" si="5"/>
        <v>-59.407310000000003</v>
      </c>
      <c r="P8" s="47">
        <f t="shared" si="6"/>
        <v>36.833333333333002</v>
      </c>
      <c r="Q8" s="27">
        <f t="shared" si="7"/>
        <v>-69.826248000000007</v>
      </c>
      <c r="R8" s="27">
        <f t="shared" si="8"/>
        <v>-58.625712999999998</v>
      </c>
      <c r="S8" s="38"/>
      <c r="T8" s="27">
        <f t="shared" si="9"/>
        <v>44.895833333333002</v>
      </c>
      <c r="U8" s="27">
        <f t="shared" si="10"/>
        <v>-200</v>
      </c>
      <c r="V8" s="27">
        <f t="shared" si="11"/>
        <v>-200</v>
      </c>
    </row>
    <row r="9" spans="1:29" x14ac:dyDescent="0.25">
      <c r="B9" s="88">
        <v>9000000000</v>
      </c>
      <c r="C9" s="88">
        <v>-42.506881999999997</v>
      </c>
      <c r="E9" s="88">
        <v>9000000000</v>
      </c>
      <c r="F9" s="88">
        <v>-51.664940000000001</v>
      </c>
      <c r="H9" s="27">
        <f t="shared" si="0"/>
        <v>21.25</v>
      </c>
      <c r="I9" s="27">
        <f t="shared" si="1"/>
        <v>-70.831023999999999</v>
      </c>
      <c r="J9" s="27">
        <f t="shared" si="2"/>
        <v>-45.491855999999999</v>
      </c>
      <c r="L9" s="27">
        <f t="shared" si="3"/>
        <v>29.125</v>
      </c>
      <c r="M9" s="27">
        <f t="shared" si="4"/>
        <v>-47.442554000000001</v>
      </c>
      <c r="N9" s="27">
        <f t="shared" si="5"/>
        <v>-60.147914999999998</v>
      </c>
      <c r="P9" s="47">
        <f t="shared" si="6"/>
        <v>37</v>
      </c>
      <c r="Q9" s="27">
        <f t="shared" si="7"/>
        <v>-69.755950999999996</v>
      </c>
      <c r="R9" s="27">
        <f t="shared" si="8"/>
        <v>-58.451759000000003</v>
      </c>
      <c r="S9" s="38"/>
      <c r="T9" s="27">
        <f t="shared" si="9"/>
        <v>44.875</v>
      </c>
      <c r="U9" s="27">
        <f t="shared" si="10"/>
        <v>-200</v>
      </c>
      <c r="V9" s="27">
        <f t="shared" si="11"/>
        <v>-200</v>
      </c>
    </row>
    <row r="10" spans="1:29" x14ac:dyDescent="0.25">
      <c r="B10" s="88">
        <v>9729166666.6667004</v>
      </c>
      <c r="C10" s="88">
        <v>-43.894092999999998</v>
      </c>
      <c r="E10" s="88">
        <v>9729166666.6667004</v>
      </c>
      <c r="F10" s="88">
        <v>-50.365498000000002</v>
      </c>
      <c r="H10" s="27">
        <f t="shared" si="0"/>
        <v>21.791666666666998</v>
      </c>
      <c r="I10" s="27">
        <f t="shared" si="1"/>
        <v>-70.779563999999993</v>
      </c>
      <c r="J10" s="27">
        <f t="shared" si="2"/>
        <v>-46.335769999999997</v>
      </c>
      <c r="L10" s="27">
        <f t="shared" si="3"/>
        <v>29.479166666666998</v>
      </c>
      <c r="M10" s="27">
        <f t="shared" si="4"/>
        <v>-46.547600000000003</v>
      </c>
      <c r="N10" s="27">
        <f t="shared" si="5"/>
        <v>-60.529860999999997</v>
      </c>
      <c r="P10" s="47">
        <f t="shared" si="6"/>
        <v>37.166666666666998</v>
      </c>
      <c r="Q10" s="27">
        <f t="shared" si="7"/>
        <v>-69.041649000000007</v>
      </c>
      <c r="R10" s="27">
        <f t="shared" si="8"/>
        <v>-59.074061999999998</v>
      </c>
      <c r="S10" s="38"/>
      <c r="T10" s="27">
        <f t="shared" si="9"/>
        <v>44.854166666666998</v>
      </c>
      <c r="U10" s="27">
        <f t="shared" si="10"/>
        <v>-200</v>
      </c>
      <c r="V10" s="27">
        <f t="shared" si="11"/>
        <v>-200</v>
      </c>
    </row>
    <row r="11" spans="1:29" x14ac:dyDescent="0.25">
      <c r="B11" s="88">
        <v>10458333333.333</v>
      </c>
      <c r="C11" s="88">
        <v>-45.260277000000002</v>
      </c>
      <c r="E11" s="88">
        <v>10458333333.333</v>
      </c>
      <c r="F11" s="88">
        <v>-48.844498000000002</v>
      </c>
      <c r="H11" s="27">
        <f t="shared" si="0"/>
        <v>22.333333333333002</v>
      </c>
      <c r="I11" s="27">
        <f t="shared" si="1"/>
        <v>-68.055633999999998</v>
      </c>
      <c r="J11" s="27">
        <f t="shared" si="2"/>
        <v>-47.612648</v>
      </c>
      <c r="L11" s="27">
        <f t="shared" si="3"/>
        <v>29.833333333333002</v>
      </c>
      <c r="M11" s="27">
        <f t="shared" si="4"/>
        <v>-45.17342</v>
      </c>
      <c r="N11" s="27">
        <f t="shared" si="5"/>
        <v>-60.549064999999999</v>
      </c>
      <c r="P11" s="47">
        <f t="shared" si="6"/>
        <v>37.333333333333002</v>
      </c>
      <c r="Q11" s="27">
        <f t="shared" si="7"/>
        <v>-68.513855000000007</v>
      </c>
      <c r="R11" s="27">
        <f t="shared" si="8"/>
        <v>-58.778091000000003</v>
      </c>
      <c r="S11" s="38"/>
      <c r="T11" s="27">
        <f t="shared" si="9"/>
        <v>44.833333333333002</v>
      </c>
      <c r="U11" s="27">
        <f t="shared" si="10"/>
        <v>-200</v>
      </c>
      <c r="V11" s="27">
        <f t="shared" si="11"/>
        <v>-200</v>
      </c>
    </row>
    <row r="12" spans="1:29" x14ac:dyDescent="0.25">
      <c r="B12" s="88">
        <v>11187500000</v>
      </c>
      <c r="C12" s="88">
        <v>-45.244534000000002</v>
      </c>
      <c r="E12" s="88">
        <v>11187500000</v>
      </c>
      <c r="F12" s="88">
        <v>-48.838306000000003</v>
      </c>
      <c r="H12" s="27">
        <f t="shared" si="0"/>
        <v>22.875</v>
      </c>
      <c r="I12" s="27">
        <f t="shared" si="1"/>
        <v>-67.853508000000005</v>
      </c>
      <c r="J12" s="27">
        <f t="shared" si="2"/>
        <v>-50.027462</v>
      </c>
      <c r="L12" s="27">
        <f t="shared" si="3"/>
        <v>30.1875</v>
      </c>
      <c r="M12" s="27">
        <f t="shared" si="4"/>
        <v>-44.004840999999999</v>
      </c>
      <c r="N12" s="27">
        <f t="shared" si="5"/>
        <v>-60.380135000000003</v>
      </c>
      <c r="P12" s="47">
        <f t="shared" si="6"/>
        <v>37.5</v>
      </c>
      <c r="Q12" s="27">
        <f t="shared" si="7"/>
        <v>-68.896904000000006</v>
      </c>
      <c r="R12" s="27">
        <f t="shared" si="8"/>
        <v>-58.535183000000004</v>
      </c>
      <c r="S12" s="38"/>
      <c r="T12" s="27">
        <f t="shared" si="9"/>
        <v>44.8125</v>
      </c>
      <c r="U12" s="27">
        <f t="shared" si="10"/>
        <v>-200</v>
      </c>
      <c r="V12" s="27">
        <f t="shared" si="11"/>
        <v>-200</v>
      </c>
    </row>
    <row r="13" spans="1:29" x14ac:dyDescent="0.25">
      <c r="B13" s="88">
        <v>11916666666.667</v>
      </c>
      <c r="C13" s="88">
        <v>-43.237465</v>
      </c>
      <c r="E13" s="88">
        <v>11916666666.667</v>
      </c>
      <c r="F13" s="88">
        <v>-50.025821999999998</v>
      </c>
      <c r="H13" s="27">
        <f t="shared" si="0"/>
        <v>23.416666666666998</v>
      </c>
      <c r="I13" s="27">
        <f t="shared" si="1"/>
        <v>-68.394431999999995</v>
      </c>
      <c r="J13" s="27">
        <f t="shared" si="2"/>
        <v>-54.252749999999999</v>
      </c>
      <c r="L13" s="27">
        <f t="shared" si="3"/>
        <v>30.541666666666998</v>
      </c>
      <c r="M13" s="27">
        <f t="shared" si="4"/>
        <v>-42.984245000000001</v>
      </c>
      <c r="N13" s="27">
        <f t="shared" si="5"/>
        <v>-60.606133</v>
      </c>
      <c r="P13" s="47">
        <f t="shared" si="6"/>
        <v>37.666666666666998</v>
      </c>
      <c r="Q13" s="27">
        <f t="shared" si="7"/>
        <v>-68.915397999999996</v>
      </c>
      <c r="R13" s="27">
        <f t="shared" si="8"/>
        <v>-58.792603</v>
      </c>
      <c r="S13" s="38"/>
      <c r="T13" s="27">
        <f t="shared" si="9"/>
        <v>44.791666666666998</v>
      </c>
      <c r="U13" s="27">
        <f t="shared" si="10"/>
        <v>-200</v>
      </c>
      <c r="V13" s="27">
        <f t="shared" si="11"/>
        <v>-200</v>
      </c>
    </row>
    <row r="14" spans="1:29" x14ac:dyDescent="0.25">
      <c r="B14" s="88">
        <v>12645833333.333</v>
      </c>
      <c r="C14" s="88">
        <v>-40.346694999999997</v>
      </c>
      <c r="E14" s="88">
        <v>12645833333.333</v>
      </c>
      <c r="F14" s="88">
        <v>-51.863956000000002</v>
      </c>
      <c r="H14" s="27">
        <f t="shared" si="0"/>
        <v>23.958333333333002</v>
      </c>
      <c r="I14" s="27">
        <f t="shared" si="1"/>
        <v>-69.062683000000007</v>
      </c>
      <c r="J14" s="27">
        <f t="shared" si="2"/>
        <v>-61.790194999999997</v>
      </c>
      <c r="L14" s="27">
        <f t="shared" si="3"/>
        <v>30.895833333333002</v>
      </c>
      <c r="M14" s="27">
        <f t="shared" si="4"/>
        <v>-42.551174000000003</v>
      </c>
      <c r="N14" s="27">
        <f t="shared" si="5"/>
        <v>-61.114638999999997</v>
      </c>
      <c r="P14" s="47">
        <f t="shared" si="6"/>
        <v>37.833333333333002</v>
      </c>
      <c r="Q14" s="27">
        <f t="shared" si="7"/>
        <v>-67.583939000000001</v>
      </c>
      <c r="R14" s="27">
        <f t="shared" si="8"/>
        <v>-57.497036000000001</v>
      </c>
      <c r="S14" s="38"/>
      <c r="T14" s="27">
        <f t="shared" si="9"/>
        <v>44.770833333333002</v>
      </c>
      <c r="U14" s="27">
        <f t="shared" si="10"/>
        <v>-200</v>
      </c>
      <c r="V14" s="27">
        <f t="shared" si="11"/>
        <v>-200</v>
      </c>
    </row>
    <row r="15" spans="1:29" x14ac:dyDescent="0.25">
      <c r="B15" s="88">
        <v>13375000000</v>
      </c>
      <c r="C15" s="88">
        <v>-37.659953999999999</v>
      </c>
      <c r="E15" s="88">
        <v>13375000000</v>
      </c>
      <c r="F15" s="88">
        <v>-52.986694</v>
      </c>
      <c r="H15" s="27">
        <f t="shared" si="0"/>
        <v>24.5</v>
      </c>
      <c r="I15" s="27">
        <f t="shared" si="1"/>
        <v>-69.894576999999998</v>
      </c>
      <c r="J15" s="27">
        <f t="shared" si="2"/>
        <v>-63.602161000000002</v>
      </c>
      <c r="L15" s="27">
        <f t="shared" si="3"/>
        <v>31.25</v>
      </c>
      <c r="M15" s="27">
        <f t="shared" si="4"/>
        <v>-42.565342000000001</v>
      </c>
      <c r="N15" s="27">
        <f t="shared" si="5"/>
        <v>-61.724800000000002</v>
      </c>
      <c r="P15" s="47">
        <f t="shared" si="6"/>
        <v>38</v>
      </c>
      <c r="Q15" s="27">
        <f t="shared" si="7"/>
        <v>-66.495429999999999</v>
      </c>
      <c r="R15" s="27">
        <f t="shared" si="8"/>
        <v>-58.853565000000003</v>
      </c>
      <c r="S15" s="38"/>
      <c r="T15" s="27">
        <f t="shared" si="9"/>
        <v>44.75</v>
      </c>
      <c r="U15" s="27">
        <f t="shared" si="10"/>
        <v>-200</v>
      </c>
      <c r="V15" s="27">
        <f t="shared" si="11"/>
        <v>-200</v>
      </c>
    </row>
    <row r="16" spans="1:29" x14ac:dyDescent="0.25">
      <c r="B16" s="88">
        <v>14104166666.667</v>
      </c>
      <c r="C16" s="88">
        <v>-35.836475</v>
      </c>
      <c r="E16" s="88">
        <v>14104166666.667</v>
      </c>
      <c r="F16" s="88">
        <v>-52.733898000000003</v>
      </c>
      <c r="H16" s="27">
        <f t="shared" si="0"/>
        <v>25.041666666666998</v>
      </c>
      <c r="I16" s="27">
        <f t="shared" si="1"/>
        <v>-70.996407000000005</v>
      </c>
      <c r="J16" s="27">
        <f t="shared" si="2"/>
        <v>-61.745552000000004</v>
      </c>
      <c r="L16" s="27">
        <f t="shared" si="3"/>
        <v>31.604166666666998</v>
      </c>
      <c r="M16" s="27">
        <f t="shared" si="4"/>
        <v>-42.143368000000002</v>
      </c>
      <c r="N16" s="27">
        <f t="shared" si="5"/>
        <v>-62.091034000000001</v>
      </c>
      <c r="P16" s="47">
        <f t="shared" si="6"/>
        <v>38.166666666666998</v>
      </c>
      <c r="Q16" s="27">
        <f t="shared" si="7"/>
        <v>-67.072945000000004</v>
      </c>
      <c r="R16" s="27">
        <f t="shared" si="8"/>
        <v>-58.605365999999997</v>
      </c>
      <c r="S16" s="38"/>
      <c r="T16" s="27">
        <f t="shared" si="9"/>
        <v>44.729166666666998</v>
      </c>
      <c r="U16" s="27">
        <f t="shared" si="10"/>
        <v>-200</v>
      </c>
      <c r="V16" s="27">
        <f t="shared" si="11"/>
        <v>-200</v>
      </c>
    </row>
    <row r="17" spans="2:22" x14ac:dyDescent="0.25">
      <c r="B17" s="88">
        <v>14833333333.333</v>
      </c>
      <c r="C17" s="88">
        <v>-34.56221</v>
      </c>
      <c r="E17" s="88">
        <v>14833333333.333</v>
      </c>
      <c r="F17" s="88">
        <v>-51.556041999999998</v>
      </c>
      <c r="H17" s="27">
        <f t="shared" si="0"/>
        <v>25.583333333333002</v>
      </c>
      <c r="I17" s="27">
        <f t="shared" si="1"/>
        <v>-73.370125000000002</v>
      </c>
      <c r="J17" s="27">
        <f t="shared" si="2"/>
        <v>-55.161827000000002</v>
      </c>
      <c r="L17" s="27">
        <f t="shared" si="3"/>
        <v>31.958333333333002</v>
      </c>
      <c r="M17" s="27">
        <f t="shared" si="4"/>
        <v>-41.591030000000003</v>
      </c>
      <c r="N17" s="27">
        <f t="shared" si="5"/>
        <v>-62.287551999999998</v>
      </c>
      <c r="P17" s="47">
        <f t="shared" si="6"/>
        <v>38.333333333333002</v>
      </c>
      <c r="Q17" s="27">
        <f t="shared" si="7"/>
        <v>-66.143341000000007</v>
      </c>
      <c r="R17" s="27">
        <f t="shared" si="8"/>
        <v>-58.529465000000002</v>
      </c>
      <c r="S17" s="38"/>
      <c r="T17" s="27">
        <f t="shared" si="9"/>
        <v>44.708333333333002</v>
      </c>
      <c r="U17" s="27">
        <f t="shared" si="10"/>
        <v>-200</v>
      </c>
      <c r="V17" s="27">
        <f t="shared" si="11"/>
        <v>-200</v>
      </c>
    </row>
    <row r="18" spans="2:22" x14ac:dyDescent="0.25">
      <c r="B18" s="88">
        <v>15562500000</v>
      </c>
      <c r="C18" s="88">
        <v>-33.673774999999999</v>
      </c>
      <c r="E18" s="88">
        <v>15562500000</v>
      </c>
      <c r="F18" s="88">
        <v>-50.005046999999998</v>
      </c>
      <c r="H18" s="27">
        <f t="shared" si="0"/>
        <v>26.125</v>
      </c>
      <c r="I18" s="27">
        <f t="shared" si="1"/>
        <v>-75.272316000000004</v>
      </c>
      <c r="J18" s="27">
        <f t="shared" si="2"/>
        <v>-52.695095000000002</v>
      </c>
      <c r="L18" s="27">
        <f t="shared" si="3"/>
        <v>32.3125</v>
      </c>
      <c r="M18" s="27">
        <f t="shared" si="4"/>
        <v>-40.911372999999998</v>
      </c>
      <c r="N18" s="27">
        <f t="shared" si="5"/>
        <v>-62.58625</v>
      </c>
      <c r="P18" s="47">
        <f t="shared" si="6"/>
        <v>38.5</v>
      </c>
      <c r="Q18" s="27">
        <f t="shared" si="7"/>
        <v>-66.208259999999996</v>
      </c>
      <c r="R18" s="27">
        <f t="shared" si="8"/>
        <v>-59.066794999999999</v>
      </c>
      <c r="S18" s="38"/>
      <c r="T18" s="27">
        <f t="shared" si="9"/>
        <v>44.6875</v>
      </c>
      <c r="U18" s="27">
        <f t="shared" si="10"/>
        <v>-200</v>
      </c>
      <c r="V18" s="27">
        <f t="shared" si="11"/>
        <v>-200</v>
      </c>
    </row>
    <row r="19" spans="2:22" x14ac:dyDescent="0.25">
      <c r="B19" s="88">
        <v>16291666666.667</v>
      </c>
      <c r="C19" s="88">
        <v>-33.151404999999997</v>
      </c>
      <c r="E19" s="88">
        <v>16291666666.667</v>
      </c>
      <c r="F19" s="88">
        <v>-48.643929</v>
      </c>
      <c r="H19" s="27">
        <f t="shared" si="0"/>
        <v>26.666666666666998</v>
      </c>
      <c r="I19" s="27">
        <f t="shared" si="1"/>
        <v>-75.325844000000004</v>
      </c>
      <c r="J19" s="27">
        <f t="shared" si="2"/>
        <v>-51.082672000000002</v>
      </c>
      <c r="L19" s="27">
        <f t="shared" si="3"/>
        <v>32.666666666666998</v>
      </c>
      <c r="M19" s="27">
        <f t="shared" si="4"/>
        <v>-40.440036999999997</v>
      </c>
      <c r="N19" s="27">
        <f t="shared" si="5"/>
        <v>-62.987076000000002</v>
      </c>
      <c r="P19" s="47">
        <f t="shared" si="6"/>
        <v>38.666666666666998</v>
      </c>
      <c r="Q19" s="27">
        <f t="shared" si="7"/>
        <v>-65.464500000000001</v>
      </c>
      <c r="R19" s="27">
        <f t="shared" si="8"/>
        <v>-58.158591999999999</v>
      </c>
      <c r="S19" s="38"/>
      <c r="T19" s="27">
        <f t="shared" si="9"/>
        <v>44.666666666666998</v>
      </c>
      <c r="U19" s="27">
        <f t="shared" si="10"/>
        <v>-200</v>
      </c>
      <c r="V19" s="27">
        <f t="shared" si="11"/>
        <v>-200</v>
      </c>
    </row>
    <row r="20" spans="2:22" x14ac:dyDescent="0.25">
      <c r="B20" s="88">
        <v>17020833333.333</v>
      </c>
      <c r="C20" s="88">
        <v>-32.953010999999996</v>
      </c>
      <c r="E20" s="88">
        <v>17020833333.333</v>
      </c>
      <c r="F20" s="88">
        <v>-47.278354999999998</v>
      </c>
      <c r="H20" s="27">
        <f t="shared" si="0"/>
        <v>27.208333333333002</v>
      </c>
      <c r="I20" s="27">
        <f t="shared" si="1"/>
        <v>-71.588722000000004</v>
      </c>
      <c r="J20" s="27">
        <f t="shared" si="2"/>
        <v>-50.232494000000003</v>
      </c>
      <c r="L20" s="27">
        <f t="shared" si="3"/>
        <v>33.020833333333002</v>
      </c>
      <c r="M20" s="27">
        <f t="shared" si="4"/>
        <v>-40.150210999999999</v>
      </c>
      <c r="N20" s="27">
        <f t="shared" si="5"/>
        <v>-64.094680999999994</v>
      </c>
      <c r="P20" s="47">
        <f t="shared" si="6"/>
        <v>38.833333333333002</v>
      </c>
      <c r="Q20" s="27">
        <f t="shared" si="7"/>
        <v>-64.461624</v>
      </c>
      <c r="R20" s="27">
        <f t="shared" si="8"/>
        <v>-58.888320999999998</v>
      </c>
      <c r="S20" s="38"/>
      <c r="T20" s="27">
        <f t="shared" si="9"/>
        <v>44.645833333333002</v>
      </c>
      <c r="U20" s="27">
        <f t="shared" si="10"/>
        <v>-200</v>
      </c>
      <c r="V20" s="27">
        <f t="shared" si="11"/>
        <v>-200</v>
      </c>
    </row>
    <row r="21" spans="2:22" x14ac:dyDescent="0.25">
      <c r="B21" s="88">
        <v>17750000000</v>
      </c>
      <c r="C21" s="88">
        <v>-32.813476999999999</v>
      </c>
      <c r="E21" s="88">
        <v>17750000000</v>
      </c>
      <c r="F21" s="88">
        <v>-45.910266999999997</v>
      </c>
      <c r="H21" s="27">
        <f t="shared" si="0"/>
        <v>27.75</v>
      </c>
      <c r="I21" s="27">
        <f t="shared" si="1"/>
        <v>-67.359061999999994</v>
      </c>
      <c r="J21" s="27">
        <f t="shared" si="2"/>
        <v>-49.579749999999997</v>
      </c>
      <c r="L21" s="27">
        <f t="shared" si="3"/>
        <v>33.375</v>
      </c>
      <c r="M21" s="27">
        <f t="shared" si="4"/>
        <v>-39.772488000000003</v>
      </c>
      <c r="N21" s="27">
        <f t="shared" si="5"/>
        <v>-64.355438000000007</v>
      </c>
      <c r="P21" s="47">
        <f t="shared" si="6"/>
        <v>39</v>
      </c>
      <c r="Q21" s="27">
        <f t="shared" si="7"/>
        <v>-64.143737999999999</v>
      </c>
      <c r="R21" s="27">
        <f t="shared" si="8"/>
        <v>-58.475650999999999</v>
      </c>
      <c r="S21" s="38"/>
      <c r="T21" s="27">
        <f t="shared" si="9"/>
        <v>44.625</v>
      </c>
      <c r="U21" s="27">
        <f t="shared" si="10"/>
        <v>-200</v>
      </c>
      <c r="V21" s="27">
        <f t="shared" si="11"/>
        <v>-200</v>
      </c>
    </row>
    <row r="22" spans="2:22" x14ac:dyDescent="0.25">
      <c r="B22" s="88">
        <v>18479166666.667</v>
      </c>
      <c r="C22" s="88">
        <v>-32.624412999999997</v>
      </c>
      <c r="E22" s="88">
        <v>18479166666.667</v>
      </c>
      <c r="F22" s="88">
        <v>-44.305945999999999</v>
      </c>
      <c r="H22" s="27">
        <f t="shared" si="0"/>
        <v>28.291666666666998</v>
      </c>
      <c r="I22" s="27">
        <f t="shared" si="1"/>
        <v>-63.468403000000002</v>
      </c>
      <c r="J22" s="27">
        <f t="shared" si="2"/>
        <v>-49.418793000000001</v>
      </c>
      <c r="L22" s="27">
        <f t="shared" si="3"/>
        <v>33.729166666666998</v>
      </c>
      <c r="M22" s="27">
        <f t="shared" si="4"/>
        <v>-39.790267999999998</v>
      </c>
      <c r="N22" s="27">
        <f t="shared" si="5"/>
        <v>-65.387764000000004</v>
      </c>
      <c r="P22" s="47">
        <f t="shared" si="6"/>
        <v>39.166666666666998</v>
      </c>
      <c r="Q22" s="27">
        <f t="shared" si="7"/>
        <v>-64.040627000000001</v>
      </c>
      <c r="R22" s="27">
        <f t="shared" si="8"/>
        <v>-59.202491999999999</v>
      </c>
      <c r="S22" s="38"/>
      <c r="T22" s="27">
        <f t="shared" si="9"/>
        <v>44.604166666666998</v>
      </c>
      <c r="U22" s="27">
        <f t="shared" si="10"/>
        <v>-200</v>
      </c>
      <c r="V22" s="27">
        <f t="shared" si="11"/>
        <v>-200</v>
      </c>
    </row>
    <row r="23" spans="2:22" x14ac:dyDescent="0.25">
      <c r="B23" s="88">
        <v>19208333333.333</v>
      </c>
      <c r="C23" s="88">
        <v>-32.458015000000003</v>
      </c>
      <c r="E23" s="88">
        <v>19208333333.333</v>
      </c>
      <c r="F23" s="88">
        <v>-42.902016000000003</v>
      </c>
      <c r="H23" s="27">
        <f t="shared" si="0"/>
        <v>28.833333333333002</v>
      </c>
      <c r="I23" s="27">
        <f t="shared" si="1"/>
        <v>-61.463752999999997</v>
      </c>
      <c r="J23" s="27">
        <f t="shared" si="2"/>
        <v>-49.425285000000002</v>
      </c>
      <c r="L23" s="27">
        <f t="shared" si="3"/>
        <v>34.083333333333002</v>
      </c>
      <c r="M23" s="27">
        <f t="shared" si="4"/>
        <v>-39.679588000000003</v>
      </c>
      <c r="N23" s="27">
        <f t="shared" si="5"/>
        <v>-64.709969000000001</v>
      </c>
      <c r="P23" s="47">
        <f t="shared" si="6"/>
        <v>39.333333333333002</v>
      </c>
      <c r="Q23" s="27">
        <f t="shared" si="7"/>
        <v>-64.499176000000006</v>
      </c>
      <c r="R23" s="27">
        <f t="shared" si="8"/>
        <v>-59.597462</v>
      </c>
      <c r="S23" s="38"/>
      <c r="T23" s="27">
        <f t="shared" si="9"/>
        <v>44.583333333333002</v>
      </c>
      <c r="U23" s="27">
        <f t="shared" si="10"/>
        <v>-200</v>
      </c>
      <c r="V23" s="27">
        <f t="shared" si="11"/>
        <v>-200</v>
      </c>
    </row>
    <row r="24" spans="2:22" x14ac:dyDescent="0.25">
      <c r="B24" s="88">
        <v>19937500000</v>
      </c>
      <c r="C24" s="88">
        <v>-32.379032000000002</v>
      </c>
      <c r="E24" s="88">
        <v>19937500000</v>
      </c>
      <c r="F24" s="88">
        <v>-41.863525000000003</v>
      </c>
      <c r="H24" s="27">
        <f t="shared" si="0"/>
        <v>29.375</v>
      </c>
      <c r="I24" s="27">
        <f t="shared" si="1"/>
        <v>-59.590564999999998</v>
      </c>
      <c r="J24" s="27">
        <f t="shared" si="2"/>
        <v>-49.49588</v>
      </c>
      <c r="L24" s="27">
        <f t="shared" si="3"/>
        <v>34.4375</v>
      </c>
      <c r="M24" s="27">
        <f t="shared" si="4"/>
        <v>-39.586945</v>
      </c>
      <c r="N24" s="27">
        <f t="shared" si="5"/>
        <v>-63.921622999999997</v>
      </c>
      <c r="P24" s="47">
        <f t="shared" si="6"/>
        <v>39.5</v>
      </c>
      <c r="Q24" s="27">
        <f t="shared" si="7"/>
        <v>-63.288124000000003</v>
      </c>
      <c r="R24" s="27">
        <f t="shared" si="8"/>
        <v>-58.845699000000003</v>
      </c>
      <c r="S24" s="38"/>
      <c r="T24" s="27">
        <f t="shared" si="9"/>
        <v>44.5625</v>
      </c>
      <c r="U24" s="27">
        <f t="shared" si="10"/>
        <v>-200</v>
      </c>
      <c r="V24" s="27">
        <f t="shared" si="11"/>
        <v>-200</v>
      </c>
    </row>
    <row r="25" spans="2:22" x14ac:dyDescent="0.25">
      <c r="B25" s="88">
        <v>20666666666.667</v>
      </c>
      <c r="C25" s="88">
        <v>-32.112502999999997</v>
      </c>
      <c r="E25" s="88">
        <v>20666666666.667</v>
      </c>
      <c r="F25" s="88">
        <v>-41.476619999999997</v>
      </c>
      <c r="H25" s="27">
        <f t="shared" si="0"/>
        <v>29.916666666666998</v>
      </c>
      <c r="I25" s="27">
        <f t="shared" si="1"/>
        <v>-57.904643999999998</v>
      </c>
      <c r="J25" s="27">
        <f t="shared" si="2"/>
        <v>-49.583846999999999</v>
      </c>
      <c r="L25" s="27">
        <f t="shared" si="3"/>
        <v>34.791666666666998</v>
      </c>
      <c r="M25" s="27">
        <f t="shared" si="4"/>
        <v>-39.57188</v>
      </c>
      <c r="N25" s="27">
        <f t="shared" si="5"/>
        <v>-62.300919</v>
      </c>
      <c r="P25" s="47">
        <f t="shared" si="6"/>
        <v>39.666666666666998</v>
      </c>
      <c r="Q25" s="27">
        <f t="shared" si="7"/>
        <v>-63.016250999999997</v>
      </c>
      <c r="R25" s="27">
        <f t="shared" si="8"/>
        <v>-60.415722000000002</v>
      </c>
      <c r="S25" s="38"/>
      <c r="T25" s="27">
        <f t="shared" si="9"/>
        <v>44.541666666666998</v>
      </c>
      <c r="U25" s="27">
        <f t="shared" si="10"/>
        <v>-200</v>
      </c>
      <c r="V25" s="27">
        <f t="shared" si="11"/>
        <v>-200</v>
      </c>
    </row>
    <row r="26" spans="2:22" x14ac:dyDescent="0.25">
      <c r="B26" s="88">
        <v>21395833333.333</v>
      </c>
      <c r="C26" s="88">
        <v>-33.191032</v>
      </c>
      <c r="E26" s="88">
        <v>21395833333.333</v>
      </c>
      <c r="F26" s="88">
        <v>-41.282088999999999</v>
      </c>
      <c r="H26" s="27">
        <f t="shared" si="0"/>
        <v>30.458333333333002</v>
      </c>
      <c r="I26" s="27">
        <f t="shared" si="1"/>
        <v>-57.06776</v>
      </c>
      <c r="J26" s="27">
        <f t="shared" si="2"/>
        <v>-49.661247000000003</v>
      </c>
      <c r="L26" s="27">
        <f t="shared" si="3"/>
        <v>35.145833333333002</v>
      </c>
      <c r="M26" s="27">
        <f t="shared" si="4"/>
        <v>-39.741764000000003</v>
      </c>
      <c r="N26" s="27">
        <f t="shared" si="5"/>
        <v>-61.674751000000001</v>
      </c>
      <c r="P26" s="47">
        <f t="shared" si="6"/>
        <v>39.833333333333002</v>
      </c>
      <c r="Q26" s="27">
        <f t="shared" si="7"/>
        <v>-63.338679999999997</v>
      </c>
      <c r="R26" s="27">
        <f t="shared" si="8"/>
        <v>-60.568385999999997</v>
      </c>
      <c r="S26" s="38"/>
      <c r="T26" s="27">
        <f t="shared" si="9"/>
        <v>44.520833333333002</v>
      </c>
      <c r="U26" s="27">
        <f t="shared" si="10"/>
        <v>-200</v>
      </c>
      <c r="V26" s="27">
        <f t="shared" si="11"/>
        <v>-200</v>
      </c>
    </row>
    <row r="27" spans="2:22" x14ac:dyDescent="0.25">
      <c r="B27" s="88">
        <v>22125000000</v>
      </c>
      <c r="C27" s="88">
        <v>-34.980679000000002</v>
      </c>
      <c r="E27" s="88">
        <v>22125000000</v>
      </c>
      <c r="F27" s="88">
        <v>-41.352364000000001</v>
      </c>
      <c r="H27" s="27">
        <f t="shared" si="0"/>
        <v>31</v>
      </c>
      <c r="I27" s="27">
        <f t="shared" si="1"/>
        <v>-56.192276</v>
      </c>
      <c r="J27" s="27">
        <f t="shared" si="2"/>
        <v>-49.651919999999997</v>
      </c>
      <c r="L27" s="27">
        <f t="shared" si="3"/>
        <v>35.5</v>
      </c>
      <c r="M27" s="27">
        <f t="shared" si="4"/>
        <v>-40.378203999999997</v>
      </c>
      <c r="N27" s="27">
        <f t="shared" si="5"/>
        <v>-61.246386999999999</v>
      </c>
      <c r="P27" s="47">
        <f t="shared" si="6"/>
        <v>40</v>
      </c>
      <c r="Q27" s="27">
        <f t="shared" si="7"/>
        <v>-63.022376999999999</v>
      </c>
      <c r="R27" s="27">
        <f t="shared" si="8"/>
        <v>-60.166367000000001</v>
      </c>
      <c r="S27" s="38"/>
      <c r="T27" s="27">
        <f t="shared" si="9"/>
        <v>44.5</v>
      </c>
      <c r="U27" s="27">
        <f t="shared" si="10"/>
        <v>-200</v>
      </c>
      <c r="V27" s="27">
        <f t="shared" si="11"/>
        <v>-200</v>
      </c>
    </row>
    <row r="28" spans="2:22" x14ac:dyDescent="0.25">
      <c r="B28" s="88">
        <v>22854166666.667</v>
      </c>
      <c r="C28" s="88">
        <v>-38.229652000000002</v>
      </c>
      <c r="E28" s="88">
        <v>22854166666.667</v>
      </c>
      <c r="F28" s="88">
        <v>-41.609496999999998</v>
      </c>
      <c r="H28" s="27">
        <f t="shared" si="0"/>
        <v>31.541666666666998</v>
      </c>
      <c r="I28" s="27">
        <f t="shared" si="1"/>
        <v>-55.727122999999999</v>
      </c>
      <c r="J28" s="27">
        <f t="shared" si="2"/>
        <v>-49.128242</v>
      </c>
      <c r="L28" s="27">
        <f t="shared" si="3"/>
        <v>35.854166666666998</v>
      </c>
      <c r="M28" s="27">
        <f t="shared" si="4"/>
        <v>-41.262999999999998</v>
      </c>
      <c r="N28" s="27">
        <f t="shared" si="5"/>
        <v>-60.533324999999998</v>
      </c>
      <c r="P28" s="47">
        <f t="shared" si="6"/>
        <v>40.166666666666998</v>
      </c>
      <c r="Q28" s="27">
        <f t="shared" si="7"/>
        <v>-63.556292999999997</v>
      </c>
      <c r="R28" s="27">
        <f t="shared" si="8"/>
        <v>-61.205069999999999</v>
      </c>
      <c r="S28" s="38"/>
      <c r="T28" s="27">
        <f t="shared" si="9"/>
        <v>44.479166666666998</v>
      </c>
      <c r="U28" s="27">
        <f t="shared" si="10"/>
        <v>-200</v>
      </c>
      <c r="V28" s="27">
        <f t="shared" si="11"/>
        <v>-200</v>
      </c>
    </row>
    <row r="29" spans="2:22" x14ac:dyDescent="0.25">
      <c r="B29" s="88">
        <v>23583333333.333</v>
      </c>
      <c r="C29" s="88">
        <v>-41.474037000000003</v>
      </c>
      <c r="E29" s="88">
        <v>23583333333.333</v>
      </c>
      <c r="F29" s="88">
        <v>-42.501694000000001</v>
      </c>
      <c r="H29" s="27">
        <f t="shared" si="0"/>
        <v>32.083333333333002</v>
      </c>
      <c r="I29" s="27">
        <f t="shared" si="1"/>
        <v>-54.658211000000001</v>
      </c>
      <c r="J29" s="27">
        <f t="shared" si="2"/>
        <v>-48.371082000000001</v>
      </c>
      <c r="L29" s="27">
        <f t="shared" si="3"/>
        <v>36.208333333333002</v>
      </c>
      <c r="M29" s="27">
        <f t="shared" si="4"/>
        <v>-42.256366999999997</v>
      </c>
      <c r="N29" s="27">
        <f t="shared" si="5"/>
        <v>-59.261634999999998</v>
      </c>
      <c r="P29" s="47">
        <f t="shared" si="6"/>
        <v>40.333333333333002</v>
      </c>
      <c r="Q29" s="27">
        <f t="shared" si="7"/>
        <v>-64.307022000000003</v>
      </c>
      <c r="R29" s="27">
        <f t="shared" si="8"/>
        <v>-59.494456999999997</v>
      </c>
      <c r="S29" s="38"/>
      <c r="T29" s="27">
        <f t="shared" si="9"/>
        <v>44.458333333333002</v>
      </c>
      <c r="U29" s="27">
        <f t="shared" si="10"/>
        <v>-200</v>
      </c>
      <c r="V29" s="27">
        <f t="shared" si="11"/>
        <v>-200</v>
      </c>
    </row>
    <row r="30" spans="2:22" x14ac:dyDescent="0.25">
      <c r="B30" s="88">
        <v>24312500000</v>
      </c>
      <c r="C30" s="88">
        <v>-42.636924999999998</v>
      </c>
      <c r="E30" s="88">
        <v>24312500000</v>
      </c>
      <c r="F30" s="88">
        <v>-43.473227999999999</v>
      </c>
      <c r="H30" s="27">
        <f t="shared" si="0"/>
        <v>32.625</v>
      </c>
      <c r="I30" s="27">
        <f t="shared" si="1"/>
        <v>-54.299773999999999</v>
      </c>
      <c r="J30" s="27">
        <f t="shared" si="2"/>
        <v>-47.735599999999998</v>
      </c>
      <c r="L30" s="27">
        <f t="shared" si="3"/>
        <v>36.5625</v>
      </c>
      <c r="M30" s="27">
        <f t="shared" si="4"/>
        <v>-43.126297000000001</v>
      </c>
      <c r="N30" s="27">
        <f t="shared" si="5"/>
        <v>-58.236305000000002</v>
      </c>
      <c r="P30" s="47">
        <f t="shared" si="6"/>
        <v>40.5</v>
      </c>
      <c r="Q30" s="27">
        <f t="shared" si="7"/>
        <v>-63.539313999999997</v>
      </c>
      <c r="R30" s="27">
        <f t="shared" si="8"/>
        <v>-61.035674999999998</v>
      </c>
      <c r="S30" s="38"/>
      <c r="T30" s="27">
        <f t="shared" si="9"/>
        <v>44.4375</v>
      </c>
      <c r="U30" s="27">
        <f t="shared" si="10"/>
        <v>-200</v>
      </c>
      <c r="V30" s="27">
        <f t="shared" si="11"/>
        <v>-200</v>
      </c>
    </row>
    <row r="31" spans="2:22" x14ac:dyDescent="0.25">
      <c r="B31" s="88">
        <v>25041666666.667</v>
      </c>
      <c r="C31" s="88">
        <v>-40.558781000000003</v>
      </c>
      <c r="E31" s="88">
        <v>25041666666.667</v>
      </c>
      <c r="F31" s="88">
        <v>-44.311194999999998</v>
      </c>
      <c r="H31" s="27">
        <f t="shared" si="0"/>
        <v>33.166666666666998</v>
      </c>
      <c r="I31" s="27">
        <f t="shared" si="1"/>
        <v>-54.423091999999997</v>
      </c>
      <c r="J31" s="27">
        <f t="shared" si="2"/>
        <v>-47.468623999999998</v>
      </c>
      <c r="L31" s="27">
        <f t="shared" si="3"/>
        <v>36.916666666666998</v>
      </c>
      <c r="M31" s="27">
        <f t="shared" si="4"/>
        <v>-43.476962999999998</v>
      </c>
      <c r="N31" s="27">
        <f t="shared" si="5"/>
        <v>-57.218516999999999</v>
      </c>
      <c r="P31" s="47">
        <f t="shared" si="6"/>
        <v>40.666666666666998</v>
      </c>
      <c r="Q31" s="27">
        <f t="shared" si="7"/>
        <v>-64.578841999999995</v>
      </c>
      <c r="R31" s="27">
        <f t="shared" si="8"/>
        <v>-59.764870000000002</v>
      </c>
      <c r="S31" s="38"/>
      <c r="T31" s="27">
        <f t="shared" si="9"/>
        <v>44.416666666666998</v>
      </c>
      <c r="U31" s="27">
        <f t="shared" si="10"/>
        <v>-200</v>
      </c>
      <c r="V31" s="27">
        <f t="shared" si="11"/>
        <v>-200</v>
      </c>
    </row>
    <row r="32" spans="2:22" x14ac:dyDescent="0.25">
      <c r="B32" s="88">
        <v>25770833333.333</v>
      </c>
      <c r="C32" s="88">
        <v>-35.629303</v>
      </c>
      <c r="E32" s="88">
        <v>25770833333.333</v>
      </c>
      <c r="F32" s="88">
        <v>-44.988838000000001</v>
      </c>
      <c r="H32" s="27">
        <f t="shared" si="0"/>
        <v>33.708333333333002</v>
      </c>
      <c r="I32" s="27">
        <f t="shared" si="1"/>
        <v>-54.592865000000003</v>
      </c>
      <c r="J32" s="27">
        <f t="shared" si="2"/>
        <v>-47.625252000000003</v>
      </c>
      <c r="L32" s="27">
        <f t="shared" si="3"/>
        <v>37.270833333333002</v>
      </c>
      <c r="M32" s="27">
        <f t="shared" si="4"/>
        <v>-43.482608999999997</v>
      </c>
      <c r="N32" s="27">
        <f t="shared" si="5"/>
        <v>-56.528252000000002</v>
      </c>
      <c r="P32" s="47">
        <f t="shared" si="6"/>
        <v>40.833333333333002</v>
      </c>
      <c r="Q32" s="27">
        <f t="shared" si="7"/>
        <v>-64.527534000000003</v>
      </c>
      <c r="R32" s="27">
        <f t="shared" si="8"/>
        <v>-60.078567999999997</v>
      </c>
      <c r="S32" s="38"/>
      <c r="T32" s="27">
        <f t="shared" si="9"/>
        <v>44.395833333333002</v>
      </c>
      <c r="U32" s="27">
        <f t="shared" si="10"/>
        <v>-200</v>
      </c>
      <c r="V32" s="27">
        <f t="shared" si="11"/>
        <v>-200</v>
      </c>
    </row>
    <row r="33" spans="2:22" x14ac:dyDescent="0.25">
      <c r="B33" s="88">
        <v>26500000000</v>
      </c>
      <c r="C33" s="88">
        <v>-31.073087999999998</v>
      </c>
      <c r="E33" s="88">
        <v>26500000000</v>
      </c>
      <c r="F33" s="88">
        <v>-45.852203000000003</v>
      </c>
      <c r="H33" s="27">
        <f t="shared" si="0"/>
        <v>34.25</v>
      </c>
      <c r="I33" s="27">
        <f t="shared" si="1"/>
        <v>-54.349513999999999</v>
      </c>
      <c r="J33" s="27">
        <f t="shared" si="2"/>
        <v>-48.035407999999997</v>
      </c>
      <c r="L33" s="27">
        <f t="shared" si="3"/>
        <v>37.625</v>
      </c>
      <c r="M33" s="27">
        <f t="shared" si="4"/>
        <v>-43.453071999999999</v>
      </c>
      <c r="N33" s="27">
        <f t="shared" si="5"/>
        <v>-56.047676000000003</v>
      </c>
      <c r="P33" s="47">
        <f t="shared" si="6"/>
        <v>41</v>
      </c>
      <c r="Q33" s="27">
        <f t="shared" si="7"/>
        <v>-65.888458</v>
      </c>
      <c r="R33" s="27">
        <f t="shared" si="8"/>
        <v>-59.725208000000002</v>
      </c>
      <c r="S33" s="38"/>
      <c r="T33" s="27">
        <f t="shared" si="9"/>
        <v>44.375</v>
      </c>
      <c r="U33" s="27">
        <f t="shared" si="10"/>
        <v>-200</v>
      </c>
      <c r="V33" s="27">
        <f t="shared" si="11"/>
        <v>-200</v>
      </c>
    </row>
    <row r="34" spans="2:22" x14ac:dyDescent="0.25">
      <c r="B34" s="88">
        <v>27229166666.667</v>
      </c>
      <c r="C34" s="88">
        <v>-27.903603</v>
      </c>
      <c r="E34" s="88">
        <v>27229166666.667</v>
      </c>
      <c r="F34" s="88">
        <v>-48.003253999999998</v>
      </c>
      <c r="H34" s="27">
        <f t="shared" si="0"/>
        <v>34.791666666666998</v>
      </c>
      <c r="I34" s="27">
        <f t="shared" si="1"/>
        <v>-54.480021999999998</v>
      </c>
      <c r="J34" s="27">
        <f t="shared" si="2"/>
        <v>-48.747135</v>
      </c>
      <c r="L34" s="27">
        <f t="shared" si="3"/>
        <v>37.979166666666998</v>
      </c>
      <c r="M34" s="27">
        <f t="shared" si="4"/>
        <v>-43.498733999999999</v>
      </c>
      <c r="N34" s="27">
        <f t="shared" si="5"/>
        <v>-55.777991999999998</v>
      </c>
      <c r="P34" s="47">
        <f t="shared" si="6"/>
        <v>41.166666666666998</v>
      </c>
      <c r="Q34" s="27">
        <f t="shared" si="7"/>
        <v>-66.003387000000004</v>
      </c>
      <c r="R34" s="27">
        <f t="shared" si="8"/>
        <v>-58.708778000000002</v>
      </c>
      <c r="S34" s="38"/>
      <c r="T34" s="27">
        <f t="shared" si="9"/>
        <v>44.354166666666998</v>
      </c>
      <c r="U34" s="27">
        <f t="shared" si="10"/>
        <v>-200</v>
      </c>
      <c r="V34" s="27">
        <f t="shared" si="11"/>
        <v>-200</v>
      </c>
    </row>
    <row r="35" spans="2:22" x14ac:dyDescent="0.25">
      <c r="B35" s="88">
        <v>27958333333.333</v>
      </c>
      <c r="C35" s="88">
        <v>-25.74511</v>
      </c>
      <c r="E35" s="88">
        <v>27958333333.333</v>
      </c>
      <c r="F35" s="88">
        <v>-50.520515000000003</v>
      </c>
      <c r="H35" s="27">
        <f t="shared" ref="H35:H51" si="12">B95/1000000000</f>
        <v>35.333333333333002</v>
      </c>
      <c r="I35" s="27">
        <f t="shared" ref="I35:I51" si="13">C95</f>
        <v>-55.029240000000001</v>
      </c>
      <c r="J35" s="27">
        <f t="shared" ref="J35:J51" si="14">F95</f>
        <v>-49.196002999999997</v>
      </c>
      <c r="L35" s="27">
        <f t="shared" ref="L35:L51" si="15">B149/1000000000</f>
        <v>38.333333333333002</v>
      </c>
      <c r="M35" s="27">
        <f t="shared" ref="M35:M51" si="16">C149</f>
        <v>-43.303204000000001</v>
      </c>
      <c r="N35" s="27">
        <f t="shared" ref="N35:N51" si="17">F149</f>
        <v>-55.577148000000001</v>
      </c>
      <c r="P35" s="47">
        <f t="shared" ref="P35:P51" si="18">B203/1000000000</f>
        <v>41.333333333333002</v>
      </c>
      <c r="Q35" s="27">
        <f t="shared" ref="Q35:Q51" si="19">C203</f>
        <v>-65.929030999999995</v>
      </c>
      <c r="R35" s="27">
        <f t="shared" ref="R35:R51" si="20">F203</f>
        <v>-59.483111999999998</v>
      </c>
      <c r="S35" s="38"/>
      <c r="T35" s="27">
        <f t="shared" ref="T35:T51" si="21">B257/1000000000</f>
        <v>44.333333333333002</v>
      </c>
      <c r="U35" s="27">
        <f t="shared" ref="U35:U51" si="22">C257</f>
        <v>-200</v>
      </c>
      <c r="V35" s="27">
        <f t="shared" ref="V35:V51" si="23">F257</f>
        <v>-200</v>
      </c>
    </row>
    <row r="36" spans="2:22" x14ac:dyDescent="0.25">
      <c r="B36" s="88">
        <v>28687500000</v>
      </c>
      <c r="C36" s="88">
        <v>-24.097829999999998</v>
      </c>
      <c r="E36" s="88">
        <v>28687500000</v>
      </c>
      <c r="F36" s="88">
        <v>-50.527855000000002</v>
      </c>
      <c r="H36" s="27">
        <f t="shared" si="12"/>
        <v>35.875</v>
      </c>
      <c r="I36" s="27">
        <f t="shared" si="13"/>
        <v>-55.541587999999997</v>
      </c>
      <c r="J36" s="27">
        <f t="shared" si="14"/>
        <v>-49.481461000000003</v>
      </c>
      <c r="L36" s="27">
        <f t="shared" si="15"/>
        <v>38.6875</v>
      </c>
      <c r="M36" s="27">
        <f t="shared" si="16"/>
        <v>-43.108421</v>
      </c>
      <c r="N36" s="27">
        <f t="shared" si="17"/>
        <v>-55.383479999999999</v>
      </c>
      <c r="P36" s="47">
        <f t="shared" si="18"/>
        <v>41.5</v>
      </c>
      <c r="Q36" s="27">
        <f t="shared" si="19"/>
        <v>-66.079552000000007</v>
      </c>
      <c r="R36" s="27">
        <f t="shared" si="20"/>
        <v>-58.782832999999997</v>
      </c>
      <c r="S36" s="38"/>
      <c r="T36" s="27">
        <f t="shared" si="21"/>
        <v>44.3125</v>
      </c>
      <c r="U36" s="27">
        <f t="shared" si="22"/>
        <v>-200</v>
      </c>
      <c r="V36" s="27">
        <f t="shared" si="23"/>
        <v>-200</v>
      </c>
    </row>
    <row r="37" spans="2:22" x14ac:dyDescent="0.25">
      <c r="B37" s="88">
        <v>29416666666.667</v>
      </c>
      <c r="C37" s="88">
        <v>-22.679527</v>
      </c>
      <c r="E37" s="88">
        <v>29416666666.667</v>
      </c>
      <c r="F37" s="88">
        <v>-49.513370999999999</v>
      </c>
      <c r="H37" s="27">
        <f t="shared" si="12"/>
        <v>36.416666666666998</v>
      </c>
      <c r="I37" s="27">
        <f t="shared" si="13"/>
        <v>-54.673836000000001</v>
      </c>
      <c r="J37" s="27">
        <f t="shared" si="14"/>
        <v>-49.715290000000003</v>
      </c>
      <c r="L37" s="27">
        <f t="shared" si="15"/>
        <v>39.041666666666998</v>
      </c>
      <c r="M37" s="27">
        <f t="shared" si="16"/>
        <v>-42.497447999999999</v>
      </c>
      <c r="N37" s="27">
        <f t="shared" si="17"/>
        <v>-55.168681999999997</v>
      </c>
      <c r="P37" s="47">
        <f t="shared" si="18"/>
        <v>41.666666666666998</v>
      </c>
      <c r="Q37" s="27">
        <f t="shared" si="19"/>
        <v>-66.171920999999998</v>
      </c>
      <c r="R37" s="27">
        <f t="shared" si="20"/>
        <v>-60.138081</v>
      </c>
      <c r="S37" s="38"/>
      <c r="T37" s="27">
        <f t="shared" si="21"/>
        <v>44.291666666666998</v>
      </c>
      <c r="U37" s="27">
        <f t="shared" si="22"/>
        <v>-200</v>
      </c>
      <c r="V37" s="27">
        <f t="shared" si="23"/>
        <v>-200</v>
      </c>
    </row>
    <row r="38" spans="2:22" x14ac:dyDescent="0.25">
      <c r="B38" s="88">
        <v>30145833333.333</v>
      </c>
      <c r="C38" s="88">
        <v>-21.469505000000002</v>
      </c>
      <c r="E38" s="88">
        <v>30145833333.333</v>
      </c>
      <c r="F38" s="88">
        <v>-47.491343999999998</v>
      </c>
      <c r="H38" s="27">
        <f t="shared" si="12"/>
        <v>36.958333333333002</v>
      </c>
      <c r="I38" s="27">
        <f t="shared" si="13"/>
        <v>-53.269432000000002</v>
      </c>
      <c r="J38" s="27">
        <f t="shared" si="14"/>
        <v>-49.802788</v>
      </c>
      <c r="L38" s="27">
        <f t="shared" si="15"/>
        <v>39.395833333333002</v>
      </c>
      <c r="M38" s="27">
        <f t="shared" si="16"/>
        <v>-42.189765999999999</v>
      </c>
      <c r="N38" s="27">
        <f t="shared" si="17"/>
        <v>-54.849831000000002</v>
      </c>
      <c r="P38" s="47">
        <f t="shared" si="18"/>
        <v>41.833333333333002</v>
      </c>
      <c r="Q38" s="27">
        <f t="shared" si="19"/>
        <v>-65.797973999999996</v>
      </c>
      <c r="R38" s="27">
        <f t="shared" si="20"/>
        <v>-60.356574999999999</v>
      </c>
      <c r="S38" s="38"/>
      <c r="T38" s="27">
        <f t="shared" si="21"/>
        <v>44.270833333333002</v>
      </c>
      <c r="U38" s="27">
        <f t="shared" si="22"/>
        <v>-200</v>
      </c>
      <c r="V38" s="27">
        <f t="shared" si="23"/>
        <v>-200</v>
      </c>
    </row>
    <row r="39" spans="2:22" x14ac:dyDescent="0.25">
      <c r="B39" s="88">
        <v>30875000000</v>
      </c>
      <c r="C39" s="88">
        <v>-20.461523</v>
      </c>
      <c r="E39" s="88">
        <v>30875000000</v>
      </c>
      <c r="F39" s="88">
        <v>-46.877068000000001</v>
      </c>
      <c r="H39" s="27">
        <f t="shared" si="12"/>
        <v>37.5</v>
      </c>
      <c r="I39" s="27">
        <f t="shared" si="13"/>
        <v>-51.395713999999998</v>
      </c>
      <c r="J39" s="27">
        <f t="shared" si="14"/>
        <v>-49.769511999999999</v>
      </c>
      <c r="L39" s="27">
        <f t="shared" si="15"/>
        <v>39.75</v>
      </c>
      <c r="M39" s="27">
        <f t="shared" si="16"/>
        <v>-41.878242</v>
      </c>
      <c r="N39" s="27">
        <f t="shared" si="17"/>
        <v>-54.611674999999998</v>
      </c>
      <c r="P39" s="47">
        <f t="shared" si="18"/>
        <v>42</v>
      </c>
      <c r="Q39" s="27">
        <f t="shared" si="19"/>
        <v>-65.770103000000006</v>
      </c>
      <c r="R39" s="27">
        <f t="shared" si="20"/>
        <v>-60.280022000000002</v>
      </c>
      <c r="S39" s="38"/>
      <c r="T39" s="27">
        <f t="shared" si="21"/>
        <v>44.25</v>
      </c>
      <c r="U39" s="27">
        <f t="shared" si="22"/>
        <v>-200</v>
      </c>
      <c r="V39" s="27">
        <f t="shared" si="23"/>
        <v>-200</v>
      </c>
    </row>
    <row r="40" spans="2:22" x14ac:dyDescent="0.25">
      <c r="B40" s="88">
        <v>31604166666.667</v>
      </c>
      <c r="C40" s="88">
        <v>-19.803433999999999</v>
      </c>
      <c r="E40" s="88">
        <v>31604166666.667</v>
      </c>
      <c r="F40" s="88">
        <v>-45.284247999999998</v>
      </c>
      <c r="H40" s="27">
        <f t="shared" si="12"/>
        <v>38.041666666666998</v>
      </c>
      <c r="I40" s="27">
        <f t="shared" si="13"/>
        <v>-50.123196</v>
      </c>
      <c r="J40" s="27">
        <f t="shared" si="14"/>
        <v>-49.500591</v>
      </c>
      <c r="L40" s="27">
        <f t="shared" si="15"/>
        <v>40.104166666666998</v>
      </c>
      <c r="M40" s="27">
        <f t="shared" si="16"/>
        <v>-41.870891999999998</v>
      </c>
      <c r="N40" s="27">
        <f t="shared" si="17"/>
        <v>-54.372269000000003</v>
      </c>
      <c r="P40" s="47">
        <f t="shared" si="18"/>
        <v>42.166666666666998</v>
      </c>
      <c r="Q40" s="27">
        <f t="shared" si="19"/>
        <v>-65.687965000000005</v>
      </c>
      <c r="R40" s="27">
        <f t="shared" si="20"/>
        <v>-61.747982</v>
      </c>
      <c r="S40" s="38"/>
      <c r="T40" s="27">
        <f t="shared" si="21"/>
        <v>44.229166666666998</v>
      </c>
      <c r="U40" s="27">
        <f t="shared" si="22"/>
        <v>-200</v>
      </c>
      <c r="V40" s="27">
        <f t="shared" si="23"/>
        <v>-200</v>
      </c>
    </row>
    <row r="41" spans="2:22" x14ac:dyDescent="0.25">
      <c r="B41" s="88">
        <v>32333333333.333</v>
      </c>
      <c r="C41" s="88">
        <v>-19.402290000000001</v>
      </c>
      <c r="E41" s="88">
        <v>32333333333.333</v>
      </c>
      <c r="F41" s="88">
        <v>-42.995876000000003</v>
      </c>
      <c r="H41" s="27">
        <f t="shared" si="12"/>
        <v>38.583333333333002</v>
      </c>
      <c r="I41" s="27">
        <f t="shared" si="13"/>
        <v>-48.664901999999998</v>
      </c>
      <c r="J41" s="27">
        <f t="shared" si="14"/>
        <v>-49.411903000000002</v>
      </c>
      <c r="L41" s="27">
        <f t="shared" si="15"/>
        <v>40.458333333333002</v>
      </c>
      <c r="M41" s="27">
        <f t="shared" si="16"/>
        <v>-41.981323000000003</v>
      </c>
      <c r="N41" s="27">
        <f t="shared" si="17"/>
        <v>-54.553265000000003</v>
      </c>
      <c r="P41" s="47">
        <f t="shared" si="18"/>
        <v>42.333333333333002</v>
      </c>
      <c r="Q41" s="27">
        <f t="shared" si="19"/>
        <v>-65.732360999999997</v>
      </c>
      <c r="R41" s="27">
        <f t="shared" si="20"/>
        <v>-60.986846999999997</v>
      </c>
      <c r="S41" s="38"/>
      <c r="T41" s="27">
        <f t="shared" si="21"/>
        <v>44.208333333333002</v>
      </c>
      <c r="U41" s="27">
        <f t="shared" si="22"/>
        <v>-200</v>
      </c>
      <c r="V41" s="27">
        <f t="shared" si="23"/>
        <v>-200</v>
      </c>
    </row>
    <row r="42" spans="2:22" x14ac:dyDescent="0.25">
      <c r="B42" s="88">
        <v>33062500000</v>
      </c>
      <c r="C42" s="88">
        <v>-19.382124000000001</v>
      </c>
      <c r="E42" s="88">
        <v>33062500000</v>
      </c>
      <c r="F42" s="88">
        <v>-40.715363000000004</v>
      </c>
      <c r="H42" s="27">
        <f t="shared" si="12"/>
        <v>39.125</v>
      </c>
      <c r="I42" s="27">
        <f t="shared" si="13"/>
        <v>-47.780456999999998</v>
      </c>
      <c r="J42" s="27">
        <f t="shared" si="14"/>
        <v>-49.361457999999999</v>
      </c>
      <c r="L42" s="27">
        <f t="shared" si="15"/>
        <v>40.8125</v>
      </c>
      <c r="M42" s="27">
        <f t="shared" si="16"/>
        <v>-42.199581000000002</v>
      </c>
      <c r="N42" s="27">
        <f t="shared" si="17"/>
        <v>-54.599522</v>
      </c>
      <c r="P42" s="47">
        <f t="shared" si="18"/>
        <v>42.5</v>
      </c>
      <c r="Q42" s="27">
        <f t="shared" si="19"/>
        <v>-66.052422000000007</v>
      </c>
      <c r="R42" s="27">
        <f t="shared" si="20"/>
        <v>-62.147449000000002</v>
      </c>
      <c r="S42" s="38"/>
      <c r="T42" s="27">
        <f t="shared" si="21"/>
        <v>44.1875</v>
      </c>
      <c r="U42" s="27">
        <f t="shared" si="22"/>
        <v>-200</v>
      </c>
      <c r="V42" s="27">
        <f t="shared" si="23"/>
        <v>-200</v>
      </c>
    </row>
    <row r="43" spans="2:22" x14ac:dyDescent="0.25">
      <c r="B43" s="88">
        <v>33791666666.667</v>
      </c>
      <c r="C43" s="88">
        <v>-19.611162</v>
      </c>
      <c r="E43" s="88">
        <v>33791666666.667</v>
      </c>
      <c r="F43" s="88">
        <v>-38.501629000000001</v>
      </c>
      <c r="H43" s="27">
        <f t="shared" si="12"/>
        <v>39.666666666666998</v>
      </c>
      <c r="I43" s="27">
        <f t="shared" si="13"/>
        <v>-47.149109000000003</v>
      </c>
      <c r="J43" s="27">
        <f t="shared" si="14"/>
        <v>-49.300739</v>
      </c>
      <c r="L43" s="27">
        <f t="shared" si="15"/>
        <v>41.166666666666998</v>
      </c>
      <c r="M43" s="27">
        <f t="shared" si="16"/>
        <v>-42.378489999999999</v>
      </c>
      <c r="N43" s="27">
        <f t="shared" si="17"/>
        <v>-54.842689999999997</v>
      </c>
      <c r="P43" s="47">
        <f t="shared" si="18"/>
        <v>42.666666666666998</v>
      </c>
      <c r="Q43" s="27">
        <f t="shared" si="19"/>
        <v>-66.761039999999994</v>
      </c>
      <c r="R43" s="27">
        <f t="shared" si="20"/>
        <v>-62.621386999999999</v>
      </c>
      <c r="S43" s="38"/>
      <c r="T43" s="27">
        <f t="shared" si="21"/>
        <v>44.166666666666998</v>
      </c>
      <c r="U43" s="27">
        <f t="shared" si="22"/>
        <v>-200</v>
      </c>
      <c r="V43" s="27">
        <f t="shared" si="23"/>
        <v>-200</v>
      </c>
    </row>
    <row r="44" spans="2:22" x14ac:dyDescent="0.25">
      <c r="B44" s="88">
        <v>34520833333.333</v>
      </c>
      <c r="C44" s="88">
        <v>-20.048645</v>
      </c>
      <c r="E44" s="88">
        <v>34520833333.333</v>
      </c>
      <c r="F44" s="88">
        <v>-36.973415000000003</v>
      </c>
      <c r="H44" s="27">
        <f t="shared" si="12"/>
        <v>40.208333333333002</v>
      </c>
      <c r="I44" s="27">
        <f t="shared" si="13"/>
        <v>-47.064734999999999</v>
      </c>
      <c r="J44" s="27">
        <f t="shared" si="14"/>
        <v>-49.281039999999997</v>
      </c>
      <c r="L44" s="27">
        <f t="shared" si="15"/>
        <v>41.520833333333002</v>
      </c>
      <c r="M44" s="27">
        <f t="shared" si="16"/>
        <v>-42.239863999999997</v>
      </c>
      <c r="N44" s="27">
        <f t="shared" si="17"/>
        <v>-55.005661000000003</v>
      </c>
      <c r="P44" s="47">
        <f t="shared" si="18"/>
        <v>42.833333333333002</v>
      </c>
      <c r="Q44" s="27">
        <f t="shared" si="19"/>
        <v>-66.119904000000005</v>
      </c>
      <c r="R44" s="27">
        <f t="shared" si="20"/>
        <v>-61.172091999999999</v>
      </c>
      <c r="S44" s="38"/>
      <c r="T44" s="27">
        <f t="shared" si="21"/>
        <v>44.145833333333002</v>
      </c>
      <c r="U44" s="27">
        <f t="shared" si="22"/>
        <v>-200</v>
      </c>
      <c r="V44" s="27">
        <f t="shared" si="23"/>
        <v>-200</v>
      </c>
    </row>
    <row r="45" spans="2:22" x14ac:dyDescent="0.25">
      <c r="B45" s="88">
        <v>35250000000</v>
      </c>
      <c r="C45" s="88">
        <v>-20.428135000000001</v>
      </c>
      <c r="E45" s="88">
        <v>35250000000</v>
      </c>
      <c r="F45" s="88">
        <v>-36.110703000000001</v>
      </c>
      <c r="H45" s="27">
        <f t="shared" si="12"/>
        <v>40.75</v>
      </c>
      <c r="I45" s="27">
        <f t="shared" si="13"/>
        <v>-47.166213999999997</v>
      </c>
      <c r="J45" s="27">
        <f t="shared" si="14"/>
        <v>-49.145893000000001</v>
      </c>
      <c r="L45" s="27">
        <f t="shared" si="15"/>
        <v>41.875</v>
      </c>
      <c r="M45" s="27">
        <f t="shared" si="16"/>
        <v>-41.980263000000001</v>
      </c>
      <c r="N45" s="27">
        <f t="shared" si="17"/>
        <v>-55.339176000000002</v>
      </c>
      <c r="P45" s="47">
        <f t="shared" si="18"/>
        <v>43</v>
      </c>
      <c r="Q45" s="27">
        <f t="shared" si="19"/>
        <v>-66.601973999999998</v>
      </c>
      <c r="R45" s="27">
        <f t="shared" si="20"/>
        <v>-62.032108000000001</v>
      </c>
      <c r="S45" s="38"/>
      <c r="T45" s="27">
        <f t="shared" si="21"/>
        <v>44.125</v>
      </c>
      <c r="U45" s="27">
        <f t="shared" si="22"/>
        <v>-200</v>
      </c>
      <c r="V45" s="27">
        <f t="shared" si="23"/>
        <v>-200</v>
      </c>
    </row>
    <row r="46" spans="2:22" x14ac:dyDescent="0.25">
      <c r="B46" s="88">
        <v>35979166666.667</v>
      </c>
      <c r="C46" s="88">
        <v>-20.867373000000001</v>
      </c>
      <c r="E46" s="88">
        <v>35979166666.667</v>
      </c>
      <c r="F46" s="88">
        <v>-35.762977999999997</v>
      </c>
      <c r="H46" s="27">
        <f t="shared" si="12"/>
        <v>41.291666666666998</v>
      </c>
      <c r="I46" s="27">
        <f t="shared" si="13"/>
        <v>-47.125771</v>
      </c>
      <c r="J46" s="27">
        <f t="shared" si="14"/>
        <v>-49.162185999999998</v>
      </c>
      <c r="L46" s="27">
        <f t="shared" si="15"/>
        <v>42.229166666666998</v>
      </c>
      <c r="M46" s="27">
        <f t="shared" si="16"/>
        <v>-42.075375000000001</v>
      </c>
      <c r="N46" s="27">
        <f t="shared" si="17"/>
        <v>-55.854743999999997</v>
      </c>
      <c r="P46" s="47">
        <f t="shared" si="18"/>
        <v>43.166666666666998</v>
      </c>
      <c r="Q46" s="27">
        <f t="shared" si="19"/>
        <v>-66.553482000000002</v>
      </c>
      <c r="R46" s="27">
        <f t="shared" si="20"/>
        <v>-59.916252</v>
      </c>
      <c r="S46" s="38"/>
      <c r="T46" s="27">
        <f t="shared" si="21"/>
        <v>44.104166666666998</v>
      </c>
      <c r="U46" s="27">
        <f t="shared" si="22"/>
        <v>-200</v>
      </c>
      <c r="V46" s="27">
        <f t="shared" si="23"/>
        <v>-200</v>
      </c>
    </row>
    <row r="47" spans="2:22" x14ac:dyDescent="0.25">
      <c r="B47" s="88">
        <v>36708333333.333</v>
      </c>
      <c r="C47" s="88">
        <v>-20.954988</v>
      </c>
      <c r="E47" s="88">
        <v>36708333333.333</v>
      </c>
      <c r="F47" s="88">
        <v>-35.498409000000002</v>
      </c>
      <c r="H47" s="27">
        <f t="shared" si="12"/>
        <v>41.833333333333002</v>
      </c>
      <c r="I47" s="27">
        <f t="shared" si="13"/>
        <v>-47.106071</v>
      </c>
      <c r="J47" s="27">
        <f t="shared" si="14"/>
        <v>-49.689757999999998</v>
      </c>
      <c r="L47" s="27">
        <f t="shared" si="15"/>
        <v>42.583333333333002</v>
      </c>
      <c r="M47" s="27">
        <f t="shared" si="16"/>
        <v>-42.36797</v>
      </c>
      <c r="N47" s="27">
        <f t="shared" si="17"/>
        <v>-56.069507999999999</v>
      </c>
      <c r="P47" s="47">
        <f t="shared" si="18"/>
        <v>43.333333333333002</v>
      </c>
      <c r="Q47" s="27">
        <f t="shared" si="19"/>
        <v>-66.412948999999998</v>
      </c>
      <c r="R47" s="27">
        <f t="shared" si="20"/>
        <v>-59.436709999999998</v>
      </c>
      <c r="S47" s="38"/>
      <c r="T47" s="27">
        <f t="shared" si="21"/>
        <v>44.083333333333002</v>
      </c>
      <c r="U47" s="27">
        <f t="shared" si="22"/>
        <v>-200</v>
      </c>
      <c r="V47" s="27">
        <f t="shared" si="23"/>
        <v>-200</v>
      </c>
    </row>
    <row r="48" spans="2:22" x14ac:dyDescent="0.25">
      <c r="B48" s="88">
        <v>37437500000</v>
      </c>
      <c r="C48" s="88">
        <v>-20.929876</v>
      </c>
      <c r="E48" s="88">
        <v>37437500000</v>
      </c>
      <c r="F48" s="88">
        <v>-35.031986000000003</v>
      </c>
      <c r="H48" s="27">
        <f t="shared" si="12"/>
        <v>42.375</v>
      </c>
      <c r="I48" s="27">
        <f t="shared" si="13"/>
        <v>-46.980186000000003</v>
      </c>
      <c r="J48" s="27">
        <f t="shared" si="14"/>
        <v>-50.697932999999999</v>
      </c>
      <c r="L48" s="27">
        <f t="shared" si="15"/>
        <v>42.9375</v>
      </c>
      <c r="M48" s="27">
        <f t="shared" si="16"/>
        <v>-42.801940999999999</v>
      </c>
      <c r="N48" s="27">
        <f t="shared" si="17"/>
        <v>-56.149653999999998</v>
      </c>
      <c r="P48" s="47">
        <f t="shared" si="18"/>
        <v>43.5</v>
      </c>
      <c r="Q48" s="27">
        <f t="shared" si="19"/>
        <v>-67.250197999999997</v>
      </c>
      <c r="R48" s="27">
        <f t="shared" si="20"/>
        <v>-58.786945000000003</v>
      </c>
      <c r="S48" s="38"/>
      <c r="T48" s="27">
        <f t="shared" si="21"/>
        <v>44.0625</v>
      </c>
      <c r="U48" s="27">
        <f t="shared" si="22"/>
        <v>-200</v>
      </c>
      <c r="V48" s="27">
        <f t="shared" si="23"/>
        <v>-200</v>
      </c>
    </row>
    <row r="49" spans="2:22" x14ac:dyDescent="0.25">
      <c r="B49" s="88">
        <v>38166666666.667</v>
      </c>
      <c r="C49" s="88">
        <v>-20.675875000000001</v>
      </c>
      <c r="E49" s="88">
        <v>38166666666.667</v>
      </c>
      <c r="F49" s="88">
        <v>-34.527839999999998</v>
      </c>
      <c r="H49" s="27">
        <f t="shared" si="12"/>
        <v>42.916666666666998</v>
      </c>
      <c r="I49" s="27">
        <f t="shared" si="13"/>
        <v>-46.769404999999999</v>
      </c>
      <c r="J49" s="27">
        <f t="shared" si="14"/>
        <v>-51.746098000000003</v>
      </c>
      <c r="L49" s="27">
        <f t="shared" si="15"/>
        <v>43.291666666666998</v>
      </c>
      <c r="M49" s="27">
        <f t="shared" si="16"/>
        <v>-42.860526999999998</v>
      </c>
      <c r="N49" s="27">
        <f t="shared" si="17"/>
        <v>-56.290947000000003</v>
      </c>
      <c r="P49" s="47">
        <f t="shared" si="18"/>
        <v>43.666666666666998</v>
      </c>
      <c r="Q49" s="27">
        <f t="shared" si="19"/>
        <v>-66.085898999999998</v>
      </c>
      <c r="R49" s="27">
        <f t="shared" si="20"/>
        <v>-59.042212999999997</v>
      </c>
      <c r="S49" s="38"/>
      <c r="T49" s="27">
        <f t="shared" si="21"/>
        <v>44.041666666666998</v>
      </c>
      <c r="U49" s="27">
        <f t="shared" si="22"/>
        <v>-200</v>
      </c>
      <c r="V49" s="27">
        <f t="shared" si="23"/>
        <v>-200</v>
      </c>
    </row>
    <row r="50" spans="2:22" x14ac:dyDescent="0.25">
      <c r="B50" s="88">
        <v>38895833333.333</v>
      </c>
      <c r="C50" s="88">
        <v>-20.601517000000001</v>
      </c>
      <c r="E50" s="88">
        <v>38895833333.333</v>
      </c>
      <c r="F50" s="88">
        <v>-34.982165999999999</v>
      </c>
      <c r="H50" s="27">
        <f t="shared" si="12"/>
        <v>43.458333333333002</v>
      </c>
      <c r="I50" s="27">
        <f t="shared" si="13"/>
        <v>-46.576397</v>
      </c>
      <c r="J50" s="27">
        <f t="shared" si="14"/>
        <v>-52.409072999999999</v>
      </c>
      <c r="L50" s="27">
        <f t="shared" si="15"/>
        <v>43.645833333333002</v>
      </c>
      <c r="M50" s="27">
        <f t="shared" si="16"/>
        <v>-43.043114000000003</v>
      </c>
      <c r="N50" s="27">
        <f t="shared" si="17"/>
        <v>-56.085430000000002</v>
      </c>
      <c r="P50" s="47">
        <f t="shared" si="18"/>
        <v>43.833333333333002</v>
      </c>
      <c r="Q50" s="27">
        <f t="shared" si="19"/>
        <v>-66.040702999999993</v>
      </c>
      <c r="R50" s="27">
        <f t="shared" si="20"/>
        <v>-58.230446000000001</v>
      </c>
      <c r="S50" s="38"/>
      <c r="T50" s="27">
        <f t="shared" si="21"/>
        <v>44.020833333333002</v>
      </c>
      <c r="U50" s="27">
        <f t="shared" si="22"/>
        <v>-200</v>
      </c>
      <c r="V50" s="27">
        <f t="shared" si="23"/>
        <v>-200</v>
      </c>
    </row>
    <row r="51" spans="2:22" x14ac:dyDescent="0.25">
      <c r="B51" s="88">
        <v>39625000000</v>
      </c>
      <c r="C51" s="88">
        <v>-20.843353</v>
      </c>
      <c r="E51" s="88">
        <v>39625000000</v>
      </c>
      <c r="F51" s="88">
        <v>-36.724632</v>
      </c>
      <c r="H51" s="27">
        <f t="shared" si="12"/>
        <v>44</v>
      </c>
      <c r="I51" s="27">
        <f t="shared" si="13"/>
        <v>-46.462757000000003</v>
      </c>
      <c r="J51" s="27">
        <f t="shared" si="14"/>
        <v>-52.696055999999999</v>
      </c>
      <c r="L51" s="27">
        <f t="shared" si="15"/>
        <v>44</v>
      </c>
      <c r="M51" s="27">
        <f t="shared" si="16"/>
        <v>-43.071896000000002</v>
      </c>
      <c r="N51" s="27">
        <f t="shared" si="17"/>
        <v>-55.897728000000001</v>
      </c>
      <c r="P51" s="47">
        <f t="shared" si="18"/>
        <v>44</v>
      </c>
      <c r="Q51" s="27">
        <f t="shared" si="19"/>
        <v>-66.397971999999996</v>
      </c>
      <c r="R51" s="27">
        <f t="shared" si="20"/>
        <v>-57.979019000000001</v>
      </c>
      <c r="S51" s="38"/>
      <c r="T51" s="27">
        <f t="shared" si="21"/>
        <v>44</v>
      </c>
      <c r="U51" s="27">
        <f t="shared" si="22"/>
        <v>-200</v>
      </c>
      <c r="V51" s="27">
        <f t="shared" si="23"/>
        <v>-200</v>
      </c>
    </row>
    <row r="52" spans="2:22" x14ac:dyDescent="0.25">
      <c r="B52" s="88">
        <v>40354166666.667</v>
      </c>
      <c r="C52" s="88">
        <v>-21.415168999999999</v>
      </c>
      <c r="E52" s="88">
        <v>40354166666.667</v>
      </c>
      <c r="F52" s="88">
        <v>-39.510216</v>
      </c>
    </row>
    <row r="53" spans="2:22" x14ac:dyDescent="0.25">
      <c r="B53" s="88">
        <v>41083333333.333</v>
      </c>
      <c r="C53" s="88">
        <v>-22.246113000000001</v>
      </c>
      <c r="E53" s="88">
        <v>41083333333.333</v>
      </c>
      <c r="F53" s="88">
        <v>-44.064911000000002</v>
      </c>
    </row>
    <row r="54" spans="2:22" x14ac:dyDescent="0.25">
      <c r="B54" s="88">
        <v>41812500000</v>
      </c>
      <c r="C54" s="88">
        <v>-23.407990999999999</v>
      </c>
      <c r="E54" s="88">
        <v>41812500000</v>
      </c>
      <c r="F54" s="88">
        <v>-44.143841000000002</v>
      </c>
    </row>
    <row r="55" spans="2:22" x14ac:dyDescent="0.25">
      <c r="B55" s="88">
        <v>42541666666.667</v>
      </c>
      <c r="C55" s="88">
        <v>-23.994139000000001</v>
      </c>
      <c r="E55" s="88">
        <v>42541666666.667</v>
      </c>
      <c r="F55" s="88">
        <v>-43.272239999999996</v>
      </c>
    </row>
    <row r="56" spans="2:22" x14ac:dyDescent="0.25">
      <c r="B56" s="88">
        <v>43270833333.333</v>
      </c>
      <c r="C56" s="88">
        <v>-24.383725999999999</v>
      </c>
      <c r="E56" s="88">
        <v>43270833333.333</v>
      </c>
      <c r="F56" s="88">
        <v>-40.355747000000001</v>
      </c>
    </row>
    <row r="57" spans="2:22" x14ac:dyDescent="0.25">
      <c r="B57" s="88">
        <v>44000000000</v>
      </c>
      <c r="C57" s="88">
        <v>-24.207262</v>
      </c>
      <c r="E57" s="88">
        <v>44000000000</v>
      </c>
      <c r="F57" s="88">
        <v>-40.856940999999999</v>
      </c>
    </row>
    <row r="58" spans="2:22" x14ac:dyDescent="0.25">
      <c r="B58" s="88" t="s">
        <v>21</v>
      </c>
      <c r="E58" s="88" t="s">
        <v>21</v>
      </c>
    </row>
    <row r="61" spans="2:22" x14ac:dyDescent="0.25">
      <c r="B61" s="88" t="s">
        <v>22</v>
      </c>
      <c r="E61" s="88" t="s">
        <v>22</v>
      </c>
    </row>
    <row r="62" spans="2:22" x14ac:dyDescent="0.25">
      <c r="B62" s="88" t="s">
        <v>19</v>
      </c>
      <c r="C62" s="88" t="s">
        <v>258</v>
      </c>
      <c r="E62" s="88" t="s">
        <v>19</v>
      </c>
      <c r="F62" s="88" t="s">
        <v>258</v>
      </c>
    </row>
    <row r="63" spans="2:22" x14ac:dyDescent="0.25">
      <c r="B63" s="88">
        <v>18000000000</v>
      </c>
      <c r="C63" s="88">
        <v>-71.328429999999997</v>
      </c>
      <c r="E63" s="88">
        <v>18000000000</v>
      </c>
      <c r="F63" s="88">
        <v>-44.222588000000002</v>
      </c>
    </row>
    <row r="64" spans="2:22" x14ac:dyDescent="0.25">
      <c r="B64" s="88">
        <v>18541666666.667</v>
      </c>
      <c r="C64" s="88">
        <v>-71.215286000000006</v>
      </c>
      <c r="E64" s="88">
        <v>18541666666.667</v>
      </c>
      <c r="F64" s="88">
        <v>-44.339142000000002</v>
      </c>
    </row>
    <row r="65" spans="2:6" x14ac:dyDescent="0.25">
      <c r="B65" s="88">
        <v>19083333333.333</v>
      </c>
      <c r="C65" s="88">
        <v>-70.489013999999997</v>
      </c>
      <c r="E65" s="88">
        <v>19083333333.333</v>
      </c>
      <c r="F65" s="88">
        <v>-44.423729000000002</v>
      </c>
    </row>
    <row r="66" spans="2:6" x14ac:dyDescent="0.25">
      <c r="B66" s="88">
        <v>19625000000</v>
      </c>
      <c r="C66" s="88">
        <v>-69.018456</v>
      </c>
      <c r="E66" s="88">
        <v>19625000000</v>
      </c>
      <c r="F66" s="88">
        <v>-44.479309000000001</v>
      </c>
    </row>
    <row r="67" spans="2:6" x14ac:dyDescent="0.25">
      <c r="B67" s="88">
        <v>20166666666.667</v>
      </c>
      <c r="C67" s="88">
        <v>-68.128853000000007</v>
      </c>
      <c r="E67" s="88">
        <v>20166666666.667</v>
      </c>
      <c r="F67" s="88">
        <v>-44.676819000000002</v>
      </c>
    </row>
    <row r="68" spans="2:6" x14ac:dyDescent="0.25">
      <c r="B68" s="88">
        <v>20708333333.333</v>
      </c>
      <c r="C68" s="88">
        <v>-70.496673999999999</v>
      </c>
      <c r="E68" s="88">
        <v>20708333333.333</v>
      </c>
      <c r="F68" s="88">
        <v>-45.025207999999999</v>
      </c>
    </row>
    <row r="69" spans="2:6" x14ac:dyDescent="0.25">
      <c r="B69" s="88">
        <v>21250000000</v>
      </c>
      <c r="C69" s="88">
        <v>-70.831023999999999</v>
      </c>
      <c r="E69" s="88">
        <v>21250000000</v>
      </c>
      <c r="F69" s="88">
        <v>-45.491855999999999</v>
      </c>
    </row>
    <row r="70" spans="2:6" x14ac:dyDescent="0.25">
      <c r="B70" s="88">
        <v>21791666666.667</v>
      </c>
      <c r="C70" s="88">
        <v>-70.779563999999993</v>
      </c>
      <c r="E70" s="88">
        <v>21791666666.667</v>
      </c>
      <c r="F70" s="88">
        <v>-46.335769999999997</v>
      </c>
    </row>
    <row r="71" spans="2:6" x14ac:dyDescent="0.25">
      <c r="B71" s="88">
        <v>22333333333.333</v>
      </c>
      <c r="C71" s="88">
        <v>-68.055633999999998</v>
      </c>
      <c r="E71" s="88">
        <v>22333333333.333</v>
      </c>
      <c r="F71" s="88">
        <v>-47.612648</v>
      </c>
    </row>
    <row r="72" spans="2:6" x14ac:dyDescent="0.25">
      <c r="B72" s="88">
        <v>22875000000</v>
      </c>
      <c r="C72" s="88">
        <v>-67.853508000000005</v>
      </c>
      <c r="E72" s="88">
        <v>22875000000</v>
      </c>
      <c r="F72" s="88">
        <v>-50.027462</v>
      </c>
    </row>
    <row r="73" spans="2:6" x14ac:dyDescent="0.25">
      <c r="B73" s="88">
        <v>23416666666.667</v>
      </c>
      <c r="C73" s="88">
        <v>-68.394431999999995</v>
      </c>
      <c r="E73" s="88">
        <v>23416666666.667</v>
      </c>
      <c r="F73" s="88">
        <v>-54.252749999999999</v>
      </c>
    </row>
    <row r="74" spans="2:6" x14ac:dyDescent="0.25">
      <c r="B74" s="88">
        <v>23958333333.333</v>
      </c>
      <c r="C74" s="88">
        <v>-69.062683000000007</v>
      </c>
      <c r="E74" s="88">
        <v>23958333333.333</v>
      </c>
      <c r="F74" s="88">
        <v>-61.790194999999997</v>
      </c>
    </row>
    <row r="75" spans="2:6" x14ac:dyDescent="0.25">
      <c r="B75" s="88">
        <v>24500000000</v>
      </c>
      <c r="C75" s="88">
        <v>-69.894576999999998</v>
      </c>
      <c r="E75" s="88">
        <v>24500000000</v>
      </c>
      <c r="F75" s="88">
        <v>-63.602161000000002</v>
      </c>
    </row>
    <row r="76" spans="2:6" x14ac:dyDescent="0.25">
      <c r="B76" s="88">
        <v>25041666666.667</v>
      </c>
      <c r="C76" s="88">
        <v>-70.996407000000005</v>
      </c>
      <c r="E76" s="88">
        <v>25041666666.667</v>
      </c>
      <c r="F76" s="88">
        <v>-61.745552000000004</v>
      </c>
    </row>
    <row r="77" spans="2:6" x14ac:dyDescent="0.25">
      <c r="B77" s="88">
        <v>25583333333.333</v>
      </c>
      <c r="C77" s="88">
        <v>-73.370125000000002</v>
      </c>
      <c r="E77" s="88">
        <v>25583333333.333</v>
      </c>
      <c r="F77" s="88">
        <v>-55.161827000000002</v>
      </c>
    </row>
    <row r="78" spans="2:6" x14ac:dyDescent="0.25">
      <c r="B78" s="88">
        <v>26125000000</v>
      </c>
      <c r="C78" s="88">
        <v>-75.272316000000004</v>
      </c>
      <c r="E78" s="88">
        <v>26125000000</v>
      </c>
      <c r="F78" s="88">
        <v>-52.695095000000002</v>
      </c>
    </row>
    <row r="79" spans="2:6" x14ac:dyDescent="0.25">
      <c r="B79" s="88">
        <v>26666666666.667</v>
      </c>
      <c r="C79" s="88">
        <v>-75.325844000000004</v>
      </c>
      <c r="E79" s="88">
        <v>26666666666.667</v>
      </c>
      <c r="F79" s="88">
        <v>-51.082672000000002</v>
      </c>
    </row>
    <row r="80" spans="2:6" x14ac:dyDescent="0.25">
      <c r="B80" s="88">
        <v>27208333333.333</v>
      </c>
      <c r="C80" s="88">
        <v>-71.588722000000004</v>
      </c>
      <c r="E80" s="88">
        <v>27208333333.333</v>
      </c>
      <c r="F80" s="88">
        <v>-50.232494000000003</v>
      </c>
    </row>
    <row r="81" spans="2:6" x14ac:dyDescent="0.25">
      <c r="B81" s="88">
        <v>27750000000</v>
      </c>
      <c r="C81" s="88">
        <v>-67.359061999999994</v>
      </c>
      <c r="E81" s="88">
        <v>27750000000</v>
      </c>
      <c r="F81" s="88">
        <v>-49.579749999999997</v>
      </c>
    </row>
    <row r="82" spans="2:6" x14ac:dyDescent="0.25">
      <c r="B82" s="88">
        <v>28291666666.667</v>
      </c>
      <c r="C82" s="88">
        <v>-63.468403000000002</v>
      </c>
      <c r="E82" s="88">
        <v>28291666666.667</v>
      </c>
      <c r="F82" s="88">
        <v>-49.418793000000001</v>
      </c>
    </row>
    <row r="83" spans="2:6" x14ac:dyDescent="0.25">
      <c r="B83" s="88">
        <v>28833333333.333</v>
      </c>
      <c r="C83" s="88">
        <v>-61.463752999999997</v>
      </c>
      <c r="E83" s="88">
        <v>28833333333.333</v>
      </c>
      <c r="F83" s="88">
        <v>-49.425285000000002</v>
      </c>
    </row>
    <row r="84" spans="2:6" x14ac:dyDescent="0.25">
      <c r="B84" s="88">
        <v>29375000000</v>
      </c>
      <c r="C84" s="88">
        <v>-59.590564999999998</v>
      </c>
      <c r="E84" s="88">
        <v>29375000000</v>
      </c>
      <c r="F84" s="88">
        <v>-49.49588</v>
      </c>
    </row>
    <row r="85" spans="2:6" x14ac:dyDescent="0.25">
      <c r="B85" s="88">
        <v>29916666666.667</v>
      </c>
      <c r="C85" s="88">
        <v>-57.904643999999998</v>
      </c>
      <c r="E85" s="88">
        <v>29916666666.667</v>
      </c>
      <c r="F85" s="88">
        <v>-49.583846999999999</v>
      </c>
    </row>
    <row r="86" spans="2:6" x14ac:dyDescent="0.25">
      <c r="B86" s="88">
        <v>30458333333.333</v>
      </c>
      <c r="C86" s="88">
        <v>-57.06776</v>
      </c>
      <c r="E86" s="88">
        <v>30458333333.333</v>
      </c>
      <c r="F86" s="88">
        <v>-49.661247000000003</v>
      </c>
    </row>
    <row r="87" spans="2:6" x14ac:dyDescent="0.25">
      <c r="B87" s="88">
        <v>31000000000</v>
      </c>
      <c r="C87" s="88">
        <v>-56.192276</v>
      </c>
      <c r="E87" s="88">
        <v>31000000000</v>
      </c>
      <c r="F87" s="88">
        <v>-49.651919999999997</v>
      </c>
    </row>
    <row r="88" spans="2:6" x14ac:dyDescent="0.25">
      <c r="B88" s="88">
        <v>31541666666.667</v>
      </c>
      <c r="C88" s="88">
        <v>-55.727122999999999</v>
      </c>
      <c r="E88" s="88">
        <v>31541666666.667</v>
      </c>
      <c r="F88" s="88">
        <v>-49.128242</v>
      </c>
    </row>
    <row r="89" spans="2:6" x14ac:dyDescent="0.25">
      <c r="B89" s="88">
        <v>32083333333.333</v>
      </c>
      <c r="C89" s="88">
        <v>-54.658211000000001</v>
      </c>
      <c r="E89" s="88">
        <v>32083333333.333</v>
      </c>
      <c r="F89" s="88">
        <v>-48.371082000000001</v>
      </c>
    </row>
    <row r="90" spans="2:6" x14ac:dyDescent="0.25">
      <c r="B90" s="88">
        <v>32625000000</v>
      </c>
      <c r="C90" s="88">
        <v>-54.299773999999999</v>
      </c>
      <c r="E90" s="88">
        <v>32625000000</v>
      </c>
      <c r="F90" s="88">
        <v>-47.735599999999998</v>
      </c>
    </row>
    <row r="91" spans="2:6" x14ac:dyDescent="0.25">
      <c r="B91" s="88">
        <v>33166666666.667</v>
      </c>
      <c r="C91" s="88">
        <v>-54.423091999999997</v>
      </c>
      <c r="E91" s="88">
        <v>33166666666.667</v>
      </c>
      <c r="F91" s="88">
        <v>-47.468623999999998</v>
      </c>
    </row>
    <row r="92" spans="2:6" x14ac:dyDescent="0.25">
      <c r="B92" s="88">
        <v>33708333333.333</v>
      </c>
      <c r="C92" s="88">
        <v>-54.592865000000003</v>
      </c>
      <c r="E92" s="88">
        <v>33708333333.333</v>
      </c>
      <c r="F92" s="88">
        <v>-47.625252000000003</v>
      </c>
    </row>
    <row r="93" spans="2:6" x14ac:dyDescent="0.25">
      <c r="B93" s="88">
        <v>34250000000</v>
      </c>
      <c r="C93" s="88">
        <v>-54.349513999999999</v>
      </c>
      <c r="E93" s="88">
        <v>34250000000</v>
      </c>
      <c r="F93" s="88">
        <v>-48.035407999999997</v>
      </c>
    </row>
    <row r="94" spans="2:6" x14ac:dyDescent="0.25">
      <c r="B94" s="88">
        <v>34791666666.667</v>
      </c>
      <c r="C94" s="88">
        <v>-54.480021999999998</v>
      </c>
      <c r="E94" s="88">
        <v>34791666666.667</v>
      </c>
      <c r="F94" s="88">
        <v>-48.747135</v>
      </c>
    </row>
    <row r="95" spans="2:6" x14ac:dyDescent="0.25">
      <c r="B95" s="88">
        <v>35333333333.333</v>
      </c>
      <c r="C95" s="88">
        <v>-55.029240000000001</v>
      </c>
      <c r="E95" s="88">
        <v>35333333333.333</v>
      </c>
      <c r="F95" s="88">
        <v>-49.196002999999997</v>
      </c>
    </row>
    <row r="96" spans="2:6" x14ac:dyDescent="0.25">
      <c r="B96" s="88">
        <v>35875000000</v>
      </c>
      <c r="C96" s="88">
        <v>-55.541587999999997</v>
      </c>
      <c r="E96" s="88">
        <v>35875000000</v>
      </c>
      <c r="F96" s="88">
        <v>-49.481461000000003</v>
      </c>
    </row>
    <row r="97" spans="2:6" x14ac:dyDescent="0.25">
      <c r="B97" s="88">
        <v>36416666666.667</v>
      </c>
      <c r="C97" s="88">
        <v>-54.673836000000001</v>
      </c>
      <c r="E97" s="88">
        <v>36416666666.667</v>
      </c>
      <c r="F97" s="88">
        <v>-49.715290000000003</v>
      </c>
    </row>
    <row r="98" spans="2:6" x14ac:dyDescent="0.25">
      <c r="B98" s="88">
        <v>36958333333.333</v>
      </c>
      <c r="C98" s="88">
        <v>-53.269432000000002</v>
      </c>
      <c r="E98" s="88">
        <v>36958333333.333</v>
      </c>
      <c r="F98" s="88">
        <v>-49.802788</v>
      </c>
    </row>
    <row r="99" spans="2:6" x14ac:dyDescent="0.25">
      <c r="B99" s="88">
        <v>37500000000</v>
      </c>
      <c r="C99" s="88">
        <v>-51.395713999999998</v>
      </c>
      <c r="E99" s="88">
        <v>37500000000</v>
      </c>
      <c r="F99" s="88">
        <v>-49.769511999999999</v>
      </c>
    </row>
    <row r="100" spans="2:6" x14ac:dyDescent="0.25">
      <c r="B100" s="88">
        <v>38041666666.667</v>
      </c>
      <c r="C100" s="88">
        <v>-50.123196</v>
      </c>
      <c r="E100" s="88">
        <v>38041666666.667</v>
      </c>
      <c r="F100" s="88">
        <v>-49.500591</v>
      </c>
    </row>
    <row r="101" spans="2:6" x14ac:dyDescent="0.25">
      <c r="B101" s="88">
        <v>38583333333.333</v>
      </c>
      <c r="C101" s="88">
        <v>-48.664901999999998</v>
      </c>
      <c r="E101" s="88">
        <v>38583333333.333</v>
      </c>
      <c r="F101" s="88">
        <v>-49.411903000000002</v>
      </c>
    </row>
    <row r="102" spans="2:6" x14ac:dyDescent="0.25">
      <c r="B102" s="88">
        <v>39125000000</v>
      </c>
      <c r="C102" s="88">
        <v>-47.780456999999998</v>
      </c>
      <c r="E102" s="88">
        <v>39125000000</v>
      </c>
      <c r="F102" s="88">
        <v>-49.361457999999999</v>
      </c>
    </row>
    <row r="103" spans="2:6" x14ac:dyDescent="0.25">
      <c r="B103" s="88">
        <v>39666666666.667</v>
      </c>
      <c r="C103" s="88">
        <v>-47.149109000000003</v>
      </c>
      <c r="E103" s="88">
        <v>39666666666.667</v>
      </c>
      <c r="F103" s="88">
        <v>-49.300739</v>
      </c>
    </row>
    <row r="104" spans="2:6" x14ac:dyDescent="0.25">
      <c r="B104" s="88">
        <v>40208333333.333</v>
      </c>
      <c r="C104" s="88">
        <v>-47.064734999999999</v>
      </c>
      <c r="E104" s="88">
        <v>40208333333.333</v>
      </c>
      <c r="F104" s="88">
        <v>-49.281039999999997</v>
      </c>
    </row>
    <row r="105" spans="2:6" x14ac:dyDescent="0.25">
      <c r="B105" s="88">
        <v>40750000000</v>
      </c>
      <c r="C105" s="88">
        <v>-47.166213999999997</v>
      </c>
      <c r="E105" s="88">
        <v>40750000000</v>
      </c>
      <c r="F105" s="88">
        <v>-49.145893000000001</v>
      </c>
    </row>
    <row r="106" spans="2:6" x14ac:dyDescent="0.25">
      <c r="B106" s="88">
        <v>41291666666.667</v>
      </c>
      <c r="C106" s="88">
        <v>-47.125771</v>
      </c>
      <c r="E106" s="88">
        <v>41291666666.667</v>
      </c>
      <c r="F106" s="88">
        <v>-49.162185999999998</v>
      </c>
    </row>
    <row r="107" spans="2:6" x14ac:dyDescent="0.25">
      <c r="B107" s="88">
        <v>41833333333.333</v>
      </c>
      <c r="C107" s="88">
        <v>-47.106071</v>
      </c>
      <c r="E107" s="88">
        <v>41833333333.333</v>
      </c>
      <c r="F107" s="88">
        <v>-49.689757999999998</v>
      </c>
    </row>
    <row r="108" spans="2:6" x14ac:dyDescent="0.25">
      <c r="B108" s="88">
        <v>42375000000</v>
      </c>
      <c r="C108" s="88">
        <v>-46.980186000000003</v>
      </c>
      <c r="E108" s="88">
        <v>42375000000</v>
      </c>
      <c r="F108" s="88">
        <v>-50.697932999999999</v>
      </c>
    </row>
    <row r="109" spans="2:6" x14ac:dyDescent="0.25">
      <c r="B109" s="88">
        <v>42916666666.667</v>
      </c>
      <c r="C109" s="88">
        <v>-46.769404999999999</v>
      </c>
      <c r="E109" s="88">
        <v>42916666666.667</v>
      </c>
      <c r="F109" s="88">
        <v>-51.746098000000003</v>
      </c>
    </row>
    <row r="110" spans="2:6" x14ac:dyDescent="0.25">
      <c r="B110" s="88">
        <v>43458333333.333</v>
      </c>
      <c r="C110" s="88">
        <v>-46.576397</v>
      </c>
      <c r="E110" s="88">
        <v>43458333333.333</v>
      </c>
      <c r="F110" s="88">
        <v>-52.409072999999999</v>
      </c>
    </row>
    <row r="111" spans="2:6" x14ac:dyDescent="0.25">
      <c r="B111" s="88">
        <v>44000000000</v>
      </c>
      <c r="C111" s="88">
        <v>-46.462757000000003</v>
      </c>
      <c r="E111" s="88">
        <v>44000000000</v>
      </c>
      <c r="F111" s="88">
        <v>-52.696055999999999</v>
      </c>
    </row>
    <row r="112" spans="2:6" x14ac:dyDescent="0.25">
      <c r="B112" s="88" t="s">
        <v>21</v>
      </c>
      <c r="E112" s="88" t="s">
        <v>21</v>
      </c>
    </row>
    <row r="115" spans="2:6" x14ac:dyDescent="0.25">
      <c r="B115" s="88" t="s">
        <v>23</v>
      </c>
      <c r="E115" s="88" t="s">
        <v>23</v>
      </c>
    </row>
    <row r="116" spans="2:6" x14ac:dyDescent="0.25">
      <c r="B116" s="88" t="s">
        <v>19</v>
      </c>
      <c r="C116" s="88" t="s">
        <v>259</v>
      </c>
      <c r="E116" s="88" t="s">
        <v>19</v>
      </c>
      <c r="F116" s="88" t="s">
        <v>259</v>
      </c>
    </row>
    <row r="117" spans="2:6" x14ac:dyDescent="0.25">
      <c r="B117" s="88">
        <v>27000000000</v>
      </c>
      <c r="C117" s="88">
        <v>-54.982201000000003</v>
      </c>
      <c r="E117" s="88">
        <v>27000000000</v>
      </c>
      <c r="F117" s="88">
        <v>-58.797386000000003</v>
      </c>
    </row>
    <row r="118" spans="2:6" x14ac:dyDescent="0.25">
      <c r="B118" s="88">
        <v>27354166666.667</v>
      </c>
      <c r="C118" s="88">
        <v>-53.138885000000002</v>
      </c>
      <c r="E118" s="88">
        <v>27354166666.667</v>
      </c>
      <c r="F118" s="88">
        <v>-58.591372999999997</v>
      </c>
    </row>
    <row r="119" spans="2:6" x14ac:dyDescent="0.25">
      <c r="B119" s="88">
        <v>27708333333.333</v>
      </c>
      <c r="C119" s="88">
        <v>-51.228335999999999</v>
      </c>
      <c r="E119" s="88">
        <v>27708333333.333</v>
      </c>
      <c r="F119" s="88">
        <v>-58.467018000000003</v>
      </c>
    </row>
    <row r="120" spans="2:6" x14ac:dyDescent="0.25">
      <c r="B120" s="88">
        <v>28062500000</v>
      </c>
      <c r="C120" s="88">
        <v>-49.912303999999999</v>
      </c>
      <c r="E120" s="88">
        <v>28062500000</v>
      </c>
      <c r="F120" s="88">
        <v>-58.536785000000002</v>
      </c>
    </row>
    <row r="121" spans="2:6" x14ac:dyDescent="0.25">
      <c r="B121" s="88">
        <v>28416666666.667</v>
      </c>
      <c r="C121" s="88">
        <v>-49.147784999999999</v>
      </c>
      <c r="E121" s="88">
        <v>28416666666.667</v>
      </c>
      <c r="F121" s="88">
        <v>-58.862594999999999</v>
      </c>
    </row>
    <row r="122" spans="2:6" x14ac:dyDescent="0.25">
      <c r="B122" s="88">
        <v>28770833333.333</v>
      </c>
      <c r="C122" s="88">
        <v>-48.392299999999999</v>
      </c>
      <c r="E122" s="88">
        <v>28770833333.333</v>
      </c>
      <c r="F122" s="88">
        <v>-59.407310000000003</v>
      </c>
    </row>
    <row r="123" spans="2:6" x14ac:dyDescent="0.25">
      <c r="B123" s="88">
        <v>29125000000</v>
      </c>
      <c r="C123" s="88">
        <v>-47.442554000000001</v>
      </c>
      <c r="E123" s="88">
        <v>29125000000</v>
      </c>
      <c r="F123" s="88">
        <v>-60.147914999999998</v>
      </c>
    </row>
    <row r="124" spans="2:6" x14ac:dyDescent="0.25">
      <c r="B124" s="88">
        <v>29479166666.667</v>
      </c>
      <c r="C124" s="88">
        <v>-46.547600000000003</v>
      </c>
      <c r="E124" s="88">
        <v>29479166666.667</v>
      </c>
      <c r="F124" s="88">
        <v>-60.529860999999997</v>
      </c>
    </row>
    <row r="125" spans="2:6" x14ac:dyDescent="0.25">
      <c r="B125" s="88">
        <v>29833333333.333</v>
      </c>
      <c r="C125" s="88">
        <v>-45.17342</v>
      </c>
      <c r="E125" s="88">
        <v>29833333333.333</v>
      </c>
      <c r="F125" s="88">
        <v>-60.549064999999999</v>
      </c>
    </row>
    <row r="126" spans="2:6" x14ac:dyDescent="0.25">
      <c r="B126" s="88">
        <v>30187500000</v>
      </c>
      <c r="C126" s="88">
        <v>-44.004840999999999</v>
      </c>
      <c r="E126" s="88">
        <v>30187500000</v>
      </c>
      <c r="F126" s="88">
        <v>-60.380135000000003</v>
      </c>
    </row>
    <row r="127" spans="2:6" x14ac:dyDescent="0.25">
      <c r="B127" s="88">
        <v>30541666666.667</v>
      </c>
      <c r="C127" s="88">
        <v>-42.984245000000001</v>
      </c>
      <c r="E127" s="88">
        <v>30541666666.667</v>
      </c>
      <c r="F127" s="88">
        <v>-60.606133</v>
      </c>
    </row>
    <row r="128" spans="2:6" x14ac:dyDescent="0.25">
      <c r="B128" s="88">
        <v>30895833333.333</v>
      </c>
      <c r="C128" s="88">
        <v>-42.551174000000003</v>
      </c>
      <c r="E128" s="88">
        <v>30895833333.333</v>
      </c>
      <c r="F128" s="88">
        <v>-61.114638999999997</v>
      </c>
    </row>
    <row r="129" spans="2:6" x14ac:dyDescent="0.25">
      <c r="B129" s="88">
        <v>31250000000</v>
      </c>
      <c r="C129" s="88">
        <v>-42.565342000000001</v>
      </c>
      <c r="E129" s="88">
        <v>31250000000</v>
      </c>
      <c r="F129" s="88">
        <v>-61.724800000000002</v>
      </c>
    </row>
    <row r="130" spans="2:6" x14ac:dyDescent="0.25">
      <c r="B130" s="88">
        <v>31604166666.667</v>
      </c>
      <c r="C130" s="88">
        <v>-42.143368000000002</v>
      </c>
      <c r="E130" s="88">
        <v>31604166666.667</v>
      </c>
      <c r="F130" s="88">
        <v>-62.091034000000001</v>
      </c>
    </row>
    <row r="131" spans="2:6" x14ac:dyDescent="0.25">
      <c r="B131" s="88">
        <v>31958333333.333</v>
      </c>
      <c r="C131" s="88">
        <v>-41.591030000000003</v>
      </c>
      <c r="E131" s="88">
        <v>31958333333.333</v>
      </c>
      <c r="F131" s="88">
        <v>-62.287551999999998</v>
      </c>
    </row>
    <row r="132" spans="2:6" x14ac:dyDescent="0.25">
      <c r="B132" s="88">
        <v>32312500000</v>
      </c>
      <c r="C132" s="88">
        <v>-40.911372999999998</v>
      </c>
      <c r="E132" s="88">
        <v>32312500000</v>
      </c>
      <c r="F132" s="88">
        <v>-62.58625</v>
      </c>
    </row>
    <row r="133" spans="2:6" x14ac:dyDescent="0.25">
      <c r="B133" s="88">
        <v>32666666666.667</v>
      </c>
      <c r="C133" s="88">
        <v>-40.440036999999997</v>
      </c>
      <c r="E133" s="88">
        <v>32666666666.667</v>
      </c>
      <c r="F133" s="88">
        <v>-62.987076000000002</v>
      </c>
    </row>
    <row r="134" spans="2:6" x14ac:dyDescent="0.25">
      <c r="B134" s="88">
        <v>33020833333.333</v>
      </c>
      <c r="C134" s="88">
        <v>-40.150210999999999</v>
      </c>
      <c r="E134" s="88">
        <v>33020833333.333</v>
      </c>
      <c r="F134" s="88">
        <v>-64.094680999999994</v>
      </c>
    </row>
    <row r="135" spans="2:6" x14ac:dyDescent="0.25">
      <c r="B135" s="88">
        <v>33375000000</v>
      </c>
      <c r="C135" s="88">
        <v>-39.772488000000003</v>
      </c>
      <c r="E135" s="88">
        <v>33375000000</v>
      </c>
      <c r="F135" s="88">
        <v>-64.355438000000007</v>
      </c>
    </row>
    <row r="136" spans="2:6" x14ac:dyDescent="0.25">
      <c r="B136" s="88">
        <v>33729166666.667</v>
      </c>
      <c r="C136" s="88">
        <v>-39.790267999999998</v>
      </c>
      <c r="E136" s="88">
        <v>33729166666.667</v>
      </c>
      <c r="F136" s="88">
        <v>-65.387764000000004</v>
      </c>
    </row>
    <row r="137" spans="2:6" x14ac:dyDescent="0.25">
      <c r="B137" s="88">
        <v>34083333333.333</v>
      </c>
      <c r="C137" s="88">
        <v>-39.679588000000003</v>
      </c>
      <c r="E137" s="88">
        <v>34083333333.333</v>
      </c>
      <c r="F137" s="88">
        <v>-64.709969000000001</v>
      </c>
    </row>
    <row r="138" spans="2:6" x14ac:dyDescent="0.25">
      <c r="B138" s="88">
        <v>34437500000</v>
      </c>
      <c r="C138" s="88">
        <v>-39.586945</v>
      </c>
      <c r="E138" s="88">
        <v>34437500000</v>
      </c>
      <c r="F138" s="88">
        <v>-63.921622999999997</v>
      </c>
    </row>
    <row r="139" spans="2:6" x14ac:dyDescent="0.25">
      <c r="B139" s="88">
        <v>34791666666.667</v>
      </c>
      <c r="C139" s="88">
        <v>-39.57188</v>
      </c>
      <c r="E139" s="88">
        <v>34791666666.667</v>
      </c>
      <c r="F139" s="88">
        <v>-62.300919</v>
      </c>
    </row>
    <row r="140" spans="2:6" x14ac:dyDescent="0.25">
      <c r="B140" s="88">
        <v>35145833333.333</v>
      </c>
      <c r="C140" s="88">
        <v>-39.741764000000003</v>
      </c>
      <c r="E140" s="88">
        <v>35145833333.333</v>
      </c>
      <c r="F140" s="88">
        <v>-61.674751000000001</v>
      </c>
    </row>
    <row r="141" spans="2:6" x14ac:dyDescent="0.25">
      <c r="B141" s="88">
        <v>35500000000</v>
      </c>
      <c r="C141" s="88">
        <v>-40.378203999999997</v>
      </c>
      <c r="E141" s="88">
        <v>35500000000</v>
      </c>
      <c r="F141" s="88">
        <v>-61.246386999999999</v>
      </c>
    </row>
    <row r="142" spans="2:6" x14ac:dyDescent="0.25">
      <c r="B142" s="88">
        <v>35854166666.667</v>
      </c>
      <c r="C142" s="88">
        <v>-41.262999999999998</v>
      </c>
      <c r="E142" s="88">
        <v>35854166666.667</v>
      </c>
      <c r="F142" s="88">
        <v>-60.533324999999998</v>
      </c>
    </row>
    <row r="143" spans="2:6" x14ac:dyDescent="0.25">
      <c r="B143" s="88">
        <v>36208333333.333</v>
      </c>
      <c r="C143" s="88">
        <v>-42.256366999999997</v>
      </c>
      <c r="E143" s="88">
        <v>36208333333.333</v>
      </c>
      <c r="F143" s="88">
        <v>-59.261634999999998</v>
      </c>
    </row>
    <row r="144" spans="2:6" x14ac:dyDescent="0.25">
      <c r="B144" s="88">
        <v>36562500000</v>
      </c>
      <c r="C144" s="88">
        <v>-43.126297000000001</v>
      </c>
      <c r="E144" s="88">
        <v>36562500000</v>
      </c>
      <c r="F144" s="88">
        <v>-58.236305000000002</v>
      </c>
    </row>
    <row r="145" spans="2:6" x14ac:dyDescent="0.25">
      <c r="B145" s="88">
        <v>36916666666.667</v>
      </c>
      <c r="C145" s="88">
        <v>-43.476962999999998</v>
      </c>
      <c r="E145" s="88">
        <v>36916666666.667</v>
      </c>
      <c r="F145" s="88">
        <v>-57.218516999999999</v>
      </c>
    </row>
    <row r="146" spans="2:6" x14ac:dyDescent="0.25">
      <c r="B146" s="88">
        <v>37270833333.333</v>
      </c>
      <c r="C146" s="88">
        <v>-43.482608999999997</v>
      </c>
      <c r="E146" s="88">
        <v>37270833333.333</v>
      </c>
      <c r="F146" s="88">
        <v>-56.528252000000002</v>
      </c>
    </row>
    <row r="147" spans="2:6" x14ac:dyDescent="0.25">
      <c r="B147" s="88">
        <v>37625000000</v>
      </c>
      <c r="C147" s="88">
        <v>-43.453071999999999</v>
      </c>
      <c r="E147" s="88">
        <v>37625000000</v>
      </c>
      <c r="F147" s="88">
        <v>-56.047676000000003</v>
      </c>
    </row>
    <row r="148" spans="2:6" x14ac:dyDescent="0.25">
      <c r="B148" s="88">
        <v>37979166666.667</v>
      </c>
      <c r="C148" s="88">
        <v>-43.498733999999999</v>
      </c>
      <c r="E148" s="88">
        <v>37979166666.667</v>
      </c>
      <c r="F148" s="88">
        <v>-55.777991999999998</v>
      </c>
    </row>
    <row r="149" spans="2:6" x14ac:dyDescent="0.25">
      <c r="B149" s="88">
        <v>38333333333.333</v>
      </c>
      <c r="C149" s="88">
        <v>-43.303204000000001</v>
      </c>
      <c r="E149" s="88">
        <v>38333333333.333</v>
      </c>
      <c r="F149" s="88">
        <v>-55.577148000000001</v>
      </c>
    </row>
    <row r="150" spans="2:6" x14ac:dyDescent="0.25">
      <c r="B150" s="88">
        <v>38687500000</v>
      </c>
      <c r="C150" s="88">
        <v>-43.108421</v>
      </c>
      <c r="E150" s="88">
        <v>38687500000</v>
      </c>
      <c r="F150" s="88">
        <v>-55.383479999999999</v>
      </c>
    </row>
    <row r="151" spans="2:6" x14ac:dyDescent="0.25">
      <c r="B151" s="88">
        <v>39041666666.667</v>
      </c>
      <c r="C151" s="88">
        <v>-42.497447999999999</v>
      </c>
      <c r="E151" s="88">
        <v>39041666666.667</v>
      </c>
      <c r="F151" s="88">
        <v>-55.168681999999997</v>
      </c>
    </row>
    <row r="152" spans="2:6" x14ac:dyDescent="0.25">
      <c r="B152" s="88">
        <v>39395833333.333</v>
      </c>
      <c r="C152" s="88">
        <v>-42.189765999999999</v>
      </c>
      <c r="E152" s="88">
        <v>39395833333.333</v>
      </c>
      <c r="F152" s="88">
        <v>-54.849831000000002</v>
      </c>
    </row>
    <row r="153" spans="2:6" x14ac:dyDescent="0.25">
      <c r="B153" s="88">
        <v>39750000000</v>
      </c>
      <c r="C153" s="88">
        <v>-41.878242</v>
      </c>
      <c r="E153" s="88">
        <v>39750000000</v>
      </c>
      <c r="F153" s="88">
        <v>-54.611674999999998</v>
      </c>
    </row>
    <row r="154" spans="2:6" x14ac:dyDescent="0.25">
      <c r="B154" s="88">
        <v>40104166666.667</v>
      </c>
      <c r="C154" s="88">
        <v>-41.870891999999998</v>
      </c>
      <c r="E154" s="88">
        <v>40104166666.667</v>
      </c>
      <c r="F154" s="88">
        <v>-54.372269000000003</v>
      </c>
    </row>
    <row r="155" spans="2:6" x14ac:dyDescent="0.25">
      <c r="B155" s="88">
        <v>40458333333.333</v>
      </c>
      <c r="C155" s="88">
        <v>-41.981323000000003</v>
      </c>
      <c r="E155" s="88">
        <v>40458333333.333</v>
      </c>
      <c r="F155" s="88">
        <v>-54.553265000000003</v>
      </c>
    </row>
    <row r="156" spans="2:6" x14ac:dyDescent="0.25">
      <c r="B156" s="88">
        <v>40812500000</v>
      </c>
      <c r="C156" s="88">
        <v>-42.199581000000002</v>
      </c>
      <c r="E156" s="88">
        <v>40812500000</v>
      </c>
      <c r="F156" s="88">
        <v>-54.599522</v>
      </c>
    </row>
    <row r="157" spans="2:6" x14ac:dyDescent="0.25">
      <c r="B157" s="88">
        <v>41166666666.667</v>
      </c>
      <c r="C157" s="88">
        <v>-42.378489999999999</v>
      </c>
      <c r="E157" s="88">
        <v>41166666666.667</v>
      </c>
      <c r="F157" s="88">
        <v>-54.842689999999997</v>
      </c>
    </row>
    <row r="158" spans="2:6" x14ac:dyDescent="0.25">
      <c r="B158" s="88">
        <v>41520833333.333</v>
      </c>
      <c r="C158" s="88">
        <v>-42.239863999999997</v>
      </c>
      <c r="E158" s="88">
        <v>41520833333.333</v>
      </c>
      <c r="F158" s="88">
        <v>-55.005661000000003</v>
      </c>
    </row>
    <row r="159" spans="2:6" x14ac:dyDescent="0.25">
      <c r="B159" s="88">
        <v>41875000000</v>
      </c>
      <c r="C159" s="88">
        <v>-41.980263000000001</v>
      </c>
      <c r="E159" s="88">
        <v>41875000000</v>
      </c>
      <c r="F159" s="88">
        <v>-55.339176000000002</v>
      </c>
    </row>
    <row r="160" spans="2:6" x14ac:dyDescent="0.25">
      <c r="B160" s="88">
        <v>42229166666.667</v>
      </c>
      <c r="C160" s="88">
        <v>-42.075375000000001</v>
      </c>
      <c r="E160" s="88">
        <v>42229166666.667</v>
      </c>
      <c r="F160" s="88">
        <v>-55.854743999999997</v>
      </c>
    </row>
    <row r="161" spans="2:6" x14ac:dyDescent="0.25">
      <c r="B161" s="88">
        <v>42583333333.333</v>
      </c>
      <c r="C161" s="88">
        <v>-42.36797</v>
      </c>
      <c r="E161" s="88">
        <v>42583333333.333</v>
      </c>
      <c r="F161" s="88">
        <v>-56.069507999999999</v>
      </c>
    </row>
    <row r="162" spans="2:6" x14ac:dyDescent="0.25">
      <c r="B162" s="88">
        <v>42937500000</v>
      </c>
      <c r="C162" s="88">
        <v>-42.801940999999999</v>
      </c>
      <c r="E162" s="88">
        <v>42937500000</v>
      </c>
      <c r="F162" s="88">
        <v>-56.149653999999998</v>
      </c>
    </row>
    <row r="163" spans="2:6" x14ac:dyDescent="0.25">
      <c r="B163" s="88">
        <v>43291666666.667</v>
      </c>
      <c r="C163" s="88">
        <v>-42.860526999999998</v>
      </c>
      <c r="E163" s="88">
        <v>43291666666.667</v>
      </c>
      <c r="F163" s="88">
        <v>-56.290947000000003</v>
      </c>
    </row>
    <row r="164" spans="2:6" x14ac:dyDescent="0.25">
      <c r="B164" s="88">
        <v>43645833333.333</v>
      </c>
      <c r="C164" s="88">
        <v>-43.043114000000003</v>
      </c>
      <c r="E164" s="88">
        <v>43645833333.333</v>
      </c>
      <c r="F164" s="88">
        <v>-56.085430000000002</v>
      </c>
    </row>
    <row r="165" spans="2:6" x14ac:dyDescent="0.25">
      <c r="B165" s="88">
        <v>44000000000</v>
      </c>
      <c r="C165" s="88">
        <v>-43.071896000000002</v>
      </c>
      <c r="E165" s="88">
        <v>44000000000</v>
      </c>
      <c r="F165" s="88">
        <v>-55.897728000000001</v>
      </c>
    </row>
    <row r="166" spans="2:6" x14ac:dyDescent="0.25">
      <c r="B166" s="88" t="s">
        <v>21</v>
      </c>
      <c r="E166" s="88" t="s">
        <v>21</v>
      </c>
    </row>
    <row r="169" spans="2:6" x14ac:dyDescent="0.25">
      <c r="B169" s="88" t="s">
        <v>24</v>
      </c>
      <c r="E169" s="88" t="s">
        <v>24</v>
      </c>
    </row>
    <row r="170" spans="2:6" x14ac:dyDescent="0.25">
      <c r="B170" s="88" t="s">
        <v>19</v>
      </c>
      <c r="C170" s="88" t="s">
        <v>299</v>
      </c>
      <c r="E170" s="88" t="s">
        <v>19</v>
      </c>
      <c r="F170" s="88" t="s">
        <v>299</v>
      </c>
    </row>
    <row r="171" spans="2:6" x14ac:dyDescent="0.25">
      <c r="B171" s="88">
        <v>36000000000</v>
      </c>
      <c r="C171" s="88">
        <v>-71.942115999999999</v>
      </c>
      <c r="E171" s="88">
        <v>36000000000</v>
      </c>
      <c r="F171" s="88">
        <v>-58.709479999999999</v>
      </c>
    </row>
    <row r="172" spans="2:6" x14ac:dyDescent="0.25">
      <c r="B172" s="88">
        <v>36166666666.667</v>
      </c>
      <c r="C172" s="88">
        <v>-71.077965000000006</v>
      </c>
      <c r="E172" s="88">
        <v>36166666666.667</v>
      </c>
      <c r="F172" s="88">
        <v>-58.101078000000001</v>
      </c>
    </row>
    <row r="173" spans="2:6" x14ac:dyDescent="0.25">
      <c r="B173" s="88">
        <v>36333333333.333</v>
      </c>
      <c r="C173" s="88">
        <v>-69.943541999999994</v>
      </c>
      <c r="E173" s="88">
        <v>36333333333.333</v>
      </c>
      <c r="F173" s="88">
        <v>-58.375298000000001</v>
      </c>
    </row>
    <row r="174" spans="2:6" x14ac:dyDescent="0.25">
      <c r="B174" s="88">
        <v>36500000000</v>
      </c>
      <c r="C174" s="88">
        <v>-71.101578000000003</v>
      </c>
      <c r="E174" s="88">
        <v>36500000000</v>
      </c>
      <c r="F174" s="88">
        <v>-58.262645999999997</v>
      </c>
    </row>
    <row r="175" spans="2:6" x14ac:dyDescent="0.25">
      <c r="B175" s="88">
        <v>36666666666.667</v>
      </c>
      <c r="C175" s="88">
        <v>-70.051933000000005</v>
      </c>
      <c r="E175" s="88">
        <v>36666666666.667</v>
      </c>
      <c r="F175" s="88">
        <v>-58.502819000000002</v>
      </c>
    </row>
    <row r="176" spans="2:6" x14ac:dyDescent="0.25">
      <c r="B176" s="88">
        <v>36833333333.333</v>
      </c>
      <c r="C176" s="88">
        <v>-69.826248000000007</v>
      </c>
      <c r="E176" s="88">
        <v>36833333333.333</v>
      </c>
      <c r="F176" s="88">
        <v>-58.625712999999998</v>
      </c>
    </row>
    <row r="177" spans="2:6" x14ac:dyDescent="0.25">
      <c r="B177" s="88">
        <v>37000000000</v>
      </c>
      <c r="C177" s="88">
        <v>-69.755950999999996</v>
      </c>
      <c r="E177" s="88">
        <v>37000000000</v>
      </c>
      <c r="F177" s="88">
        <v>-58.451759000000003</v>
      </c>
    </row>
    <row r="178" spans="2:6" x14ac:dyDescent="0.25">
      <c r="B178" s="88">
        <v>37166666666.667</v>
      </c>
      <c r="C178" s="88">
        <v>-69.041649000000007</v>
      </c>
      <c r="E178" s="88">
        <v>37166666666.667</v>
      </c>
      <c r="F178" s="88">
        <v>-59.074061999999998</v>
      </c>
    </row>
    <row r="179" spans="2:6" x14ac:dyDescent="0.25">
      <c r="B179" s="88">
        <v>37333333333.333</v>
      </c>
      <c r="C179" s="88">
        <v>-68.513855000000007</v>
      </c>
      <c r="E179" s="88">
        <v>37333333333.333</v>
      </c>
      <c r="F179" s="88">
        <v>-58.778091000000003</v>
      </c>
    </row>
    <row r="180" spans="2:6" x14ac:dyDescent="0.25">
      <c r="B180" s="88">
        <v>37500000000</v>
      </c>
      <c r="C180" s="88">
        <v>-68.896904000000006</v>
      </c>
      <c r="E180" s="88">
        <v>37500000000</v>
      </c>
      <c r="F180" s="88">
        <v>-58.535183000000004</v>
      </c>
    </row>
    <row r="181" spans="2:6" x14ac:dyDescent="0.25">
      <c r="B181" s="88">
        <v>37666666666.667</v>
      </c>
      <c r="C181" s="88">
        <v>-68.915397999999996</v>
      </c>
      <c r="E181" s="88">
        <v>37666666666.667</v>
      </c>
      <c r="F181" s="88">
        <v>-58.792603</v>
      </c>
    </row>
    <row r="182" spans="2:6" x14ac:dyDescent="0.25">
      <c r="B182" s="88">
        <v>37833333333.333</v>
      </c>
      <c r="C182" s="88">
        <v>-67.583939000000001</v>
      </c>
      <c r="E182" s="88">
        <v>37833333333.333</v>
      </c>
      <c r="F182" s="88">
        <v>-57.497036000000001</v>
      </c>
    </row>
    <row r="183" spans="2:6" x14ac:dyDescent="0.25">
      <c r="B183" s="88">
        <v>38000000000</v>
      </c>
      <c r="C183" s="88">
        <v>-66.495429999999999</v>
      </c>
      <c r="E183" s="88">
        <v>38000000000</v>
      </c>
      <c r="F183" s="88">
        <v>-58.853565000000003</v>
      </c>
    </row>
    <row r="184" spans="2:6" x14ac:dyDescent="0.25">
      <c r="B184" s="88">
        <v>38166666666.667</v>
      </c>
      <c r="C184" s="88">
        <v>-67.072945000000004</v>
      </c>
      <c r="E184" s="88">
        <v>38166666666.667</v>
      </c>
      <c r="F184" s="88">
        <v>-58.605365999999997</v>
      </c>
    </row>
    <row r="185" spans="2:6" x14ac:dyDescent="0.25">
      <c r="B185" s="88">
        <v>38333333333.333</v>
      </c>
      <c r="C185" s="88">
        <v>-66.143341000000007</v>
      </c>
      <c r="E185" s="88">
        <v>38333333333.333</v>
      </c>
      <c r="F185" s="88">
        <v>-58.529465000000002</v>
      </c>
    </row>
    <row r="186" spans="2:6" x14ac:dyDescent="0.25">
      <c r="B186" s="88">
        <v>38500000000</v>
      </c>
      <c r="C186" s="88">
        <v>-66.208259999999996</v>
      </c>
      <c r="E186" s="88">
        <v>38500000000</v>
      </c>
      <c r="F186" s="88">
        <v>-59.066794999999999</v>
      </c>
    </row>
    <row r="187" spans="2:6" x14ac:dyDescent="0.25">
      <c r="B187" s="88">
        <v>38666666666.667</v>
      </c>
      <c r="C187" s="88">
        <v>-65.464500000000001</v>
      </c>
      <c r="E187" s="88">
        <v>38666666666.667</v>
      </c>
      <c r="F187" s="88">
        <v>-58.158591999999999</v>
      </c>
    </row>
    <row r="188" spans="2:6" x14ac:dyDescent="0.25">
      <c r="B188" s="88">
        <v>38833333333.333</v>
      </c>
      <c r="C188" s="88">
        <v>-64.461624</v>
      </c>
      <c r="E188" s="88">
        <v>38833333333.333</v>
      </c>
      <c r="F188" s="88">
        <v>-58.888320999999998</v>
      </c>
    </row>
    <row r="189" spans="2:6" x14ac:dyDescent="0.25">
      <c r="B189" s="88">
        <v>39000000000</v>
      </c>
      <c r="C189" s="88">
        <v>-64.143737999999999</v>
      </c>
      <c r="E189" s="88">
        <v>39000000000</v>
      </c>
      <c r="F189" s="88">
        <v>-58.475650999999999</v>
      </c>
    </row>
    <row r="190" spans="2:6" x14ac:dyDescent="0.25">
      <c r="B190" s="88">
        <v>39166666666.667</v>
      </c>
      <c r="C190" s="88">
        <v>-64.040627000000001</v>
      </c>
      <c r="E190" s="88">
        <v>39166666666.667</v>
      </c>
      <c r="F190" s="88">
        <v>-59.202491999999999</v>
      </c>
    </row>
    <row r="191" spans="2:6" x14ac:dyDescent="0.25">
      <c r="B191" s="88">
        <v>39333333333.333</v>
      </c>
      <c r="C191" s="88">
        <v>-64.499176000000006</v>
      </c>
      <c r="E191" s="88">
        <v>39333333333.333</v>
      </c>
      <c r="F191" s="88">
        <v>-59.597462</v>
      </c>
    </row>
    <row r="192" spans="2:6" x14ac:dyDescent="0.25">
      <c r="B192" s="88">
        <v>39500000000</v>
      </c>
      <c r="C192" s="88">
        <v>-63.288124000000003</v>
      </c>
      <c r="E192" s="88">
        <v>39500000000</v>
      </c>
      <c r="F192" s="88">
        <v>-58.845699000000003</v>
      </c>
    </row>
    <row r="193" spans="2:6" x14ac:dyDescent="0.25">
      <c r="B193" s="88">
        <v>39666666666.667</v>
      </c>
      <c r="C193" s="88">
        <v>-63.016250999999997</v>
      </c>
      <c r="E193" s="88">
        <v>39666666666.667</v>
      </c>
      <c r="F193" s="88">
        <v>-60.415722000000002</v>
      </c>
    </row>
    <row r="194" spans="2:6" x14ac:dyDescent="0.25">
      <c r="B194" s="88">
        <v>39833333333.333</v>
      </c>
      <c r="C194" s="88">
        <v>-63.338679999999997</v>
      </c>
      <c r="E194" s="88">
        <v>39833333333.333</v>
      </c>
      <c r="F194" s="88">
        <v>-60.568385999999997</v>
      </c>
    </row>
    <row r="195" spans="2:6" x14ac:dyDescent="0.25">
      <c r="B195" s="88">
        <v>40000000000</v>
      </c>
      <c r="C195" s="88">
        <v>-63.022376999999999</v>
      </c>
      <c r="E195" s="88">
        <v>40000000000</v>
      </c>
      <c r="F195" s="88">
        <v>-60.166367000000001</v>
      </c>
    </row>
    <row r="196" spans="2:6" x14ac:dyDescent="0.25">
      <c r="B196" s="88">
        <v>40166666666.667</v>
      </c>
      <c r="C196" s="88">
        <v>-63.556292999999997</v>
      </c>
      <c r="E196" s="88">
        <v>40166666666.667</v>
      </c>
      <c r="F196" s="88">
        <v>-61.205069999999999</v>
      </c>
    </row>
    <row r="197" spans="2:6" x14ac:dyDescent="0.25">
      <c r="B197" s="88">
        <v>40333333333.333</v>
      </c>
      <c r="C197" s="88">
        <v>-64.307022000000003</v>
      </c>
      <c r="E197" s="88">
        <v>40333333333.333</v>
      </c>
      <c r="F197" s="88">
        <v>-59.494456999999997</v>
      </c>
    </row>
    <row r="198" spans="2:6" x14ac:dyDescent="0.25">
      <c r="B198" s="88">
        <v>40500000000</v>
      </c>
      <c r="C198" s="88">
        <v>-63.539313999999997</v>
      </c>
      <c r="E198" s="88">
        <v>40500000000</v>
      </c>
      <c r="F198" s="88">
        <v>-61.035674999999998</v>
      </c>
    </row>
    <row r="199" spans="2:6" x14ac:dyDescent="0.25">
      <c r="B199" s="88">
        <v>40666666666.667</v>
      </c>
      <c r="C199" s="88">
        <v>-64.578841999999995</v>
      </c>
      <c r="E199" s="88">
        <v>40666666666.667</v>
      </c>
      <c r="F199" s="88">
        <v>-59.764870000000002</v>
      </c>
    </row>
    <row r="200" spans="2:6" x14ac:dyDescent="0.25">
      <c r="B200" s="88">
        <v>40833333333.333</v>
      </c>
      <c r="C200" s="88">
        <v>-64.527534000000003</v>
      </c>
      <c r="E200" s="88">
        <v>40833333333.333</v>
      </c>
      <c r="F200" s="88">
        <v>-60.078567999999997</v>
      </c>
    </row>
    <row r="201" spans="2:6" x14ac:dyDescent="0.25">
      <c r="B201" s="88">
        <v>41000000000</v>
      </c>
      <c r="C201" s="88">
        <v>-65.888458</v>
      </c>
      <c r="E201" s="88">
        <v>41000000000</v>
      </c>
      <c r="F201" s="88">
        <v>-59.725208000000002</v>
      </c>
    </row>
    <row r="202" spans="2:6" x14ac:dyDescent="0.25">
      <c r="B202" s="88">
        <v>41166666666.667</v>
      </c>
      <c r="C202" s="88">
        <v>-66.003387000000004</v>
      </c>
      <c r="E202" s="88">
        <v>41166666666.667</v>
      </c>
      <c r="F202" s="88">
        <v>-58.708778000000002</v>
      </c>
    </row>
    <row r="203" spans="2:6" x14ac:dyDescent="0.25">
      <c r="B203" s="88">
        <v>41333333333.333</v>
      </c>
      <c r="C203" s="88">
        <v>-65.929030999999995</v>
      </c>
      <c r="E203" s="88">
        <v>41333333333.333</v>
      </c>
      <c r="F203" s="88">
        <v>-59.483111999999998</v>
      </c>
    </row>
    <row r="204" spans="2:6" x14ac:dyDescent="0.25">
      <c r="B204" s="88">
        <v>41500000000</v>
      </c>
      <c r="C204" s="88">
        <v>-66.079552000000007</v>
      </c>
      <c r="E204" s="88">
        <v>41500000000</v>
      </c>
      <c r="F204" s="88">
        <v>-58.782832999999997</v>
      </c>
    </row>
    <row r="205" spans="2:6" x14ac:dyDescent="0.25">
      <c r="B205" s="88">
        <v>41666666666.667</v>
      </c>
      <c r="C205" s="88">
        <v>-66.171920999999998</v>
      </c>
      <c r="E205" s="88">
        <v>41666666666.667</v>
      </c>
      <c r="F205" s="88">
        <v>-60.138081</v>
      </c>
    </row>
    <row r="206" spans="2:6" x14ac:dyDescent="0.25">
      <c r="B206" s="88">
        <v>41833333333.333</v>
      </c>
      <c r="C206" s="88">
        <v>-65.797973999999996</v>
      </c>
      <c r="E206" s="88">
        <v>41833333333.333</v>
      </c>
      <c r="F206" s="88">
        <v>-60.356574999999999</v>
      </c>
    </row>
    <row r="207" spans="2:6" x14ac:dyDescent="0.25">
      <c r="B207" s="88">
        <v>42000000000</v>
      </c>
      <c r="C207" s="88">
        <v>-65.770103000000006</v>
      </c>
      <c r="E207" s="88">
        <v>42000000000</v>
      </c>
      <c r="F207" s="88">
        <v>-60.280022000000002</v>
      </c>
    </row>
    <row r="208" spans="2:6" x14ac:dyDescent="0.25">
      <c r="B208" s="88">
        <v>42166666666.667</v>
      </c>
      <c r="C208" s="88">
        <v>-65.687965000000005</v>
      </c>
      <c r="E208" s="88">
        <v>42166666666.667</v>
      </c>
      <c r="F208" s="88">
        <v>-61.747982</v>
      </c>
    </row>
    <row r="209" spans="2:6" x14ac:dyDescent="0.25">
      <c r="B209" s="88">
        <v>42333333333.333</v>
      </c>
      <c r="C209" s="88">
        <v>-65.732360999999997</v>
      </c>
      <c r="E209" s="88">
        <v>42333333333.333</v>
      </c>
      <c r="F209" s="88">
        <v>-60.986846999999997</v>
      </c>
    </row>
    <row r="210" spans="2:6" x14ac:dyDescent="0.25">
      <c r="B210" s="88">
        <v>42500000000</v>
      </c>
      <c r="C210" s="88">
        <v>-66.052422000000007</v>
      </c>
      <c r="E210" s="88">
        <v>42500000000</v>
      </c>
      <c r="F210" s="88">
        <v>-62.147449000000002</v>
      </c>
    </row>
    <row r="211" spans="2:6" x14ac:dyDescent="0.25">
      <c r="B211" s="88">
        <v>42666666666.667</v>
      </c>
      <c r="C211" s="88">
        <v>-66.761039999999994</v>
      </c>
      <c r="E211" s="88">
        <v>42666666666.667</v>
      </c>
      <c r="F211" s="88">
        <v>-62.621386999999999</v>
      </c>
    </row>
    <row r="212" spans="2:6" x14ac:dyDescent="0.25">
      <c r="B212" s="88">
        <v>42833333333.333</v>
      </c>
      <c r="C212" s="88">
        <v>-66.119904000000005</v>
      </c>
      <c r="E212" s="88">
        <v>42833333333.333</v>
      </c>
      <c r="F212" s="88">
        <v>-61.172091999999999</v>
      </c>
    </row>
    <row r="213" spans="2:6" x14ac:dyDescent="0.25">
      <c r="B213" s="88">
        <v>43000000000</v>
      </c>
      <c r="C213" s="88">
        <v>-66.601973999999998</v>
      </c>
      <c r="E213" s="88">
        <v>43000000000</v>
      </c>
      <c r="F213" s="88">
        <v>-62.032108000000001</v>
      </c>
    </row>
    <row r="214" spans="2:6" x14ac:dyDescent="0.25">
      <c r="B214" s="88">
        <v>43166666666.667</v>
      </c>
      <c r="C214" s="88">
        <v>-66.553482000000002</v>
      </c>
      <c r="E214" s="88">
        <v>43166666666.667</v>
      </c>
      <c r="F214" s="88">
        <v>-59.916252</v>
      </c>
    </row>
    <row r="215" spans="2:6" x14ac:dyDescent="0.25">
      <c r="B215" s="88">
        <v>43333333333.333</v>
      </c>
      <c r="C215" s="88">
        <v>-66.412948999999998</v>
      </c>
      <c r="E215" s="88">
        <v>43333333333.333</v>
      </c>
      <c r="F215" s="88">
        <v>-59.436709999999998</v>
      </c>
    </row>
    <row r="216" spans="2:6" x14ac:dyDescent="0.25">
      <c r="B216" s="88">
        <v>43500000000</v>
      </c>
      <c r="C216" s="88">
        <v>-67.250197999999997</v>
      </c>
      <c r="E216" s="88">
        <v>43500000000</v>
      </c>
      <c r="F216" s="88">
        <v>-58.786945000000003</v>
      </c>
    </row>
    <row r="217" spans="2:6" x14ac:dyDescent="0.25">
      <c r="B217" s="88">
        <v>43666666666.667</v>
      </c>
      <c r="C217" s="88">
        <v>-66.085898999999998</v>
      </c>
      <c r="E217" s="88">
        <v>43666666666.667</v>
      </c>
      <c r="F217" s="88">
        <v>-59.042212999999997</v>
      </c>
    </row>
    <row r="218" spans="2:6" x14ac:dyDescent="0.25">
      <c r="B218" s="88">
        <v>43833333333.333</v>
      </c>
      <c r="C218" s="88">
        <v>-66.040702999999993</v>
      </c>
      <c r="E218" s="88">
        <v>43833333333.333</v>
      </c>
      <c r="F218" s="88">
        <v>-58.230446000000001</v>
      </c>
    </row>
    <row r="219" spans="2:6" x14ac:dyDescent="0.25">
      <c r="B219" s="88">
        <v>44000000000</v>
      </c>
      <c r="C219" s="88">
        <v>-66.397971999999996</v>
      </c>
      <c r="E219" s="88">
        <v>44000000000</v>
      </c>
      <c r="F219" s="88">
        <v>-57.979019000000001</v>
      </c>
    </row>
    <row r="220" spans="2:6" x14ac:dyDescent="0.25">
      <c r="B220" s="88" t="s">
        <v>21</v>
      </c>
      <c r="E220" s="88" t="s">
        <v>21</v>
      </c>
    </row>
    <row r="223" spans="2:6" x14ac:dyDescent="0.25">
      <c r="B223" s="88" t="s">
        <v>25</v>
      </c>
      <c r="E223" s="88" t="s">
        <v>25</v>
      </c>
    </row>
    <row r="224" spans="2:6" x14ac:dyDescent="0.25">
      <c r="B224" s="88" t="s">
        <v>19</v>
      </c>
      <c r="C224" s="88" t="s">
        <v>266</v>
      </c>
      <c r="E224" s="88" t="s">
        <v>19</v>
      </c>
      <c r="F224" s="88" t="s">
        <v>266</v>
      </c>
    </row>
    <row r="225" spans="2:6" x14ac:dyDescent="0.25">
      <c r="B225" s="88">
        <v>45000000000</v>
      </c>
      <c r="C225" s="88">
        <v>-200</v>
      </c>
      <c r="E225" s="88">
        <v>45000000000</v>
      </c>
      <c r="F225" s="88">
        <v>-200</v>
      </c>
    </row>
    <row r="226" spans="2:6" x14ac:dyDescent="0.25">
      <c r="B226" s="88">
        <v>44979166666.667</v>
      </c>
      <c r="C226" s="88">
        <v>-200</v>
      </c>
      <c r="E226" s="88">
        <v>44979166666.667</v>
      </c>
      <c r="F226" s="88">
        <v>-200</v>
      </c>
    </row>
    <row r="227" spans="2:6" x14ac:dyDescent="0.25">
      <c r="B227" s="88">
        <v>44958333333.333</v>
      </c>
      <c r="C227" s="88">
        <v>-200</v>
      </c>
      <c r="E227" s="88">
        <v>44958333333.333</v>
      </c>
      <c r="F227" s="88">
        <v>-200</v>
      </c>
    </row>
    <row r="228" spans="2:6" x14ac:dyDescent="0.25">
      <c r="B228" s="88">
        <v>44937500000</v>
      </c>
      <c r="C228" s="88">
        <v>-200</v>
      </c>
      <c r="E228" s="88">
        <v>44937500000</v>
      </c>
      <c r="F228" s="88">
        <v>-200</v>
      </c>
    </row>
    <row r="229" spans="2:6" x14ac:dyDescent="0.25">
      <c r="B229" s="88">
        <v>44916666666.667</v>
      </c>
      <c r="C229" s="88">
        <v>-200</v>
      </c>
      <c r="E229" s="88">
        <v>44916666666.667</v>
      </c>
      <c r="F229" s="88">
        <v>-200</v>
      </c>
    </row>
    <row r="230" spans="2:6" x14ac:dyDescent="0.25">
      <c r="B230" s="88">
        <v>44895833333.333</v>
      </c>
      <c r="C230" s="88">
        <v>-200</v>
      </c>
      <c r="E230" s="88">
        <v>44895833333.333</v>
      </c>
      <c r="F230" s="88">
        <v>-200</v>
      </c>
    </row>
    <row r="231" spans="2:6" x14ac:dyDescent="0.25">
      <c r="B231" s="88">
        <v>44875000000</v>
      </c>
      <c r="C231" s="88">
        <v>-200</v>
      </c>
      <c r="E231" s="88">
        <v>44875000000</v>
      </c>
      <c r="F231" s="88">
        <v>-200</v>
      </c>
    </row>
    <row r="232" spans="2:6" x14ac:dyDescent="0.25">
      <c r="B232" s="88">
        <v>44854166666.667</v>
      </c>
      <c r="C232" s="88">
        <v>-200</v>
      </c>
      <c r="E232" s="88">
        <v>44854166666.667</v>
      </c>
      <c r="F232" s="88">
        <v>-200</v>
      </c>
    </row>
    <row r="233" spans="2:6" x14ac:dyDescent="0.25">
      <c r="B233" s="88">
        <v>44833333333.333</v>
      </c>
      <c r="C233" s="88">
        <v>-200</v>
      </c>
      <c r="E233" s="88">
        <v>44833333333.333</v>
      </c>
      <c r="F233" s="88">
        <v>-200</v>
      </c>
    </row>
    <row r="234" spans="2:6" x14ac:dyDescent="0.25">
      <c r="B234" s="88">
        <v>44812500000</v>
      </c>
      <c r="C234" s="88">
        <v>-200</v>
      </c>
      <c r="E234" s="88">
        <v>44812500000</v>
      </c>
      <c r="F234" s="88">
        <v>-200</v>
      </c>
    </row>
    <row r="235" spans="2:6" x14ac:dyDescent="0.25">
      <c r="B235" s="88">
        <v>44791666666.667</v>
      </c>
      <c r="C235" s="88">
        <v>-200</v>
      </c>
      <c r="E235" s="88">
        <v>44791666666.667</v>
      </c>
      <c r="F235" s="88">
        <v>-200</v>
      </c>
    </row>
    <row r="236" spans="2:6" x14ac:dyDescent="0.25">
      <c r="B236" s="88">
        <v>44770833333.333</v>
      </c>
      <c r="C236" s="88">
        <v>-200</v>
      </c>
      <c r="E236" s="88">
        <v>44770833333.333</v>
      </c>
      <c r="F236" s="88">
        <v>-200</v>
      </c>
    </row>
    <row r="237" spans="2:6" x14ac:dyDescent="0.25">
      <c r="B237" s="88">
        <v>44750000000</v>
      </c>
      <c r="C237" s="88">
        <v>-200</v>
      </c>
      <c r="E237" s="88">
        <v>44750000000</v>
      </c>
      <c r="F237" s="88">
        <v>-200</v>
      </c>
    </row>
    <row r="238" spans="2:6" x14ac:dyDescent="0.25">
      <c r="B238" s="88">
        <v>44729166666.667</v>
      </c>
      <c r="C238" s="88">
        <v>-200</v>
      </c>
      <c r="E238" s="88">
        <v>44729166666.667</v>
      </c>
      <c r="F238" s="88">
        <v>-200</v>
      </c>
    </row>
    <row r="239" spans="2:6" x14ac:dyDescent="0.25">
      <c r="B239" s="88">
        <v>44708333333.333</v>
      </c>
      <c r="C239" s="88">
        <v>-200</v>
      </c>
      <c r="E239" s="88">
        <v>44708333333.333</v>
      </c>
      <c r="F239" s="88">
        <v>-200</v>
      </c>
    </row>
    <row r="240" spans="2:6" x14ac:dyDescent="0.25">
      <c r="B240" s="88">
        <v>44687500000</v>
      </c>
      <c r="C240" s="88">
        <v>-200</v>
      </c>
      <c r="E240" s="88">
        <v>44687500000</v>
      </c>
      <c r="F240" s="88">
        <v>-200</v>
      </c>
    </row>
    <row r="241" spans="2:6" x14ac:dyDescent="0.25">
      <c r="B241" s="88">
        <v>44666666666.667</v>
      </c>
      <c r="C241" s="88">
        <v>-200</v>
      </c>
      <c r="E241" s="88">
        <v>44666666666.667</v>
      </c>
      <c r="F241" s="88">
        <v>-200</v>
      </c>
    </row>
    <row r="242" spans="2:6" x14ac:dyDescent="0.25">
      <c r="B242" s="88">
        <v>44645833333.333</v>
      </c>
      <c r="C242" s="88">
        <v>-200</v>
      </c>
      <c r="E242" s="88">
        <v>44645833333.333</v>
      </c>
      <c r="F242" s="88">
        <v>-200</v>
      </c>
    </row>
    <row r="243" spans="2:6" x14ac:dyDescent="0.25">
      <c r="B243" s="88">
        <v>44625000000</v>
      </c>
      <c r="C243" s="88">
        <v>-200</v>
      </c>
      <c r="E243" s="88">
        <v>44625000000</v>
      </c>
      <c r="F243" s="88">
        <v>-200</v>
      </c>
    </row>
    <row r="244" spans="2:6" x14ac:dyDescent="0.25">
      <c r="B244" s="88">
        <v>44604166666.667</v>
      </c>
      <c r="C244" s="88">
        <v>-200</v>
      </c>
      <c r="E244" s="88">
        <v>44604166666.667</v>
      </c>
      <c r="F244" s="88">
        <v>-200</v>
      </c>
    </row>
    <row r="245" spans="2:6" x14ac:dyDescent="0.25">
      <c r="B245" s="88">
        <v>44583333333.333</v>
      </c>
      <c r="C245" s="88">
        <v>-200</v>
      </c>
      <c r="E245" s="88">
        <v>44583333333.333</v>
      </c>
      <c r="F245" s="88">
        <v>-200</v>
      </c>
    </row>
    <row r="246" spans="2:6" x14ac:dyDescent="0.25">
      <c r="B246" s="88">
        <v>44562500000</v>
      </c>
      <c r="C246" s="88">
        <v>-200</v>
      </c>
      <c r="E246" s="88">
        <v>44562500000</v>
      </c>
      <c r="F246" s="88">
        <v>-200</v>
      </c>
    </row>
    <row r="247" spans="2:6" x14ac:dyDescent="0.25">
      <c r="B247" s="88">
        <v>44541666666.667</v>
      </c>
      <c r="C247" s="88">
        <v>-200</v>
      </c>
      <c r="E247" s="88">
        <v>44541666666.667</v>
      </c>
      <c r="F247" s="88">
        <v>-200</v>
      </c>
    </row>
    <row r="248" spans="2:6" x14ac:dyDescent="0.25">
      <c r="B248" s="88">
        <v>44520833333.333</v>
      </c>
      <c r="C248" s="88">
        <v>-200</v>
      </c>
      <c r="E248" s="88">
        <v>44520833333.333</v>
      </c>
      <c r="F248" s="88">
        <v>-200</v>
      </c>
    </row>
    <row r="249" spans="2:6" x14ac:dyDescent="0.25">
      <c r="B249" s="88">
        <v>44500000000</v>
      </c>
      <c r="C249" s="88">
        <v>-200</v>
      </c>
      <c r="E249" s="88">
        <v>44500000000</v>
      </c>
      <c r="F249" s="88">
        <v>-200</v>
      </c>
    </row>
    <row r="250" spans="2:6" x14ac:dyDescent="0.25">
      <c r="B250" s="88">
        <v>44479166666.667</v>
      </c>
      <c r="C250" s="88">
        <v>-200</v>
      </c>
      <c r="E250" s="88">
        <v>44479166666.667</v>
      </c>
      <c r="F250" s="88">
        <v>-200</v>
      </c>
    </row>
    <row r="251" spans="2:6" x14ac:dyDescent="0.25">
      <c r="B251" s="88">
        <v>44458333333.333</v>
      </c>
      <c r="C251" s="88">
        <v>-200</v>
      </c>
      <c r="E251" s="88">
        <v>44458333333.333</v>
      </c>
      <c r="F251" s="88">
        <v>-200</v>
      </c>
    </row>
    <row r="252" spans="2:6" x14ac:dyDescent="0.25">
      <c r="B252" s="88">
        <v>44437500000</v>
      </c>
      <c r="C252" s="88">
        <v>-200</v>
      </c>
      <c r="E252" s="88">
        <v>44437500000</v>
      </c>
      <c r="F252" s="88">
        <v>-200</v>
      </c>
    </row>
    <row r="253" spans="2:6" x14ac:dyDescent="0.25">
      <c r="B253" s="88">
        <v>44416666666.667</v>
      </c>
      <c r="C253" s="88">
        <v>-200</v>
      </c>
      <c r="E253" s="88">
        <v>44416666666.667</v>
      </c>
      <c r="F253" s="88">
        <v>-200</v>
      </c>
    </row>
    <row r="254" spans="2:6" x14ac:dyDescent="0.25">
      <c r="B254" s="88">
        <v>44395833333.333</v>
      </c>
      <c r="C254" s="88">
        <v>-200</v>
      </c>
      <c r="E254" s="88">
        <v>44395833333.333</v>
      </c>
      <c r="F254" s="88">
        <v>-200</v>
      </c>
    </row>
    <row r="255" spans="2:6" x14ac:dyDescent="0.25">
      <c r="B255" s="88">
        <v>44375000000</v>
      </c>
      <c r="C255" s="88">
        <v>-200</v>
      </c>
      <c r="E255" s="88">
        <v>44375000000</v>
      </c>
      <c r="F255" s="88">
        <v>-200</v>
      </c>
    </row>
    <row r="256" spans="2:6" x14ac:dyDescent="0.25">
      <c r="B256" s="88">
        <v>44354166666.667</v>
      </c>
      <c r="C256" s="88">
        <v>-200</v>
      </c>
      <c r="E256" s="88">
        <v>44354166666.667</v>
      </c>
      <c r="F256" s="88">
        <v>-200</v>
      </c>
    </row>
    <row r="257" spans="2:6" x14ac:dyDescent="0.25">
      <c r="B257" s="88">
        <v>44333333333.333</v>
      </c>
      <c r="C257" s="88">
        <v>-200</v>
      </c>
      <c r="E257" s="88">
        <v>44333333333.333</v>
      </c>
      <c r="F257" s="88">
        <v>-200</v>
      </c>
    </row>
    <row r="258" spans="2:6" x14ac:dyDescent="0.25">
      <c r="B258" s="88">
        <v>44312500000</v>
      </c>
      <c r="C258" s="88">
        <v>-200</v>
      </c>
      <c r="E258" s="88">
        <v>44312500000</v>
      </c>
      <c r="F258" s="88">
        <v>-200</v>
      </c>
    </row>
    <row r="259" spans="2:6" x14ac:dyDescent="0.25">
      <c r="B259" s="88">
        <v>44291666666.667</v>
      </c>
      <c r="C259" s="88">
        <v>-200</v>
      </c>
      <c r="E259" s="88">
        <v>44291666666.667</v>
      </c>
      <c r="F259" s="88">
        <v>-200</v>
      </c>
    </row>
    <row r="260" spans="2:6" x14ac:dyDescent="0.25">
      <c r="B260" s="88">
        <v>44270833333.333</v>
      </c>
      <c r="C260" s="88">
        <v>-200</v>
      </c>
      <c r="E260" s="88">
        <v>44270833333.333</v>
      </c>
      <c r="F260" s="88">
        <v>-200</v>
      </c>
    </row>
    <row r="261" spans="2:6" x14ac:dyDescent="0.25">
      <c r="B261" s="88">
        <v>44250000000</v>
      </c>
      <c r="C261" s="88">
        <v>-200</v>
      </c>
      <c r="E261" s="88">
        <v>44250000000</v>
      </c>
      <c r="F261" s="88">
        <v>-200</v>
      </c>
    </row>
    <row r="262" spans="2:6" x14ac:dyDescent="0.25">
      <c r="B262" s="88">
        <v>44229166666.667</v>
      </c>
      <c r="C262" s="88">
        <v>-200</v>
      </c>
      <c r="E262" s="88">
        <v>44229166666.667</v>
      </c>
      <c r="F262" s="88">
        <v>-200</v>
      </c>
    </row>
    <row r="263" spans="2:6" x14ac:dyDescent="0.25">
      <c r="B263" s="88">
        <v>44208333333.333</v>
      </c>
      <c r="C263" s="88">
        <v>-200</v>
      </c>
      <c r="E263" s="88">
        <v>44208333333.333</v>
      </c>
      <c r="F263" s="88">
        <v>-200</v>
      </c>
    </row>
    <row r="264" spans="2:6" x14ac:dyDescent="0.25">
      <c r="B264" s="88">
        <v>44187500000</v>
      </c>
      <c r="C264" s="88">
        <v>-200</v>
      </c>
      <c r="E264" s="88">
        <v>44187500000</v>
      </c>
      <c r="F264" s="88">
        <v>-200</v>
      </c>
    </row>
    <row r="265" spans="2:6" x14ac:dyDescent="0.25">
      <c r="B265" s="88">
        <v>44166666666.667</v>
      </c>
      <c r="C265" s="88">
        <v>-200</v>
      </c>
      <c r="E265" s="88">
        <v>44166666666.667</v>
      </c>
      <c r="F265" s="88">
        <v>-200</v>
      </c>
    </row>
    <row r="266" spans="2:6" x14ac:dyDescent="0.25">
      <c r="B266" s="88">
        <v>44145833333.333</v>
      </c>
      <c r="C266" s="88">
        <v>-200</v>
      </c>
      <c r="E266" s="88">
        <v>44145833333.333</v>
      </c>
      <c r="F266" s="88">
        <v>-200</v>
      </c>
    </row>
    <row r="267" spans="2:6" x14ac:dyDescent="0.25">
      <c r="B267" s="88">
        <v>44125000000</v>
      </c>
      <c r="C267" s="88">
        <v>-200</v>
      </c>
      <c r="E267" s="88">
        <v>44125000000</v>
      </c>
      <c r="F267" s="88">
        <v>-200</v>
      </c>
    </row>
    <row r="268" spans="2:6" x14ac:dyDescent="0.25">
      <c r="B268" s="88">
        <v>44104166666.667</v>
      </c>
      <c r="C268" s="88">
        <v>-200</v>
      </c>
      <c r="E268" s="88">
        <v>44104166666.667</v>
      </c>
      <c r="F268" s="88">
        <v>-200</v>
      </c>
    </row>
    <row r="269" spans="2:6" x14ac:dyDescent="0.25">
      <c r="B269" s="88">
        <v>44083333333.333</v>
      </c>
      <c r="C269" s="88">
        <v>-200</v>
      </c>
      <c r="E269" s="88">
        <v>44083333333.333</v>
      </c>
      <c r="F269" s="88">
        <v>-200</v>
      </c>
    </row>
    <row r="270" spans="2:6" x14ac:dyDescent="0.25">
      <c r="B270" s="88">
        <v>44062500000</v>
      </c>
      <c r="C270" s="88">
        <v>-200</v>
      </c>
      <c r="E270" s="88">
        <v>44062500000</v>
      </c>
      <c r="F270" s="88">
        <v>-200</v>
      </c>
    </row>
    <row r="271" spans="2:6" x14ac:dyDescent="0.25">
      <c r="B271" s="88">
        <v>44041666666.667</v>
      </c>
      <c r="C271" s="88">
        <v>-200</v>
      </c>
      <c r="E271" s="88">
        <v>44041666666.667</v>
      </c>
      <c r="F271" s="88">
        <v>-200</v>
      </c>
    </row>
    <row r="272" spans="2:6" x14ac:dyDescent="0.25">
      <c r="B272" s="88">
        <v>44020833333.333</v>
      </c>
      <c r="C272" s="88">
        <v>-200</v>
      </c>
      <c r="E272" s="88">
        <v>44020833333.333</v>
      </c>
      <c r="F272" s="88">
        <v>-200</v>
      </c>
    </row>
    <row r="273" spans="2:6" x14ac:dyDescent="0.25">
      <c r="B273" s="88">
        <v>44000000000</v>
      </c>
      <c r="C273" s="88">
        <v>-200</v>
      </c>
      <c r="E273" s="88">
        <v>44000000000</v>
      </c>
      <c r="F273" s="88">
        <v>-200</v>
      </c>
    </row>
    <row r="274" spans="2:6" x14ac:dyDescent="0.25">
      <c r="B274" s="88" t="s">
        <v>21</v>
      </c>
      <c r="E274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274"/>
  <sheetViews>
    <sheetView topLeftCell="B1" workbookViewId="0">
      <selection activeCell="Y2" sqref="Y2"/>
    </sheetView>
  </sheetViews>
  <sheetFormatPr defaultRowHeight="15" x14ac:dyDescent="0.25"/>
  <cols>
    <col min="1" max="1" width="18.7109375" style="40" customWidth="1"/>
    <col min="2" max="3" width="9.140625" style="88"/>
    <col min="4" max="4" width="18.7109375" style="40" customWidth="1"/>
    <col min="5" max="6" width="9.140625" style="88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9" x14ac:dyDescent="0.25">
      <c r="B1" s="88" t="s">
        <v>95</v>
      </c>
      <c r="E1" s="88" t="s">
        <v>95</v>
      </c>
      <c r="H1" s="27" t="s">
        <v>169</v>
      </c>
      <c r="I1" s="27" t="s">
        <v>3</v>
      </c>
      <c r="J1" s="27" t="s">
        <v>4</v>
      </c>
      <c r="L1" s="27" t="s">
        <v>169</v>
      </c>
      <c r="M1" s="27" t="s">
        <v>5</v>
      </c>
      <c r="N1" s="27" t="s">
        <v>6</v>
      </c>
      <c r="P1" s="27" t="s">
        <v>169</v>
      </c>
      <c r="Q1" s="47" t="s">
        <v>7</v>
      </c>
      <c r="R1" s="47" t="s">
        <v>8</v>
      </c>
      <c r="S1" s="38"/>
      <c r="T1" s="27" t="s">
        <v>169</v>
      </c>
      <c r="U1" s="47" t="s">
        <v>9</v>
      </c>
      <c r="V1" s="47" t="s">
        <v>10</v>
      </c>
      <c r="X1" s="88" t="s">
        <v>324</v>
      </c>
      <c r="Y1" s="88" t="s">
        <v>325</v>
      </c>
      <c r="Z1" s="88" t="s">
        <v>326</v>
      </c>
      <c r="AA1" s="88" t="s">
        <v>327</v>
      </c>
      <c r="AB1" s="88" t="s">
        <v>328</v>
      </c>
      <c r="AC1" s="88" t="s">
        <v>329</v>
      </c>
    </row>
    <row r="2" spans="1:29" x14ac:dyDescent="0.25">
      <c r="A2" s="50" t="s">
        <v>197</v>
      </c>
      <c r="B2" s="88" t="s">
        <v>256</v>
      </c>
      <c r="C2" s="88" t="s">
        <v>270</v>
      </c>
      <c r="D2" s="50" t="s">
        <v>198</v>
      </c>
      <c r="E2" s="88" t="s">
        <v>256</v>
      </c>
      <c r="F2" s="88" t="s">
        <v>270</v>
      </c>
      <c r="H2" s="48"/>
      <c r="I2" s="48">
        <f>AVERAGE(I3:I51)</f>
        <v>-62.066183204081604</v>
      </c>
      <c r="J2" s="48">
        <f>AVERAGE(J3:J51)</f>
        <v>-36.795583000000008</v>
      </c>
      <c r="M2" s="48">
        <f>AVERAGE(M3:M51)</f>
        <v>-44.213996102040809</v>
      </c>
      <c r="N2" s="48">
        <f>AVERAGE(N3:N51)</f>
        <v>-58.372083979591849</v>
      </c>
      <c r="P2" s="48"/>
      <c r="Q2" s="48">
        <f>AVERAGE(Q3:Q51)</f>
        <v>-73.93951118367346</v>
      </c>
      <c r="R2" s="48">
        <f>AVERAGE(R3:R51)</f>
        <v>-56.972870081632657</v>
      </c>
      <c r="S2" s="38"/>
      <c r="T2" s="48"/>
      <c r="U2" s="48">
        <f>AVERAGE(U3:U51)</f>
        <v>-200</v>
      </c>
      <c r="V2" s="48">
        <f>AVERAGE(V3:V51)</f>
        <v>-200</v>
      </c>
      <c r="X2" s="88"/>
      <c r="Y2" s="96">
        <f>AVERAGE(Isolations!R26:R200)+9+8</f>
        <v>-19.150890371428559</v>
      </c>
      <c r="Z2" s="96">
        <f>AVERAGE(I7:I51)+9+8</f>
        <v>-44.283396644444423</v>
      </c>
      <c r="AA2" s="96">
        <f>AVERAGE(M7:M51)+9+8</f>
        <v>-26.455563266666672</v>
      </c>
      <c r="AB2" s="96">
        <f>AVERAGE(Q7:Q51)+9+8</f>
        <v>-56.904078311111078</v>
      </c>
      <c r="AC2" s="96">
        <f>AVERAGE(V7:V51)+9+8</f>
        <v>-183</v>
      </c>
    </row>
    <row r="3" spans="1:29" x14ac:dyDescent="0.25">
      <c r="B3" s="88" t="s">
        <v>268</v>
      </c>
      <c r="C3" s="88" t="s">
        <v>298</v>
      </c>
      <c r="E3" s="88" t="s">
        <v>268</v>
      </c>
      <c r="F3" s="88" t="s">
        <v>298</v>
      </c>
      <c r="H3" s="27">
        <f t="shared" ref="H3:H34" si="0">B63/1000000000</f>
        <v>18</v>
      </c>
      <c r="I3" s="27">
        <f t="shared" ref="I3:I34" si="1">C63</f>
        <v>-69.248703000000006</v>
      </c>
      <c r="J3" s="27">
        <f t="shared" ref="J3:J34" si="2">F63</f>
        <v>-43.834549000000003</v>
      </c>
      <c r="L3" s="27">
        <f t="shared" ref="L3:L34" si="3">B117/1000000000</f>
        <v>27</v>
      </c>
      <c r="M3" s="27">
        <f t="shared" ref="M3:M34" si="4">C117</f>
        <v>-53.322414000000002</v>
      </c>
      <c r="N3" s="27">
        <f t="shared" ref="N3:N34" si="5">F117</f>
        <v>-55.973339000000003</v>
      </c>
      <c r="P3" s="47">
        <f t="shared" ref="P3:P34" si="6">B171/1000000000</f>
        <v>36</v>
      </c>
      <c r="Q3" s="27">
        <f t="shared" ref="Q3:Q34" si="7">C171</f>
        <v>-73.809417999999994</v>
      </c>
      <c r="R3" s="27">
        <f t="shared" ref="R3:R34" si="8">F171</f>
        <v>-56.008018</v>
      </c>
      <c r="S3" s="38"/>
      <c r="T3" s="27">
        <f t="shared" ref="T3:T34" si="9">B225/1000000000</f>
        <v>45</v>
      </c>
      <c r="U3" s="27">
        <f t="shared" ref="U3:U34" si="10">C225</f>
        <v>-200</v>
      </c>
      <c r="V3" s="27">
        <f t="shared" ref="V3:V34" si="11">F225</f>
        <v>-200</v>
      </c>
      <c r="X3" s="88"/>
      <c r="Y3" s="88"/>
      <c r="Z3" s="88"/>
      <c r="AA3" s="88"/>
      <c r="AB3" s="88"/>
      <c r="AC3" s="88"/>
    </row>
    <row r="4" spans="1:29" x14ac:dyDescent="0.25">
      <c r="B4" s="88" t="s">
        <v>98</v>
      </c>
      <c r="E4" s="88" t="s">
        <v>98</v>
      </c>
      <c r="H4" s="27">
        <f t="shared" si="0"/>
        <v>18.541666666666998</v>
      </c>
      <c r="I4" s="27">
        <f t="shared" si="1"/>
        <v>-70.082565000000002</v>
      </c>
      <c r="J4" s="27">
        <f t="shared" si="2"/>
        <v>-43.444243999999998</v>
      </c>
      <c r="L4" s="27">
        <f t="shared" si="3"/>
        <v>27.354166666666998</v>
      </c>
      <c r="M4" s="27">
        <f t="shared" si="4"/>
        <v>-53.085953000000003</v>
      </c>
      <c r="N4" s="27">
        <f t="shared" si="5"/>
        <v>-55.995345999999998</v>
      </c>
      <c r="P4" s="47">
        <f t="shared" si="6"/>
        <v>36.166666666666998</v>
      </c>
      <c r="Q4" s="27">
        <f t="shared" si="7"/>
        <v>-74.661049000000006</v>
      </c>
      <c r="R4" s="27">
        <f t="shared" si="8"/>
        <v>-56.201442999999998</v>
      </c>
      <c r="S4" s="38"/>
      <c r="T4" s="27">
        <f t="shared" si="9"/>
        <v>44.979166666666998</v>
      </c>
      <c r="U4" s="27">
        <f t="shared" si="10"/>
        <v>-200</v>
      </c>
      <c r="V4" s="27">
        <f t="shared" si="11"/>
        <v>-200</v>
      </c>
      <c r="X4" s="88" t="s">
        <v>324</v>
      </c>
      <c r="Y4" s="88" t="s">
        <v>330</v>
      </c>
      <c r="Z4" s="88" t="s">
        <v>331</v>
      </c>
      <c r="AA4" s="88" t="s">
        <v>332</v>
      </c>
      <c r="AB4" s="88" t="s">
        <v>333</v>
      </c>
      <c r="AC4" s="88" t="s">
        <v>334</v>
      </c>
    </row>
    <row r="5" spans="1:29" x14ac:dyDescent="0.25">
      <c r="H5" s="27">
        <f t="shared" si="0"/>
        <v>19.083333333333002</v>
      </c>
      <c r="I5" s="27">
        <f t="shared" si="1"/>
        <v>-71.205910000000003</v>
      </c>
      <c r="J5" s="27">
        <f t="shared" si="2"/>
        <v>-42.970016000000001</v>
      </c>
      <c r="L5" s="27">
        <f t="shared" si="3"/>
        <v>27.708333333333002</v>
      </c>
      <c r="M5" s="27">
        <f t="shared" si="4"/>
        <v>-52.650585</v>
      </c>
      <c r="N5" s="27">
        <f t="shared" si="5"/>
        <v>-55.934547000000002</v>
      </c>
      <c r="P5" s="47">
        <f t="shared" si="6"/>
        <v>36.333333333333002</v>
      </c>
      <c r="Q5" s="27">
        <f t="shared" si="7"/>
        <v>-75.036606000000006</v>
      </c>
      <c r="R5" s="27">
        <f t="shared" si="8"/>
        <v>-55.435870999999999</v>
      </c>
      <c r="S5" s="38"/>
      <c r="T5" s="27">
        <f t="shared" si="9"/>
        <v>44.958333333333002</v>
      </c>
      <c r="U5" s="27">
        <f t="shared" si="10"/>
        <v>-200</v>
      </c>
      <c r="V5" s="27">
        <f t="shared" si="11"/>
        <v>-200</v>
      </c>
      <c r="X5" s="88"/>
      <c r="Y5" s="96">
        <f>AVERAGE(Isolations!P26:P200)+9+8</f>
        <v>-30.067990502857178</v>
      </c>
      <c r="Z5" s="96">
        <f>AVERAGE(J7:J51)+9+8</f>
        <v>-19.227150755555563</v>
      </c>
      <c r="AA5" s="96">
        <f>AVERAGE(N7:N51)+9+8</f>
        <v>-41.592875044444455</v>
      </c>
      <c r="AB5" s="96">
        <f>AVERAGE(R7:R51)+9+8</f>
        <v>-40.07797637777778</v>
      </c>
      <c r="AC5" s="96">
        <f>AVERAGE(U7:U51)+9+8</f>
        <v>-183</v>
      </c>
    </row>
    <row r="6" spans="1:29" x14ac:dyDescent="0.25">
      <c r="H6" s="27">
        <f t="shared" si="0"/>
        <v>19.625</v>
      </c>
      <c r="I6" s="27">
        <f t="shared" si="1"/>
        <v>-72.952950000000001</v>
      </c>
      <c r="J6" s="27">
        <f t="shared" si="2"/>
        <v>-42.512974</v>
      </c>
      <c r="L6" s="27">
        <f t="shared" si="3"/>
        <v>28.0625</v>
      </c>
      <c r="M6" s="27">
        <f t="shared" si="4"/>
        <v>-51.92651</v>
      </c>
      <c r="N6" s="27">
        <f t="shared" si="5"/>
        <v>-55.649506000000002</v>
      </c>
      <c r="P6" s="47">
        <f t="shared" si="6"/>
        <v>36.5</v>
      </c>
      <c r="Q6" s="27">
        <f t="shared" si="7"/>
        <v>-73.845450999999997</v>
      </c>
      <c r="R6" s="27">
        <f t="shared" si="8"/>
        <v>-55.516365</v>
      </c>
      <c r="S6" s="38"/>
      <c r="T6" s="27">
        <f t="shared" si="9"/>
        <v>44.9375</v>
      </c>
      <c r="U6" s="27">
        <f t="shared" si="10"/>
        <v>-200</v>
      </c>
      <c r="V6" s="27">
        <f t="shared" si="11"/>
        <v>-200</v>
      </c>
    </row>
    <row r="7" spans="1:29" x14ac:dyDescent="0.25">
      <c r="B7" s="88" t="s">
        <v>18</v>
      </c>
      <c r="E7" s="88" t="s">
        <v>18</v>
      </c>
      <c r="H7" s="27">
        <f t="shared" si="0"/>
        <v>20.166666666666998</v>
      </c>
      <c r="I7" s="27">
        <f t="shared" si="1"/>
        <v>-75.058670000000006</v>
      </c>
      <c r="J7" s="27">
        <f t="shared" si="2"/>
        <v>-42.036129000000003</v>
      </c>
      <c r="L7" s="27">
        <f t="shared" si="3"/>
        <v>28.416666666666998</v>
      </c>
      <c r="M7" s="27">
        <f t="shared" si="4"/>
        <v>-51.258308</v>
      </c>
      <c r="N7" s="27">
        <f t="shared" si="5"/>
        <v>-55.601669000000001</v>
      </c>
      <c r="P7" s="47">
        <f t="shared" si="6"/>
        <v>36.666666666666998</v>
      </c>
      <c r="Q7" s="27">
        <f t="shared" si="7"/>
        <v>-74.400841</v>
      </c>
      <c r="R7" s="27">
        <f t="shared" si="8"/>
        <v>-55.735019999999999</v>
      </c>
      <c r="S7" s="38"/>
      <c r="T7" s="27">
        <f t="shared" si="9"/>
        <v>44.916666666666998</v>
      </c>
      <c r="U7" s="27">
        <f t="shared" si="10"/>
        <v>-200</v>
      </c>
      <c r="V7" s="27">
        <f t="shared" si="11"/>
        <v>-200</v>
      </c>
    </row>
    <row r="8" spans="1:29" x14ac:dyDescent="0.25">
      <c r="B8" s="88" t="s">
        <v>19</v>
      </c>
      <c r="C8" s="88" t="s">
        <v>257</v>
      </c>
      <c r="E8" s="88" t="s">
        <v>19</v>
      </c>
      <c r="F8" s="88" t="s">
        <v>257</v>
      </c>
      <c r="H8" s="27">
        <f t="shared" si="0"/>
        <v>20.708333333333002</v>
      </c>
      <c r="I8" s="27">
        <f t="shared" si="1"/>
        <v>-74.440887000000004</v>
      </c>
      <c r="J8" s="27">
        <f t="shared" si="2"/>
        <v>-41.674441999999999</v>
      </c>
      <c r="L8" s="27">
        <f t="shared" si="3"/>
        <v>28.770833333333002</v>
      </c>
      <c r="M8" s="27">
        <f t="shared" si="4"/>
        <v>-50.879050999999997</v>
      </c>
      <c r="N8" s="27">
        <f t="shared" si="5"/>
        <v>-55.759903000000001</v>
      </c>
      <c r="P8" s="47">
        <f t="shared" si="6"/>
        <v>36.833333333333002</v>
      </c>
      <c r="Q8" s="27">
        <f t="shared" si="7"/>
        <v>-76.031891000000002</v>
      </c>
      <c r="R8" s="27">
        <f t="shared" si="8"/>
        <v>-56.006743999999998</v>
      </c>
      <c r="S8" s="38"/>
      <c r="T8" s="27">
        <f t="shared" si="9"/>
        <v>44.895833333333002</v>
      </c>
      <c r="U8" s="27">
        <f t="shared" si="10"/>
        <v>-200</v>
      </c>
      <c r="V8" s="27">
        <f t="shared" si="11"/>
        <v>-200</v>
      </c>
    </row>
    <row r="9" spans="1:29" x14ac:dyDescent="0.25">
      <c r="B9" s="88">
        <v>9000000000</v>
      </c>
      <c r="C9" s="88">
        <v>-41.630665</v>
      </c>
      <c r="E9" s="88">
        <v>9000000000</v>
      </c>
      <c r="F9" s="88">
        <v>-53.582199000000003</v>
      </c>
      <c r="H9" s="27">
        <f t="shared" si="0"/>
        <v>21.25</v>
      </c>
      <c r="I9" s="27">
        <f t="shared" si="1"/>
        <v>-77.243049999999997</v>
      </c>
      <c r="J9" s="27">
        <f t="shared" si="2"/>
        <v>-41.261555000000001</v>
      </c>
      <c r="L9" s="27">
        <f t="shared" si="3"/>
        <v>29.125</v>
      </c>
      <c r="M9" s="27">
        <f t="shared" si="4"/>
        <v>-50.511032</v>
      </c>
      <c r="N9" s="27">
        <f t="shared" si="5"/>
        <v>-56.041801</v>
      </c>
      <c r="P9" s="47">
        <f t="shared" si="6"/>
        <v>37</v>
      </c>
      <c r="Q9" s="27">
        <f t="shared" si="7"/>
        <v>-76.311370999999994</v>
      </c>
      <c r="R9" s="27">
        <f t="shared" si="8"/>
        <v>-55.629367999999999</v>
      </c>
      <c r="S9" s="38"/>
      <c r="T9" s="27">
        <f t="shared" si="9"/>
        <v>44.875</v>
      </c>
      <c r="U9" s="27">
        <f t="shared" si="10"/>
        <v>-200</v>
      </c>
      <c r="V9" s="27">
        <f t="shared" si="11"/>
        <v>-200</v>
      </c>
    </row>
    <row r="10" spans="1:29" x14ac:dyDescent="0.25">
      <c r="B10" s="88">
        <v>9729166666.6667004</v>
      </c>
      <c r="C10" s="88">
        <v>-42.758918999999999</v>
      </c>
      <c r="E10" s="88">
        <v>9729166666.6667004</v>
      </c>
      <c r="F10" s="88">
        <v>-52.088943</v>
      </c>
      <c r="H10" s="27">
        <f t="shared" si="0"/>
        <v>21.791666666666998</v>
      </c>
      <c r="I10" s="27">
        <f t="shared" si="1"/>
        <v>-80.337669000000005</v>
      </c>
      <c r="J10" s="27">
        <f t="shared" si="2"/>
        <v>-41.171509</v>
      </c>
      <c r="L10" s="27">
        <f t="shared" si="3"/>
        <v>29.479166666666998</v>
      </c>
      <c r="M10" s="27">
        <f t="shared" si="4"/>
        <v>-50.151031000000003</v>
      </c>
      <c r="N10" s="27">
        <f t="shared" si="5"/>
        <v>-56.378948000000001</v>
      </c>
      <c r="P10" s="47">
        <f t="shared" si="6"/>
        <v>37.166666666666998</v>
      </c>
      <c r="Q10" s="27">
        <f t="shared" si="7"/>
        <v>-76.633476000000002</v>
      </c>
      <c r="R10" s="27">
        <f t="shared" si="8"/>
        <v>-55.681323999999996</v>
      </c>
      <c r="S10" s="38"/>
      <c r="T10" s="27">
        <f t="shared" si="9"/>
        <v>44.854166666666998</v>
      </c>
      <c r="U10" s="27">
        <f t="shared" si="10"/>
        <v>-200</v>
      </c>
      <c r="V10" s="27">
        <f t="shared" si="11"/>
        <v>-200</v>
      </c>
    </row>
    <row r="11" spans="1:29" x14ac:dyDescent="0.25">
      <c r="B11" s="88">
        <v>10458333333.333</v>
      </c>
      <c r="C11" s="88">
        <v>-42.746841000000003</v>
      </c>
      <c r="E11" s="88">
        <v>10458333333.333</v>
      </c>
      <c r="F11" s="88">
        <v>-50.483311</v>
      </c>
      <c r="H11" s="27">
        <f t="shared" si="0"/>
        <v>22.333333333333002</v>
      </c>
      <c r="I11" s="27">
        <f t="shared" si="1"/>
        <v>-85.496596999999994</v>
      </c>
      <c r="J11" s="27">
        <f t="shared" si="2"/>
        <v>-40.951408000000001</v>
      </c>
      <c r="L11" s="27">
        <f t="shared" si="3"/>
        <v>29.833333333333002</v>
      </c>
      <c r="M11" s="27">
        <f t="shared" si="4"/>
        <v>-49.632430999999997</v>
      </c>
      <c r="N11" s="27">
        <f t="shared" si="5"/>
        <v>-56.668174999999998</v>
      </c>
      <c r="P11" s="47">
        <f t="shared" si="6"/>
        <v>37.333333333333002</v>
      </c>
      <c r="Q11" s="27">
        <f t="shared" si="7"/>
        <v>-76.314339000000004</v>
      </c>
      <c r="R11" s="27">
        <f t="shared" si="8"/>
        <v>-55.325890000000001</v>
      </c>
      <c r="S11" s="38"/>
      <c r="T11" s="27">
        <f t="shared" si="9"/>
        <v>44.833333333333002</v>
      </c>
      <c r="U11" s="27">
        <f t="shared" si="10"/>
        <v>-200</v>
      </c>
      <c r="V11" s="27">
        <f t="shared" si="11"/>
        <v>-200</v>
      </c>
    </row>
    <row r="12" spans="1:29" x14ac:dyDescent="0.25">
      <c r="B12" s="88">
        <v>11187500000</v>
      </c>
      <c r="C12" s="88">
        <v>-40.769291000000003</v>
      </c>
      <c r="E12" s="88">
        <v>11187500000</v>
      </c>
      <c r="F12" s="88">
        <v>-49.829304</v>
      </c>
      <c r="H12" s="27">
        <f t="shared" si="0"/>
        <v>22.875</v>
      </c>
      <c r="I12" s="27">
        <f t="shared" si="1"/>
        <v>-84.661040999999997</v>
      </c>
      <c r="J12" s="27">
        <f t="shared" si="2"/>
        <v>-40.867840000000001</v>
      </c>
      <c r="L12" s="27">
        <f t="shared" si="3"/>
        <v>30.1875</v>
      </c>
      <c r="M12" s="27">
        <f t="shared" si="4"/>
        <v>-48.918059999999997</v>
      </c>
      <c r="N12" s="27">
        <f t="shared" si="5"/>
        <v>-56.906669999999998</v>
      </c>
      <c r="P12" s="47">
        <f t="shared" si="6"/>
        <v>37.5</v>
      </c>
      <c r="Q12" s="27">
        <f t="shared" si="7"/>
        <v>-76.955025000000006</v>
      </c>
      <c r="R12" s="27">
        <f t="shared" si="8"/>
        <v>-56.560580999999999</v>
      </c>
      <c r="S12" s="38"/>
      <c r="T12" s="27">
        <f t="shared" si="9"/>
        <v>44.8125</v>
      </c>
      <c r="U12" s="27">
        <f t="shared" si="10"/>
        <v>-200</v>
      </c>
      <c r="V12" s="27">
        <f t="shared" si="11"/>
        <v>-200</v>
      </c>
    </row>
    <row r="13" spans="1:29" x14ac:dyDescent="0.25">
      <c r="B13" s="88">
        <v>11916666666.667</v>
      </c>
      <c r="C13" s="88">
        <v>-37.866318</v>
      </c>
      <c r="E13" s="88">
        <v>11916666666.667</v>
      </c>
      <c r="F13" s="88">
        <v>-50.219226999999997</v>
      </c>
      <c r="H13" s="27">
        <f t="shared" si="0"/>
        <v>23.416666666666998</v>
      </c>
      <c r="I13" s="27">
        <f t="shared" si="1"/>
        <v>-82.068413000000007</v>
      </c>
      <c r="J13" s="27">
        <f t="shared" si="2"/>
        <v>-40.832932</v>
      </c>
      <c r="L13" s="27">
        <f t="shared" si="3"/>
        <v>30.541666666666998</v>
      </c>
      <c r="M13" s="27">
        <f t="shared" si="4"/>
        <v>-48.238078999999999</v>
      </c>
      <c r="N13" s="27">
        <f t="shared" si="5"/>
        <v>-56.889899999999997</v>
      </c>
      <c r="P13" s="47">
        <f t="shared" si="6"/>
        <v>37.666666666666998</v>
      </c>
      <c r="Q13" s="27">
        <f t="shared" si="7"/>
        <v>-76.660408000000004</v>
      </c>
      <c r="R13" s="27">
        <f t="shared" si="8"/>
        <v>-56.548538000000001</v>
      </c>
      <c r="S13" s="38"/>
      <c r="T13" s="27">
        <f t="shared" si="9"/>
        <v>44.791666666666998</v>
      </c>
      <c r="U13" s="27">
        <f t="shared" si="10"/>
        <v>-200</v>
      </c>
      <c r="V13" s="27">
        <f t="shared" si="11"/>
        <v>-200</v>
      </c>
    </row>
    <row r="14" spans="1:29" x14ac:dyDescent="0.25">
      <c r="B14" s="88">
        <v>12645833333.333</v>
      </c>
      <c r="C14" s="88">
        <v>-35.816009999999999</v>
      </c>
      <c r="E14" s="88">
        <v>12645833333.333</v>
      </c>
      <c r="F14" s="88">
        <v>-50.698501999999998</v>
      </c>
      <c r="H14" s="27">
        <f t="shared" si="0"/>
        <v>23.958333333333002</v>
      </c>
      <c r="I14" s="27">
        <f t="shared" si="1"/>
        <v>-80.673950000000005</v>
      </c>
      <c r="J14" s="27">
        <f t="shared" si="2"/>
        <v>-41.011265000000002</v>
      </c>
      <c r="L14" s="27">
        <f t="shared" si="3"/>
        <v>30.895833333333002</v>
      </c>
      <c r="M14" s="27">
        <f t="shared" si="4"/>
        <v>-47.514332000000003</v>
      </c>
      <c r="N14" s="27">
        <f t="shared" si="5"/>
        <v>-57.013793999999997</v>
      </c>
      <c r="P14" s="47">
        <f t="shared" si="6"/>
        <v>37.833333333333002</v>
      </c>
      <c r="Q14" s="27">
        <f t="shared" si="7"/>
        <v>-79.155936999999994</v>
      </c>
      <c r="R14" s="27">
        <f t="shared" si="8"/>
        <v>-57.330627</v>
      </c>
      <c r="S14" s="38"/>
      <c r="T14" s="27">
        <f t="shared" si="9"/>
        <v>44.770833333333002</v>
      </c>
      <c r="U14" s="27">
        <f t="shared" si="10"/>
        <v>-200</v>
      </c>
      <c r="V14" s="27">
        <f t="shared" si="11"/>
        <v>-200</v>
      </c>
    </row>
    <row r="15" spans="1:29" x14ac:dyDescent="0.25">
      <c r="B15" s="88">
        <v>13375000000</v>
      </c>
      <c r="C15" s="88">
        <v>-34.712246</v>
      </c>
      <c r="E15" s="88">
        <v>13375000000</v>
      </c>
      <c r="F15" s="88">
        <v>-52.545391000000002</v>
      </c>
      <c r="H15" s="27">
        <f t="shared" si="0"/>
        <v>24.5</v>
      </c>
      <c r="I15" s="27">
        <f t="shared" si="1"/>
        <v>-80.567145999999994</v>
      </c>
      <c r="J15" s="27">
        <f t="shared" si="2"/>
        <v>-41.521515000000001</v>
      </c>
      <c r="L15" s="27">
        <f t="shared" si="3"/>
        <v>31.25</v>
      </c>
      <c r="M15" s="27">
        <f t="shared" si="4"/>
        <v>-47.112121999999999</v>
      </c>
      <c r="N15" s="27">
        <f t="shared" si="5"/>
        <v>-57.211441000000001</v>
      </c>
      <c r="P15" s="47">
        <f t="shared" si="6"/>
        <v>38</v>
      </c>
      <c r="Q15" s="27">
        <f t="shared" si="7"/>
        <v>-81.898521000000002</v>
      </c>
      <c r="R15" s="27">
        <f t="shared" si="8"/>
        <v>-56.533520000000003</v>
      </c>
      <c r="S15" s="38"/>
      <c r="T15" s="27">
        <f t="shared" si="9"/>
        <v>44.75</v>
      </c>
      <c r="U15" s="27">
        <f t="shared" si="10"/>
        <v>-200</v>
      </c>
      <c r="V15" s="27">
        <f t="shared" si="11"/>
        <v>-200</v>
      </c>
    </row>
    <row r="16" spans="1:29" x14ac:dyDescent="0.25">
      <c r="B16" s="88">
        <v>14104166666.667</v>
      </c>
      <c r="C16" s="88">
        <v>-34.845303000000001</v>
      </c>
      <c r="E16" s="88">
        <v>14104166666.667</v>
      </c>
      <c r="F16" s="88">
        <v>-53.447315000000003</v>
      </c>
      <c r="H16" s="27">
        <f t="shared" si="0"/>
        <v>25.041666666666998</v>
      </c>
      <c r="I16" s="27">
        <f t="shared" si="1"/>
        <v>-81.502906999999993</v>
      </c>
      <c r="J16" s="27">
        <f t="shared" si="2"/>
        <v>-42.242035000000001</v>
      </c>
      <c r="L16" s="27">
        <f t="shared" si="3"/>
        <v>31.604166666666998</v>
      </c>
      <c r="M16" s="27">
        <f t="shared" si="4"/>
        <v>-46.783287000000001</v>
      </c>
      <c r="N16" s="27">
        <f t="shared" si="5"/>
        <v>-57.493042000000003</v>
      </c>
      <c r="P16" s="47">
        <f t="shared" si="6"/>
        <v>38.166666666666998</v>
      </c>
      <c r="Q16" s="27">
        <f t="shared" si="7"/>
        <v>-79.161072000000004</v>
      </c>
      <c r="R16" s="27">
        <f t="shared" si="8"/>
        <v>-56.628734999999999</v>
      </c>
      <c r="S16" s="38"/>
      <c r="T16" s="27">
        <f t="shared" si="9"/>
        <v>44.729166666666998</v>
      </c>
      <c r="U16" s="27">
        <f t="shared" si="10"/>
        <v>-200</v>
      </c>
      <c r="V16" s="27">
        <f t="shared" si="11"/>
        <v>-200</v>
      </c>
    </row>
    <row r="17" spans="2:22" x14ac:dyDescent="0.25">
      <c r="B17" s="88">
        <v>14833333333.333</v>
      </c>
      <c r="C17" s="88">
        <v>-35.717728000000001</v>
      </c>
      <c r="E17" s="88">
        <v>14833333333.333</v>
      </c>
      <c r="F17" s="88">
        <v>-53.436962000000001</v>
      </c>
      <c r="H17" s="27">
        <f t="shared" si="0"/>
        <v>25.583333333333002</v>
      </c>
      <c r="I17" s="27">
        <f t="shared" si="1"/>
        <v>-80.506386000000006</v>
      </c>
      <c r="J17" s="27">
        <f t="shared" si="2"/>
        <v>-42.386845000000001</v>
      </c>
      <c r="L17" s="27">
        <f t="shared" si="3"/>
        <v>31.958333333333002</v>
      </c>
      <c r="M17" s="27">
        <f t="shared" si="4"/>
        <v>-46.489387999999998</v>
      </c>
      <c r="N17" s="27">
        <f t="shared" si="5"/>
        <v>-57.633633000000003</v>
      </c>
      <c r="P17" s="47">
        <f t="shared" si="6"/>
        <v>38.333333333333002</v>
      </c>
      <c r="Q17" s="27">
        <f t="shared" si="7"/>
        <v>-80.377296000000001</v>
      </c>
      <c r="R17" s="27">
        <f t="shared" si="8"/>
        <v>-57.361038000000001</v>
      </c>
      <c r="S17" s="38"/>
      <c r="T17" s="27">
        <f t="shared" si="9"/>
        <v>44.708333333333002</v>
      </c>
      <c r="U17" s="27">
        <f t="shared" si="10"/>
        <v>-200</v>
      </c>
      <c r="V17" s="27">
        <f t="shared" si="11"/>
        <v>-200</v>
      </c>
    </row>
    <row r="18" spans="2:22" x14ac:dyDescent="0.25">
      <c r="B18" s="88">
        <v>15562500000</v>
      </c>
      <c r="C18" s="88">
        <v>-37.464134000000001</v>
      </c>
      <c r="E18" s="88">
        <v>15562500000</v>
      </c>
      <c r="F18" s="88">
        <v>-51.131549999999997</v>
      </c>
      <c r="H18" s="27">
        <f t="shared" si="0"/>
        <v>26.125</v>
      </c>
      <c r="I18" s="27">
        <f t="shared" si="1"/>
        <v>-78.104324000000005</v>
      </c>
      <c r="J18" s="27">
        <f t="shared" si="2"/>
        <v>-41.806263000000001</v>
      </c>
      <c r="L18" s="27">
        <f t="shared" si="3"/>
        <v>32.3125</v>
      </c>
      <c r="M18" s="27">
        <f t="shared" si="4"/>
        <v>-46.132491999999999</v>
      </c>
      <c r="N18" s="27">
        <f t="shared" si="5"/>
        <v>-57.991340999999998</v>
      </c>
      <c r="P18" s="47">
        <f t="shared" si="6"/>
        <v>38.5</v>
      </c>
      <c r="Q18" s="27">
        <f t="shared" si="7"/>
        <v>-80.257323999999997</v>
      </c>
      <c r="R18" s="27">
        <f t="shared" si="8"/>
        <v>-57.763496000000004</v>
      </c>
      <c r="S18" s="38"/>
      <c r="T18" s="27">
        <f t="shared" si="9"/>
        <v>44.6875</v>
      </c>
      <c r="U18" s="27">
        <f t="shared" si="10"/>
        <v>-200</v>
      </c>
      <c r="V18" s="27">
        <f t="shared" si="11"/>
        <v>-200</v>
      </c>
    </row>
    <row r="19" spans="2:22" x14ac:dyDescent="0.25">
      <c r="B19" s="88">
        <v>16291666666.667</v>
      </c>
      <c r="C19" s="88">
        <v>-39.082642</v>
      </c>
      <c r="E19" s="88">
        <v>16291666666.667</v>
      </c>
      <c r="F19" s="88">
        <v>-49.177985999999997</v>
      </c>
      <c r="H19" s="27">
        <f t="shared" si="0"/>
        <v>26.666666666666998</v>
      </c>
      <c r="I19" s="27">
        <f t="shared" si="1"/>
        <v>-74.126555999999994</v>
      </c>
      <c r="J19" s="27">
        <f t="shared" si="2"/>
        <v>-40.349978999999998</v>
      </c>
      <c r="L19" s="27">
        <f t="shared" si="3"/>
        <v>32.666666666666998</v>
      </c>
      <c r="M19" s="27">
        <f t="shared" si="4"/>
        <v>-45.485447000000001</v>
      </c>
      <c r="N19" s="27">
        <f t="shared" si="5"/>
        <v>-58.472355</v>
      </c>
      <c r="P19" s="47">
        <f t="shared" si="6"/>
        <v>38.666666666666998</v>
      </c>
      <c r="Q19" s="27">
        <f t="shared" si="7"/>
        <v>-80.795524999999998</v>
      </c>
      <c r="R19" s="27">
        <f t="shared" si="8"/>
        <v>-58.412956000000001</v>
      </c>
      <c r="S19" s="38"/>
      <c r="T19" s="27">
        <f t="shared" si="9"/>
        <v>44.666666666666998</v>
      </c>
      <c r="U19" s="27">
        <f t="shared" si="10"/>
        <v>-200</v>
      </c>
      <c r="V19" s="27">
        <f t="shared" si="11"/>
        <v>-200</v>
      </c>
    </row>
    <row r="20" spans="2:22" x14ac:dyDescent="0.25">
      <c r="B20" s="88">
        <v>17020833333.333</v>
      </c>
      <c r="C20" s="88">
        <v>-40.505527000000001</v>
      </c>
      <c r="E20" s="88">
        <v>17020833333.333</v>
      </c>
      <c r="F20" s="88">
        <v>-47.886260999999998</v>
      </c>
      <c r="H20" s="27">
        <f t="shared" si="0"/>
        <v>27.208333333333002</v>
      </c>
      <c r="I20" s="27">
        <f t="shared" si="1"/>
        <v>-71.007926999999995</v>
      </c>
      <c r="J20" s="27">
        <f t="shared" si="2"/>
        <v>-38.842548000000001</v>
      </c>
      <c r="L20" s="27">
        <f t="shared" si="3"/>
        <v>33.020833333333002</v>
      </c>
      <c r="M20" s="27">
        <f t="shared" si="4"/>
        <v>-44.943328999999999</v>
      </c>
      <c r="N20" s="27">
        <f t="shared" si="5"/>
        <v>-59.312145000000001</v>
      </c>
      <c r="P20" s="47">
        <f t="shared" si="6"/>
        <v>38.833333333333002</v>
      </c>
      <c r="Q20" s="27">
        <f t="shared" si="7"/>
        <v>-81.741623000000004</v>
      </c>
      <c r="R20" s="27">
        <f t="shared" si="8"/>
        <v>-57.237800999999997</v>
      </c>
      <c r="S20" s="38"/>
      <c r="T20" s="27">
        <f t="shared" si="9"/>
        <v>44.645833333333002</v>
      </c>
      <c r="U20" s="27">
        <f t="shared" si="10"/>
        <v>-200</v>
      </c>
      <c r="V20" s="27">
        <f t="shared" si="11"/>
        <v>-200</v>
      </c>
    </row>
    <row r="21" spans="2:22" x14ac:dyDescent="0.25">
      <c r="B21" s="88">
        <v>17750000000</v>
      </c>
      <c r="C21" s="88">
        <v>-41.310127000000001</v>
      </c>
      <c r="E21" s="88">
        <v>17750000000</v>
      </c>
      <c r="F21" s="88">
        <v>-47.277926999999998</v>
      </c>
      <c r="H21" s="27">
        <f t="shared" si="0"/>
        <v>27.75</v>
      </c>
      <c r="I21" s="27">
        <f t="shared" si="1"/>
        <v>-70.031593000000001</v>
      </c>
      <c r="J21" s="27">
        <f t="shared" si="2"/>
        <v>-37.501598000000001</v>
      </c>
      <c r="L21" s="27">
        <f t="shared" si="3"/>
        <v>33.375</v>
      </c>
      <c r="M21" s="27">
        <f t="shared" si="4"/>
        <v>-44.423110999999999</v>
      </c>
      <c r="N21" s="27">
        <f t="shared" si="5"/>
        <v>-60.076529999999998</v>
      </c>
      <c r="P21" s="47">
        <f t="shared" si="6"/>
        <v>39</v>
      </c>
      <c r="Q21" s="27">
        <f t="shared" si="7"/>
        <v>-77.816199999999995</v>
      </c>
      <c r="R21" s="27">
        <f t="shared" si="8"/>
        <v>-58.446632000000001</v>
      </c>
      <c r="S21" s="38"/>
      <c r="T21" s="27">
        <f t="shared" si="9"/>
        <v>44.625</v>
      </c>
      <c r="U21" s="27">
        <f t="shared" si="10"/>
        <v>-200</v>
      </c>
      <c r="V21" s="27">
        <f t="shared" si="11"/>
        <v>-200</v>
      </c>
    </row>
    <row r="22" spans="2:22" x14ac:dyDescent="0.25">
      <c r="B22" s="88">
        <v>18479166666.667</v>
      </c>
      <c r="C22" s="88">
        <v>-41.497185000000002</v>
      </c>
      <c r="E22" s="88">
        <v>18479166666.667</v>
      </c>
      <c r="F22" s="88">
        <v>-46.419280999999998</v>
      </c>
      <c r="H22" s="27">
        <f t="shared" si="0"/>
        <v>28.291666666666998</v>
      </c>
      <c r="I22" s="27">
        <f t="shared" si="1"/>
        <v>-69.274474999999995</v>
      </c>
      <c r="J22" s="27">
        <f t="shared" si="2"/>
        <v>-36.442070000000001</v>
      </c>
      <c r="L22" s="27">
        <f t="shared" si="3"/>
        <v>33.729166666666998</v>
      </c>
      <c r="M22" s="27">
        <f t="shared" si="4"/>
        <v>-44.129004999999999</v>
      </c>
      <c r="N22" s="27">
        <f t="shared" si="5"/>
        <v>-61.383392000000001</v>
      </c>
      <c r="P22" s="47">
        <f t="shared" si="6"/>
        <v>39.166666666666998</v>
      </c>
      <c r="Q22" s="27">
        <f t="shared" si="7"/>
        <v>-83.810005000000004</v>
      </c>
      <c r="R22" s="27">
        <f t="shared" si="8"/>
        <v>-58.129272</v>
      </c>
      <c r="S22" s="38"/>
      <c r="T22" s="27">
        <f t="shared" si="9"/>
        <v>44.604166666666998</v>
      </c>
      <c r="U22" s="27">
        <f t="shared" si="10"/>
        <v>-200</v>
      </c>
      <c r="V22" s="27">
        <f t="shared" si="11"/>
        <v>-200</v>
      </c>
    </row>
    <row r="23" spans="2:22" x14ac:dyDescent="0.25">
      <c r="B23" s="88">
        <v>19208333333.333</v>
      </c>
      <c r="C23" s="88">
        <v>-41.030968000000001</v>
      </c>
      <c r="E23" s="88">
        <v>19208333333.333</v>
      </c>
      <c r="F23" s="88">
        <v>-45.432361999999998</v>
      </c>
      <c r="H23" s="27">
        <f t="shared" si="0"/>
        <v>28.833333333333002</v>
      </c>
      <c r="I23" s="27">
        <f t="shared" si="1"/>
        <v>-68.290878000000006</v>
      </c>
      <c r="J23" s="27">
        <f t="shared" si="2"/>
        <v>-35.784289999999999</v>
      </c>
      <c r="L23" s="27">
        <f t="shared" si="3"/>
        <v>34.083333333333002</v>
      </c>
      <c r="M23" s="27">
        <f t="shared" si="4"/>
        <v>-43.839129999999997</v>
      </c>
      <c r="N23" s="27">
        <f t="shared" si="5"/>
        <v>-62.417000000000002</v>
      </c>
      <c r="P23" s="47">
        <f t="shared" si="6"/>
        <v>39.333333333333002</v>
      </c>
      <c r="Q23" s="27">
        <f t="shared" si="7"/>
        <v>-79.683090000000007</v>
      </c>
      <c r="R23" s="27">
        <f t="shared" si="8"/>
        <v>-58.190254000000003</v>
      </c>
      <c r="S23" s="38"/>
      <c r="T23" s="27">
        <f t="shared" si="9"/>
        <v>44.583333333333002</v>
      </c>
      <c r="U23" s="27">
        <f t="shared" si="10"/>
        <v>-200</v>
      </c>
      <c r="V23" s="27">
        <f t="shared" si="11"/>
        <v>-200</v>
      </c>
    </row>
    <row r="24" spans="2:22" x14ac:dyDescent="0.25">
      <c r="B24" s="88">
        <v>19937500000</v>
      </c>
      <c r="C24" s="88">
        <v>-39.748432000000001</v>
      </c>
      <c r="E24" s="88">
        <v>19937500000</v>
      </c>
      <c r="F24" s="88">
        <v>-44.499161000000001</v>
      </c>
      <c r="H24" s="27">
        <f t="shared" si="0"/>
        <v>29.375</v>
      </c>
      <c r="I24" s="27">
        <f t="shared" si="1"/>
        <v>-65.856430000000003</v>
      </c>
      <c r="J24" s="27">
        <f t="shared" si="2"/>
        <v>-35.279162999999997</v>
      </c>
      <c r="L24" s="27">
        <f t="shared" si="3"/>
        <v>34.4375</v>
      </c>
      <c r="M24" s="27">
        <f t="shared" si="4"/>
        <v>-43.262374999999999</v>
      </c>
      <c r="N24" s="27">
        <f t="shared" si="5"/>
        <v>-63.239082000000003</v>
      </c>
      <c r="P24" s="47">
        <f t="shared" si="6"/>
        <v>39.5</v>
      </c>
      <c r="Q24" s="27">
        <f t="shared" si="7"/>
        <v>-75.721985000000004</v>
      </c>
      <c r="R24" s="27">
        <f t="shared" si="8"/>
        <v>-58.269157</v>
      </c>
      <c r="S24" s="38"/>
      <c r="T24" s="27">
        <f t="shared" si="9"/>
        <v>44.5625</v>
      </c>
      <c r="U24" s="27">
        <f t="shared" si="10"/>
        <v>-200</v>
      </c>
      <c r="V24" s="27">
        <f t="shared" si="11"/>
        <v>-200</v>
      </c>
    </row>
    <row r="25" spans="2:22" x14ac:dyDescent="0.25">
      <c r="B25" s="88">
        <v>20666666666.667</v>
      </c>
      <c r="C25" s="88">
        <v>-39.501099000000004</v>
      </c>
      <c r="E25" s="88">
        <v>20666666666.667</v>
      </c>
      <c r="F25" s="88">
        <v>-43.685473999999999</v>
      </c>
      <c r="H25" s="27">
        <f t="shared" si="0"/>
        <v>29.916666666666998</v>
      </c>
      <c r="I25" s="27">
        <f t="shared" si="1"/>
        <v>-63.508277999999997</v>
      </c>
      <c r="J25" s="27">
        <f t="shared" si="2"/>
        <v>-34.957602999999999</v>
      </c>
      <c r="L25" s="27">
        <f t="shared" si="3"/>
        <v>34.791666666666998</v>
      </c>
      <c r="M25" s="27">
        <f t="shared" si="4"/>
        <v>-42.623950999999998</v>
      </c>
      <c r="N25" s="27">
        <f t="shared" si="5"/>
        <v>-64.778892999999997</v>
      </c>
      <c r="P25" s="47">
        <f t="shared" si="6"/>
        <v>39.666666666666998</v>
      </c>
      <c r="Q25" s="27">
        <f t="shared" si="7"/>
        <v>-75.012801999999994</v>
      </c>
      <c r="R25" s="27">
        <f t="shared" si="8"/>
        <v>-57.284424000000001</v>
      </c>
      <c r="S25" s="38"/>
      <c r="T25" s="27">
        <f t="shared" si="9"/>
        <v>44.541666666666998</v>
      </c>
      <c r="U25" s="27">
        <f t="shared" si="10"/>
        <v>-200</v>
      </c>
      <c r="V25" s="27">
        <f t="shared" si="11"/>
        <v>-200</v>
      </c>
    </row>
    <row r="26" spans="2:22" x14ac:dyDescent="0.25">
      <c r="B26" s="88">
        <v>21395833333.333</v>
      </c>
      <c r="C26" s="88">
        <v>-39.493065000000001</v>
      </c>
      <c r="E26" s="88">
        <v>21395833333.333</v>
      </c>
      <c r="F26" s="88">
        <v>-43.066443999999997</v>
      </c>
      <c r="H26" s="27">
        <f t="shared" si="0"/>
        <v>30.458333333333002</v>
      </c>
      <c r="I26" s="27">
        <f t="shared" si="1"/>
        <v>-61.173878000000002</v>
      </c>
      <c r="J26" s="27">
        <f t="shared" si="2"/>
        <v>-34.563994999999998</v>
      </c>
      <c r="L26" s="27">
        <f t="shared" si="3"/>
        <v>35.145833333333002</v>
      </c>
      <c r="M26" s="27">
        <f t="shared" si="4"/>
        <v>-41.767780000000002</v>
      </c>
      <c r="N26" s="27">
        <f t="shared" si="5"/>
        <v>-69.793578999999994</v>
      </c>
      <c r="P26" s="47">
        <f t="shared" si="6"/>
        <v>39.833333333333002</v>
      </c>
      <c r="Q26" s="27">
        <f t="shared" si="7"/>
        <v>-74.376434000000003</v>
      </c>
      <c r="R26" s="27">
        <f t="shared" si="8"/>
        <v>-56.963386999999997</v>
      </c>
      <c r="S26" s="38"/>
      <c r="T26" s="27">
        <f t="shared" si="9"/>
        <v>44.520833333333002</v>
      </c>
      <c r="U26" s="27">
        <f t="shared" si="10"/>
        <v>-200</v>
      </c>
      <c r="V26" s="27">
        <f t="shared" si="11"/>
        <v>-200</v>
      </c>
    </row>
    <row r="27" spans="2:22" x14ac:dyDescent="0.25">
      <c r="B27" s="88">
        <v>22125000000</v>
      </c>
      <c r="C27" s="88">
        <v>-39.863537000000001</v>
      </c>
      <c r="E27" s="88">
        <v>22125000000</v>
      </c>
      <c r="F27" s="88">
        <v>-42.481318999999999</v>
      </c>
      <c r="H27" s="27">
        <f t="shared" si="0"/>
        <v>31</v>
      </c>
      <c r="I27" s="27">
        <f t="shared" si="1"/>
        <v>-59.946911</v>
      </c>
      <c r="J27" s="27">
        <f t="shared" si="2"/>
        <v>-34.197983000000001</v>
      </c>
      <c r="L27" s="27">
        <f t="shared" si="3"/>
        <v>35.5</v>
      </c>
      <c r="M27" s="27">
        <f t="shared" si="4"/>
        <v>-41.101562999999999</v>
      </c>
      <c r="N27" s="27">
        <f t="shared" si="5"/>
        <v>-71.864777000000004</v>
      </c>
      <c r="P27" s="47">
        <f t="shared" si="6"/>
        <v>40</v>
      </c>
      <c r="Q27" s="27">
        <f t="shared" si="7"/>
        <v>-74.140777999999997</v>
      </c>
      <c r="R27" s="27">
        <f t="shared" si="8"/>
        <v>-58.867756</v>
      </c>
      <c r="S27" s="38"/>
      <c r="T27" s="27">
        <f t="shared" si="9"/>
        <v>44.5</v>
      </c>
      <c r="U27" s="27">
        <f t="shared" si="10"/>
        <v>-200</v>
      </c>
      <c r="V27" s="27">
        <f t="shared" si="11"/>
        <v>-200</v>
      </c>
    </row>
    <row r="28" spans="2:22" x14ac:dyDescent="0.25">
      <c r="B28" s="88">
        <v>22854166666.667</v>
      </c>
      <c r="C28" s="88">
        <v>-39.162308000000003</v>
      </c>
      <c r="E28" s="88">
        <v>22854166666.667</v>
      </c>
      <c r="F28" s="88">
        <v>-42.929206999999998</v>
      </c>
      <c r="H28" s="27">
        <f t="shared" si="0"/>
        <v>31.541666666666998</v>
      </c>
      <c r="I28" s="27">
        <f t="shared" si="1"/>
        <v>-59.324874999999999</v>
      </c>
      <c r="J28" s="27">
        <f t="shared" si="2"/>
        <v>-33.883011000000003</v>
      </c>
      <c r="L28" s="27">
        <f t="shared" si="3"/>
        <v>35.854166666666998</v>
      </c>
      <c r="M28" s="27">
        <f t="shared" si="4"/>
        <v>-40.539332999999999</v>
      </c>
      <c r="N28" s="27">
        <f t="shared" si="5"/>
        <v>-71.204605000000001</v>
      </c>
      <c r="P28" s="47">
        <f t="shared" si="6"/>
        <v>40.166666666666998</v>
      </c>
      <c r="Q28" s="27">
        <f t="shared" si="7"/>
        <v>-73.358367999999999</v>
      </c>
      <c r="R28" s="27">
        <f t="shared" si="8"/>
        <v>-56.672314</v>
      </c>
      <c r="S28" s="38"/>
      <c r="T28" s="27">
        <f t="shared" si="9"/>
        <v>44.479166666666998</v>
      </c>
      <c r="U28" s="27">
        <f t="shared" si="10"/>
        <v>-200</v>
      </c>
      <c r="V28" s="27">
        <f t="shared" si="11"/>
        <v>-200</v>
      </c>
    </row>
    <row r="29" spans="2:22" x14ac:dyDescent="0.25">
      <c r="B29" s="88">
        <v>23583333333.333</v>
      </c>
      <c r="C29" s="88">
        <v>-38.362456999999999</v>
      </c>
      <c r="E29" s="88">
        <v>23583333333.333</v>
      </c>
      <c r="F29" s="88">
        <v>-44.024464000000002</v>
      </c>
      <c r="H29" s="27">
        <f t="shared" si="0"/>
        <v>32.083333333333002</v>
      </c>
      <c r="I29" s="27">
        <f t="shared" si="1"/>
        <v>-58.339863000000001</v>
      </c>
      <c r="J29" s="27">
        <f t="shared" si="2"/>
        <v>-33.649113</v>
      </c>
      <c r="L29" s="27">
        <f t="shared" si="3"/>
        <v>36.208333333333002</v>
      </c>
      <c r="M29" s="27">
        <f t="shared" si="4"/>
        <v>-40.247219000000001</v>
      </c>
      <c r="N29" s="27">
        <f t="shared" si="5"/>
        <v>-65.824966000000003</v>
      </c>
      <c r="P29" s="47">
        <f t="shared" si="6"/>
        <v>40.333333333333002</v>
      </c>
      <c r="Q29" s="27">
        <f t="shared" si="7"/>
        <v>-73.227783000000002</v>
      </c>
      <c r="R29" s="27">
        <f t="shared" si="8"/>
        <v>-58.474747000000001</v>
      </c>
      <c r="S29" s="38"/>
      <c r="T29" s="27">
        <f t="shared" si="9"/>
        <v>44.458333333333002</v>
      </c>
      <c r="U29" s="27">
        <f t="shared" si="10"/>
        <v>-200</v>
      </c>
      <c r="V29" s="27">
        <f t="shared" si="11"/>
        <v>-200</v>
      </c>
    </row>
    <row r="30" spans="2:22" x14ac:dyDescent="0.25">
      <c r="B30" s="88">
        <v>24312500000</v>
      </c>
      <c r="C30" s="88">
        <v>-37.544848999999999</v>
      </c>
      <c r="E30" s="88">
        <v>24312500000</v>
      </c>
      <c r="F30" s="88">
        <v>-44.776435999999997</v>
      </c>
      <c r="H30" s="27">
        <f t="shared" si="0"/>
        <v>32.625</v>
      </c>
      <c r="I30" s="27">
        <f t="shared" si="1"/>
        <v>-56.604182999999999</v>
      </c>
      <c r="J30" s="27">
        <f t="shared" si="2"/>
        <v>-33.280430000000003</v>
      </c>
      <c r="L30" s="27">
        <f t="shared" si="3"/>
        <v>36.5625</v>
      </c>
      <c r="M30" s="27">
        <f t="shared" si="4"/>
        <v>-40.018818000000003</v>
      </c>
      <c r="N30" s="27">
        <f t="shared" si="5"/>
        <v>-62.592007000000002</v>
      </c>
      <c r="P30" s="47">
        <f t="shared" si="6"/>
        <v>40.5</v>
      </c>
      <c r="Q30" s="27">
        <f t="shared" si="7"/>
        <v>-70.657509000000005</v>
      </c>
      <c r="R30" s="27">
        <f t="shared" si="8"/>
        <v>-57.340668000000001</v>
      </c>
      <c r="S30" s="38"/>
      <c r="T30" s="27">
        <f t="shared" si="9"/>
        <v>44.4375</v>
      </c>
      <c r="U30" s="27">
        <f t="shared" si="10"/>
        <v>-200</v>
      </c>
      <c r="V30" s="27">
        <f t="shared" si="11"/>
        <v>-200</v>
      </c>
    </row>
    <row r="31" spans="2:22" x14ac:dyDescent="0.25">
      <c r="B31" s="88">
        <v>25041666666.667</v>
      </c>
      <c r="C31" s="88">
        <v>-36.582957999999998</v>
      </c>
      <c r="E31" s="88">
        <v>25041666666.667</v>
      </c>
      <c r="F31" s="88">
        <v>-44.969822000000001</v>
      </c>
      <c r="H31" s="27">
        <f t="shared" si="0"/>
        <v>33.166666666666998</v>
      </c>
      <c r="I31" s="27">
        <f t="shared" si="1"/>
        <v>-54.245842000000003</v>
      </c>
      <c r="J31" s="27">
        <f t="shared" si="2"/>
        <v>-32.858597000000003</v>
      </c>
      <c r="L31" s="27">
        <f t="shared" si="3"/>
        <v>36.916666666666998</v>
      </c>
      <c r="M31" s="27">
        <f t="shared" si="4"/>
        <v>-39.864196999999997</v>
      </c>
      <c r="N31" s="27">
        <f t="shared" si="5"/>
        <v>-60.380566000000002</v>
      </c>
      <c r="P31" s="47">
        <f t="shared" si="6"/>
        <v>40.666666666666998</v>
      </c>
      <c r="Q31" s="27">
        <f t="shared" si="7"/>
        <v>-72.244918999999996</v>
      </c>
      <c r="R31" s="27">
        <f t="shared" si="8"/>
        <v>-57.541877999999997</v>
      </c>
      <c r="S31" s="38"/>
      <c r="T31" s="27">
        <f t="shared" si="9"/>
        <v>44.416666666666998</v>
      </c>
      <c r="U31" s="27">
        <f t="shared" si="10"/>
        <v>-200</v>
      </c>
      <c r="V31" s="27">
        <f t="shared" si="11"/>
        <v>-200</v>
      </c>
    </row>
    <row r="32" spans="2:22" x14ac:dyDescent="0.25">
      <c r="B32" s="88">
        <v>25770833333.333</v>
      </c>
      <c r="C32" s="88">
        <v>-35.509258000000003</v>
      </c>
      <c r="E32" s="88">
        <v>25770833333.333</v>
      </c>
      <c r="F32" s="88">
        <v>-45.017707999999999</v>
      </c>
      <c r="H32" s="27">
        <f t="shared" si="0"/>
        <v>33.708333333333002</v>
      </c>
      <c r="I32" s="27">
        <f t="shared" si="1"/>
        <v>-52.126624999999997</v>
      </c>
      <c r="J32" s="27">
        <f t="shared" si="2"/>
        <v>-32.463996999999999</v>
      </c>
      <c r="L32" s="27">
        <f t="shared" si="3"/>
        <v>37.270833333333002</v>
      </c>
      <c r="M32" s="27">
        <f t="shared" si="4"/>
        <v>-39.438701999999999</v>
      </c>
      <c r="N32" s="27">
        <f t="shared" si="5"/>
        <v>-58.780422000000002</v>
      </c>
      <c r="P32" s="47">
        <f t="shared" si="6"/>
        <v>40.833333333333002</v>
      </c>
      <c r="Q32" s="27">
        <f t="shared" si="7"/>
        <v>-73.452788999999996</v>
      </c>
      <c r="R32" s="27">
        <f t="shared" si="8"/>
        <v>-60.261330000000001</v>
      </c>
      <c r="S32" s="38"/>
      <c r="T32" s="27">
        <f t="shared" si="9"/>
        <v>44.395833333333002</v>
      </c>
      <c r="U32" s="27">
        <f t="shared" si="10"/>
        <v>-200</v>
      </c>
      <c r="V32" s="27">
        <f t="shared" si="11"/>
        <v>-200</v>
      </c>
    </row>
    <row r="33" spans="2:22" x14ac:dyDescent="0.25">
      <c r="B33" s="88">
        <v>26500000000</v>
      </c>
      <c r="C33" s="88">
        <v>-34.636111999999997</v>
      </c>
      <c r="E33" s="88">
        <v>26500000000</v>
      </c>
      <c r="F33" s="88">
        <v>-46.061442999999997</v>
      </c>
      <c r="H33" s="27">
        <f t="shared" si="0"/>
        <v>34.25</v>
      </c>
      <c r="I33" s="27">
        <f t="shared" si="1"/>
        <v>-50.490726000000002</v>
      </c>
      <c r="J33" s="27">
        <f t="shared" si="2"/>
        <v>-32.163372000000003</v>
      </c>
      <c r="L33" s="27">
        <f t="shared" si="3"/>
        <v>37.625</v>
      </c>
      <c r="M33" s="27">
        <f t="shared" si="4"/>
        <v>-39.055709999999998</v>
      </c>
      <c r="N33" s="27">
        <f t="shared" si="5"/>
        <v>-57.670161999999998</v>
      </c>
      <c r="P33" s="47">
        <f t="shared" si="6"/>
        <v>41</v>
      </c>
      <c r="Q33" s="27">
        <f t="shared" si="7"/>
        <v>-72.404015000000001</v>
      </c>
      <c r="R33" s="27">
        <f t="shared" si="8"/>
        <v>-57.763312999999997</v>
      </c>
      <c r="S33" s="38"/>
      <c r="T33" s="27">
        <f t="shared" si="9"/>
        <v>44.375</v>
      </c>
      <c r="U33" s="27">
        <f t="shared" si="10"/>
        <v>-200</v>
      </c>
      <c r="V33" s="27">
        <f t="shared" si="11"/>
        <v>-200</v>
      </c>
    </row>
    <row r="34" spans="2:22" x14ac:dyDescent="0.25">
      <c r="B34" s="88">
        <v>27229166666.667</v>
      </c>
      <c r="C34" s="88">
        <v>-34.186214</v>
      </c>
      <c r="E34" s="88">
        <v>27229166666.667</v>
      </c>
      <c r="F34" s="88">
        <v>-47.995201000000002</v>
      </c>
      <c r="H34" s="27">
        <f t="shared" si="0"/>
        <v>34.791666666666998</v>
      </c>
      <c r="I34" s="27">
        <f t="shared" si="1"/>
        <v>-49.489395000000002</v>
      </c>
      <c r="J34" s="27">
        <f t="shared" si="2"/>
        <v>-31.966766</v>
      </c>
      <c r="L34" s="27">
        <f t="shared" si="3"/>
        <v>37.979166666666998</v>
      </c>
      <c r="M34" s="27">
        <f t="shared" si="4"/>
        <v>-38.681643999999999</v>
      </c>
      <c r="N34" s="27">
        <f t="shared" si="5"/>
        <v>-56.339668000000003</v>
      </c>
      <c r="P34" s="47">
        <f t="shared" si="6"/>
        <v>41.166666666666998</v>
      </c>
      <c r="Q34" s="27">
        <f t="shared" si="7"/>
        <v>-73.097251999999997</v>
      </c>
      <c r="R34" s="27">
        <f t="shared" si="8"/>
        <v>-59.048305999999997</v>
      </c>
      <c r="S34" s="38"/>
      <c r="T34" s="27">
        <f t="shared" si="9"/>
        <v>44.354166666666998</v>
      </c>
      <c r="U34" s="27">
        <f t="shared" si="10"/>
        <v>-200</v>
      </c>
      <c r="V34" s="27">
        <f t="shared" si="11"/>
        <v>-200</v>
      </c>
    </row>
    <row r="35" spans="2:22" x14ac:dyDescent="0.25">
      <c r="B35" s="88">
        <v>27958333333.333</v>
      </c>
      <c r="C35" s="88">
        <v>-34.206699</v>
      </c>
      <c r="E35" s="88">
        <v>27958333333.333</v>
      </c>
      <c r="F35" s="88">
        <v>-50.325428000000002</v>
      </c>
      <c r="H35" s="27">
        <f t="shared" ref="H35:H51" si="12">B95/1000000000</f>
        <v>35.333333333333002</v>
      </c>
      <c r="I35" s="27">
        <f t="shared" ref="I35:I51" si="13">C95</f>
        <v>-49.106617</v>
      </c>
      <c r="J35" s="27">
        <f t="shared" ref="J35:J51" si="14">F95</f>
        <v>-32.026958</v>
      </c>
      <c r="L35" s="27">
        <f t="shared" ref="L35:L51" si="15">B149/1000000000</f>
        <v>38.333333333333002</v>
      </c>
      <c r="M35" s="27">
        <f t="shared" ref="M35:M51" si="16">C149</f>
        <v>-38.507164000000003</v>
      </c>
      <c r="N35" s="27">
        <f t="shared" ref="N35:N51" si="17">F149</f>
        <v>-55.412281</v>
      </c>
      <c r="P35" s="47">
        <f t="shared" ref="P35:P51" si="18">B203/1000000000</f>
        <v>41.333333333333002</v>
      </c>
      <c r="Q35" s="27">
        <f t="shared" ref="Q35:Q51" si="19">C203</f>
        <v>-71.811226000000005</v>
      </c>
      <c r="R35" s="27">
        <f t="shared" ref="R35:R51" si="20">F203</f>
        <v>-58.808146999999998</v>
      </c>
      <c r="S35" s="38"/>
      <c r="T35" s="27">
        <f t="shared" ref="T35:T51" si="21">B257/1000000000</f>
        <v>44.333333333333002</v>
      </c>
      <c r="U35" s="27">
        <f t="shared" ref="U35:U51" si="22">C257</f>
        <v>-200</v>
      </c>
      <c r="V35" s="27">
        <f t="shared" ref="V35:V51" si="23">F257</f>
        <v>-200</v>
      </c>
    </row>
    <row r="36" spans="2:22" x14ac:dyDescent="0.25">
      <c r="B36" s="88">
        <v>28687500000</v>
      </c>
      <c r="C36" s="88">
        <v>-34.443019999999997</v>
      </c>
      <c r="E36" s="88">
        <v>28687500000</v>
      </c>
      <c r="F36" s="88">
        <v>-50.736336000000001</v>
      </c>
      <c r="H36" s="27">
        <f t="shared" si="12"/>
        <v>35.875</v>
      </c>
      <c r="I36" s="27">
        <f t="shared" si="13"/>
        <v>-49.134017999999998</v>
      </c>
      <c r="J36" s="27">
        <f t="shared" si="14"/>
        <v>-32.386744999999998</v>
      </c>
      <c r="L36" s="27">
        <f t="shared" si="15"/>
        <v>38.6875</v>
      </c>
      <c r="M36" s="27">
        <f t="shared" si="16"/>
        <v>-38.563811999999999</v>
      </c>
      <c r="N36" s="27">
        <f t="shared" si="17"/>
        <v>-54.645606999999998</v>
      </c>
      <c r="P36" s="47">
        <f t="shared" si="18"/>
        <v>41.5</v>
      </c>
      <c r="Q36" s="27">
        <f t="shared" si="19"/>
        <v>-72.003692999999998</v>
      </c>
      <c r="R36" s="27">
        <f t="shared" si="20"/>
        <v>-57.312373999999998</v>
      </c>
      <c r="S36" s="38"/>
      <c r="T36" s="27">
        <f t="shared" si="21"/>
        <v>44.3125</v>
      </c>
      <c r="U36" s="27">
        <f t="shared" si="22"/>
        <v>-200</v>
      </c>
      <c r="V36" s="27">
        <f t="shared" si="23"/>
        <v>-200</v>
      </c>
    </row>
    <row r="37" spans="2:22" x14ac:dyDescent="0.25">
      <c r="B37" s="88">
        <v>29416666666.667</v>
      </c>
      <c r="C37" s="88">
        <v>-34.822398999999997</v>
      </c>
      <c r="E37" s="88">
        <v>29416666666.667</v>
      </c>
      <c r="F37" s="88">
        <v>-49.887191999999999</v>
      </c>
      <c r="H37" s="27">
        <f t="shared" si="12"/>
        <v>36.416666666666998</v>
      </c>
      <c r="I37" s="27">
        <f t="shared" si="13"/>
        <v>-49.224575000000002</v>
      </c>
      <c r="J37" s="27">
        <f t="shared" si="14"/>
        <v>-32.828395999999998</v>
      </c>
      <c r="L37" s="27">
        <f t="shared" si="15"/>
        <v>39.041666666666998</v>
      </c>
      <c r="M37" s="27">
        <f t="shared" si="16"/>
        <v>-38.896011000000001</v>
      </c>
      <c r="N37" s="27">
        <f t="shared" si="17"/>
        <v>-54.31559</v>
      </c>
      <c r="P37" s="47">
        <f t="shared" si="18"/>
        <v>41.666666666666998</v>
      </c>
      <c r="Q37" s="27">
        <f t="shared" si="19"/>
        <v>-71.370688999999999</v>
      </c>
      <c r="R37" s="27">
        <f t="shared" si="20"/>
        <v>-59.135773</v>
      </c>
      <c r="S37" s="38"/>
      <c r="T37" s="27">
        <f t="shared" si="21"/>
        <v>44.291666666666998</v>
      </c>
      <c r="U37" s="27">
        <f t="shared" si="22"/>
        <v>-200</v>
      </c>
      <c r="V37" s="27">
        <f t="shared" si="23"/>
        <v>-200</v>
      </c>
    </row>
    <row r="38" spans="2:22" x14ac:dyDescent="0.25">
      <c r="B38" s="88">
        <v>30145833333.333</v>
      </c>
      <c r="C38" s="88">
        <v>-35.329853</v>
      </c>
      <c r="E38" s="88">
        <v>30145833333.333</v>
      </c>
      <c r="F38" s="88">
        <v>-48.167853999999998</v>
      </c>
      <c r="H38" s="27">
        <f t="shared" si="12"/>
        <v>36.958333333333002</v>
      </c>
      <c r="I38" s="27">
        <f t="shared" si="13"/>
        <v>-49.177428999999997</v>
      </c>
      <c r="J38" s="27">
        <f t="shared" si="14"/>
        <v>-33.291564999999999</v>
      </c>
      <c r="L38" s="27">
        <f t="shared" si="15"/>
        <v>39.395833333333002</v>
      </c>
      <c r="M38" s="27">
        <f t="shared" si="16"/>
        <v>-39.054222000000003</v>
      </c>
      <c r="N38" s="27">
        <f t="shared" si="17"/>
        <v>-54.152656999999998</v>
      </c>
      <c r="P38" s="47">
        <f t="shared" si="18"/>
        <v>41.833333333333002</v>
      </c>
      <c r="Q38" s="27">
        <f t="shared" si="19"/>
        <v>-71.351050999999998</v>
      </c>
      <c r="R38" s="27">
        <f t="shared" si="20"/>
        <v>-57.427055000000003</v>
      </c>
      <c r="S38" s="38"/>
      <c r="T38" s="27">
        <f t="shared" si="21"/>
        <v>44.270833333333002</v>
      </c>
      <c r="U38" s="27">
        <f t="shared" si="22"/>
        <v>-200</v>
      </c>
      <c r="V38" s="27">
        <f t="shared" si="23"/>
        <v>-200</v>
      </c>
    </row>
    <row r="39" spans="2:22" x14ac:dyDescent="0.25">
      <c r="B39" s="88">
        <v>30875000000</v>
      </c>
      <c r="C39" s="88">
        <v>-35.877772999999998</v>
      </c>
      <c r="E39" s="88">
        <v>30875000000</v>
      </c>
      <c r="F39" s="88">
        <v>-47.014194000000003</v>
      </c>
      <c r="H39" s="27">
        <f t="shared" si="12"/>
        <v>37.5</v>
      </c>
      <c r="I39" s="27">
        <f t="shared" si="13"/>
        <v>-48.822445000000002</v>
      </c>
      <c r="J39" s="27">
        <f t="shared" si="14"/>
        <v>-33.686821000000002</v>
      </c>
      <c r="L39" s="27">
        <f t="shared" si="15"/>
        <v>39.75</v>
      </c>
      <c r="M39" s="27">
        <f t="shared" si="16"/>
        <v>-39.075629999999997</v>
      </c>
      <c r="N39" s="27">
        <f t="shared" si="17"/>
        <v>-54.440398999999999</v>
      </c>
      <c r="P39" s="47">
        <f t="shared" si="18"/>
        <v>42</v>
      </c>
      <c r="Q39" s="27">
        <f t="shared" si="19"/>
        <v>-70.124527</v>
      </c>
      <c r="R39" s="27">
        <f t="shared" si="20"/>
        <v>-57.963478000000002</v>
      </c>
      <c r="S39" s="38"/>
      <c r="T39" s="27">
        <f t="shared" si="21"/>
        <v>44.25</v>
      </c>
      <c r="U39" s="27">
        <f t="shared" si="22"/>
        <v>-200</v>
      </c>
      <c r="V39" s="27">
        <f t="shared" si="23"/>
        <v>-200</v>
      </c>
    </row>
    <row r="40" spans="2:22" x14ac:dyDescent="0.25">
      <c r="B40" s="88">
        <v>31604166666.667</v>
      </c>
      <c r="C40" s="88">
        <v>-35.718013999999997</v>
      </c>
      <c r="E40" s="88">
        <v>31604166666.667</v>
      </c>
      <c r="F40" s="88">
        <v>-45.554943000000002</v>
      </c>
      <c r="H40" s="27">
        <f t="shared" si="12"/>
        <v>38.041666666666998</v>
      </c>
      <c r="I40" s="27">
        <f t="shared" si="13"/>
        <v>-48.19191</v>
      </c>
      <c r="J40" s="27">
        <f t="shared" si="14"/>
        <v>-34.088088999999997</v>
      </c>
      <c r="L40" s="27">
        <f t="shared" si="15"/>
        <v>40.104166666666998</v>
      </c>
      <c r="M40" s="27">
        <f t="shared" si="16"/>
        <v>-39.077579</v>
      </c>
      <c r="N40" s="27">
        <f t="shared" si="17"/>
        <v>-54.880302</v>
      </c>
      <c r="P40" s="47">
        <f t="shared" si="18"/>
        <v>42.166666666666998</v>
      </c>
      <c r="Q40" s="27">
        <f t="shared" si="19"/>
        <v>-68.970695000000006</v>
      </c>
      <c r="R40" s="27">
        <f t="shared" si="20"/>
        <v>-57.229762999999998</v>
      </c>
      <c r="S40" s="38"/>
      <c r="T40" s="27">
        <f t="shared" si="21"/>
        <v>44.229166666666998</v>
      </c>
      <c r="U40" s="27">
        <f t="shared" si="22"/>
        <v>-200</v>
      </c>
      <c r="V40" s="27">
        <f t="shared" si="23"/>
        <v>-200</v>
      </c>
    </row>
    <row r="41" spans="2:22" x14ac:dyDescent="0.25">
      <c r="B41" s="88">
        <v>32333333333.333</v>
      </c>
      <c r="C41" s="88">
        <v>-34.834724000000001</v>
      </c>
      <c r="E41" s="88">
        <v>32333333333.333</v>
      </c>
      <c r="F41" s="88">
        <v>-43.451191000000001</v>
      </c>
      <c r="H41" s="27">
        <f t="shared" si="12"/>
        <v>38.583333333333002</v>
      </c>
      <c r="I41" s="27">
        <f t="shared" si="13"/>
        <v>-47.445476999999997</v>
      </c>
      <c r="J41" s="27">
        <f t="shared" si="14"/>
        <v>-34.354950000000002</v>
      </c>
      <c r="L41" s="27">
        <f t="shared" si="15"/>
        <v>40.458333333333002</v>
      </c>
      <c r="M41" s="27">
        <f t="shared" si="16"/>
        <v>-39.552878999999997</v>
      </c>
      <c r="N41" s="27">
        <f t="shared" si="17"/>
        <v>-55.325713999999998</v>
      </c>
      <c r="P41" s="47">
        <f t="shared" si="18"/>
        <v>42.333333333333002</v>
      </c>
      <c r="Q41" s="27">
        <f t="shared" si="19"/>
        <v>-69.757568000000006</v>
      </c>
      <c r="R41" s="27">
        <f t="shared" si="20"/>
        <v>-56.925724000000002</v>
      </c>
      <c r="S41" s="38"/>
      <c r="T41" s="27">
        <f t="shared" si="21"/>
        <v>44.208333333333002</v>
      </c>
      <c r="U41" s="27">
        <f t="shared" si="22"/>
        <v>-200</v>
      </c>
      <c r="V41" s="27">
        <f t="shared" si="23"/>
        <v>-200</v>
      </c>
    </row>
    <row r="42" spans="2:22" x14ac:dyDescent="0.25">
      <c r="B42" s="88">
        <v>33062500000</v>
      </c>
      <c r="C42" s="88">
        <v>-33.343677999999997</v>
      </c>
      <c r="E42" s="88">
        <v>33062500000</v>
      </c>
      <c r="F42" s="88">
        <v>-41.525337</v>
      </c>
      <c r="H42" s="27">
        <f t="shared" si="12"/>
        <v>39.125</v>
      </c>
      <c r="I42" s="27">
        <f t="shared" si="13"/>
        <v>-46.892238999999996</v>
      </c>
      <c r="J42" s="27">
        <f t="shared" si="14"/>
        <v>-34.570152</v>
      </c>
      <c r="L42" s="27">
        <f t="shared" si="15"/>
        <v>40.8125</v>
      </c>
      <c r="M42" s="27">
        <f t="shared" si="16"/>
        <v>-40.419521000000003</v>
      </c>
      <c r="N42" s="27">
        <f t="shared" si="17"/>
        <v>-55.866912999999997</v>
      </c>
      <c r="P42" s="47">
        <f t="shared" si="18"/>
        <v>42.5</v>
      </c>
      <c r="Q42" s="27">
        <f t="shared" si="19"/>
        <v>-70.284041999999999</v>
      </c>
      <c r="R42" s="27">
        <f t="shared" si="20"/>
        <v>-58.415225999999997</v>
      </c>
      <c r="S42" s="38"/>
      <c r="T42" s="27">
        <f t="shared" si="21"/>
        <v>44.1875</v>
      </c>
      <c r="U42" s="27">
        <f t="shared" si="22"/>
        <v>-200</v>
      </c>
      <c r="V42" s="27">
        <f t="shared" si="23"/>
        <v>-200</v>
      </c>
    </row>
    <row r="43" spans="2:22" x14ac:dyDescent="0.25">
      <c r="B43" s="88">
        <v>33791666666.667</v>
      </c>
      <c r="C43" s="88">
        <v>-31.976429</v>
      </c>
      <c r="E43" s="88">
        <v>33791666666.667</v>
      </c>
      <c r="F43" s="88">
        <v>-39.758442000000002</v>
      </c>
      <c r="H43" s="27">
        <f t="shared" si="12"/>
        <v>39.666666666666998</v>
      </c>
      <c r="I43" s="27">
        <f t="shared" si="13"/>
        <v>-46.668526</v>
      </c>
      <c r="J43" s="27">
        <f t="shared" si="14"/>
        <v>-34.767155000000002</v>
      </c>
      <c r="L43" s="27">
        <f t="shared" si="15"/>
        <v>41.166666666666998</v>
      </c>
      <c r="M43" s="27">
        <f t="shared" si="16"/>
        <v>-41.595900999999998</v>
      </c>
      <c r="N43" s="27">
        <f t="shared" si="17"/>
        <v>-56.543906999999997</v>
      </c>
      <c r="P43" s="47">
        <f t="shared" si="18"/>
        <v>42.666666666666998</v>
      </c>
      <c r="Q43" s="27">
        <f t="shared" si="19"/>
        <v>-68.796836999999996</v>
      </c>
      <c r="R43" s="27">
        <f t="shared" si="20"/>
        <v>-56.209277999999998</v>
      </c>
      <c r="S43" s="38"/>
      <c r="T43" s="27">
        <f t="shared" si="21"/>
        <v>44.166666666666998</v>
      </c>
      <c r="U43" s="27">
        <f t="shared" si="22"/>
        <v>-200</v>
      </c>
      <c r="V43" s="27">
        <f t="shared" si="23"/>
        <v>-200</v>
      </c>
    </row>
    <row r="44" spans="2:22" x14ac:dyDescent="0.25">
      <c r="B44" s="88">
        <v>34520833333.333</v>
      </c>
      <c r="C44" s="88">
        <v>-31.359838</v>
      </c>
      <c r="E44" s="88">
        <v>34520833333.333</v>
      </c>
      <c r="F44" s="88">
        <v>-38.523178000000001</v>
      </c>
      <c r="H44" s="27">
        <f t="shared" si="12"/>
        <v>40.208333333333002</v>
      </c>
      <c r="I44" s="27">
        <f t="shared" si="13"/>
        <v>-46.890743000000001</v>
      </c>
      <c r="J44" s="27">
        <f t="shared" si="14"/>
        <v>-34.903706</v>
      </c>
      <c r="L44" s="27">
        <f t="shared" si="15"/>
        <v>41.520833333333002</v>
      </c>
      <c r="M44" s="27">
        <f t="shared" si="16"/>
        <v>-42.654162999999997</v>
      </c>
      <c r="N44" s="27">
        <f t="shared" si="17"/>
        <v>-57.470118999999997</v>
      </c>
      <c r="P44" s="47">
        <f t="shared" si="18"/>
        <v>42.833333333333002</v>
      </c>
      <c r="Q44" s="27">
        <f t="shared" si="19"/>
        <v>-68.427429000000004</v>
      </c>
      <c r="R44" s="27">
        <f t="shared" si="20"/>
        <v>-56.249653000000002</v>
      </c>
      <c r="S44" s="38"/>
      <c r="T44" s="27">
        <f t="shared" si="21"/>
        <v>44.145833333333002</v>
      </c>
      <c r="U44" s="27">
        <f t="shared" si="22"/>
        <v>-200</v>
      </c>
      <c r="V44" s="27">
        <f t="shared" si="23"/>
        <v>-200</v>
      </c>
    </row>
    <row r="45" spans="2:22" x14ac:dyDescent="0.25">
      <c r="B45" s="88">
        <v>35250000000</v>
      </c>
      <c r="C45" s="88">
        <v>-31.360363</v>
      </c>
      <c r="E45" s="88">
        <v>35250000000</v>
      </c>
      <c r="F45" s="88">
        <v>-37.503993999999999</v>
      </c>
      <c r="H45" s="27">
        <f t="shared" si="12"/>
        <v>40.75</v>
      </c>
      <c r="I45" s="27">
        <f t="shared" si="13"/>
        <v>-47.243293999999999</v>
      </c>
      <c r="J45" s="27">
        <f t="shared" si="14"/>
        <v>-34.942608</v>
      </c>
      <c r="L45" s="27">
        <f t="shared" si="15"/>
        <v>41.875</v>
      </c>
      <c r="M45" s="27">
        <f t="shared" si="16"/>
        <v>-43.209693999999999</v>
      </c>
      <c r="N45" s="27">
        <f t="shared" si="17"/>
        <v>-57.345264</v>
      </c>
      <c r="P45" s="47">
        <f t="shared" si="18"/>
        <v>43</v>
      </c>
      <c r="Q45" s="27">
        <f t="shared" si="19"/>
        <v>-68.590889000000004</v>
      </c>
      <c r="R45" s="27">
        <f t="shared" si="20"/>
        <v>-56.07967</v>
      </c>
      <c r="S45" s="38"/>
      <c r="T45" s="27">
        <f t="shared" si="21"/>
        <v>44.125</v>
      </c>
      <c r="U45" s="27">
        <f t="shared" si="22"/>
        <v>-200</v>
      </c>
      <c r="V45" s="27">
        <f t="shared" si="23"/>
        <v>-200</v>
      </c>
    </row>
    <row r="46" spans="2:22" x14ac:dyDescent="0.25">
      <c r="B46" s="88">
        <v>35979166666.667</v>
      </c>
      <c r="C46" s="88">
        <v>-30.635501999999999</v>
      </c>
      <c r="E46" s="88">
        <v>35979166666.667</v>
      </c>
      <c r="F46" s="88">
        <v>-36.834881000000003</v>
      </c>
      <c r="H46" s="27">
        <f t="shared" si="12"/>
        <v>41.291666666666998</v>
      </c>
      <c r="I46" s="27">
        <f t="shared" si="13"/>
        <v>-47.661361999999997</v>
      </c>
      <c r="J46" s="27">
        <f t="shared" si="14"/>
        <v>-34.773529000000003</v>
      </c>
      <c r="L46" s="27">
        <f t="shared" si="15"/>
        <v>42.229166666666998</v>
      </c>
      <c r="M46" s="27">
        <f t="shared" si="16"/>
        <v>-43.313811999999999</v>
      </c>
      <c r="N46" s="27">
        <f t="shared" si="17"/>
        <v>-56.952399999999997</v>
      </c>
      <c r="P46" s="47">
        <f t="shared" si="18"/>
        <v>43.166666666666998</v>
      </c>
      <c r="Q46" s="27">
        <f t="shared" si="19"/>
        <v>-68.571487000000005</v>
      </c>
      <c r="R46" s="27">
        <f t="shared" si="20"/>
        <v>-55.514755000000001</v>
      </c>
      <c r="S46" s="38"/>
      <c r="T46" s="27">
        <f t="shared" si="21"/>
        <v>44.104166666666998</v>
      </c>
      <c r="U46" s="27">
        <f t="shared" si="22"/>
        <v>-200</v>
      </c>
      <c r="V46" s="27">
        <f t="shared" si="23"/>
        <v>-200</v>
      </c>
    </row>
    <row r="47" spans="2:22" x14ac:dyDescent="0.25">
      <c r="B47" s="88">
        <v>36708333333.333</v>
      </c>
      <c r="C47" s="88">
        <v>-28.939602000000001</v>
      </c>
      <c r="E47" s="88">
        <v>36708333333.333</v>
      </c>
      <c r="F47" s="88">
        <v>-36.123116000000003</v>
      </c>
      <c r="H47" s="27">
        <f t="shared" si="12"/>
        <v>41.833333333333002</v>
      </c>
      <c r="I47" s="27">
        <f t="shared" si="13"/>
        <v>-47.667641000000003</v>
      </c>
      <c r="J47" s="27">
        <f t="shared" si="14"/>
        <v>-34.600802999999999</v>
      </c>
      <c r="L47" s="27">
        <f t="shared" si="15"/>
        <v>42.583333333333002</v>
      </c>
      <c r="M47" s="27">
        <f t="shared" si="16"/>
        <v>-43.052166</v>
      </c>
      <c r="N47" s="27">
        <f t="shared" si="17"/>
        <v>-56.505234000000002</v>
      </c>
      <c r="P47" s="47">
        <f t="shared" si="18"/>
        <v>43.333333333333002</v>
      </c>
      <c r="Q47" s="27">
        <f t="shared" si="19"/>
        <v>-68.810920999999993</v>
      </c>
      <c r="R47" s="27">
        <f t="shared" si="20"/>
        <v>-56.442698999999998</v>
      </c>
      <c r="S47" s="38"/>
      <c r="T47" s="27">
        <f t="shared" si="21"/>
        <v>44.083333333333002</v>
      </c>
      <c r="U47" s="27">
        <f t="shared" si="22"/>
        <v>-200</v>
      </c>
      <c r="V47" s="27">
        <f t="shared" si="23"/>
        <v>-200</v>
      </c>
    </row>
    <row r="48" spans="2:22" x14ac:dyDescent="0.25">
      <c r="B48" s="88">
        <v>37437500000</v>
      </c>
      <c r="C48" s="88">
        <v>-26.544388000000001</v>
      </c>
      <c r="E48" s="88">
        <v>37437500000</v>
      </c>
      <c r="F48" s="88">
        <v>-35.39011</v>
      </c>
      <c r="H48" s="27">
        <f t="shared" si="12"/>
        <v>42.375</v>
      </c>
      <c r="I48" s="27">
        <f t="shared" si="13"/>
        <v>-47.510860000000001</v>
      </c>
      <c r="J48" s="27">
        <f t="shared" si="14"/>
        <v>-34.262034999999997</v>
      </c>
      <c r="L48" s="27">
        <f t="shared" si="15"/>
        <v>42.9375</v>
      </c>
      <c r="M48" s="27">
        <f t="shared" si="16"/>
        <v>-43.130549999999999</v>
      </c>
      <c r="N48" s="27">
        <f t="shared" si="17"/>
        <v>-56.870888000000001</v>
      </c>
      <c r="P48" s="47">
        <f t="shared" si="18"/>
        <v>43.5</v>
      </c>
      <c r="Q48" s="27">
        <f t="shared" si="19"/>
        <v>-67.816199999999995</v>
      </c>
      <c r="R48" s="27">
        <f t="shared" si="20"/>
        <v>-55.05048</v>
      </c>
      <c r="S48" s="38"/>
      <c r="T48" s="27">
        <f t="shared" si="21"/>
        <v>44.0625</v>
      </c>
      <c r="U48" s="27">
        <f t="shared" si="22"/>
        <v>-200</v>
      </c>
      <c r="V48" s="27">
        <f t="shared" si="23"/>
        <v>-200</v>
      </c>
    </row>
    <row r="49" spans="2:22" x14ac:dyDescent="0.25">
      <c r="B49" s="88">
        <v>38166666666.667</v>
      </c>
      <c r="C49" s="88">
        <v>-24.537012000000001</v>
      </c>
      <c r="E49" s="88">
        <v>38166666666.667</v>
      </c>
      <c r="F49" s="88">
        <v>-34.865958999999997</v>
      </c>
      <c r="H49" s="27">
        <f t="shared" si="12"/>
        <v>42.916666666666998</v>
      </c>
      <c r="I49" s="27">
        <f t="shared" si="13"/>
        <v>-47.296551000000001</v>
      </c>
      <c r="J49" s="27">
        <f t="shared" si="14"/>
        <v>-33.775314000000002</v>
      </c>
      <c r="L49" s="27">
        <f t="shared" si="15"/>
        <v>43.291666666666998</v>
      </c>
      <c r="M49" s="27">
        <f t="shared" si="16"/>
        <v>-43.767238999999996</v>
      </c>
      <c r="N49" s="27">
        <f t="shared" si="17"/>
        <v>-57.030234999999998</v>
      </c>
      <c r="P49" s="47">
        <f t="shared" si="18"/>
        <v>43.666666666666998</v>
      </c>
      <c r="Q49" s="27">
        <f t="shared" si="19"/>
        <v>-67.880875000000003</v>
      </c>
      <c r="R49" s="27">
        <f t="shared" si="20"/>
        <v>-54.677363999999997</v>
      </c>
      <c r="S49" s="38"/>
      <c r="T49" s="27">
        <f t="shared" si="21"/>
        <v>44.041666666666998</v>
      </c>
      <c r="U49" s="27">
        <f t="shared" si="22"/>
        <v>-200</v>
      </c>
      <c r="V49" s="27">
        <f t="shared" si="23"/>
        <v>-200</v>
      </c>
    </row>
    <row r="50" spans="2:22" x14ac:dyDescent="0.25">
      <c r="B50" s="88">
        <v>38895833333.333</v>
      </c>
      <c r="C50" s="88">
        <v>-22.815144</v>
      </c>
      <c r="E50" s="88">
        <v>38895833333.333</v>
      </c>
      <c r="F50" s="88">
        <v>-35.513184000000003</v>
      </c>
      <c r="H50" s="27">
        <f t="shared" si="12"/>
        <v>43.458333333333002</v>
      </c>
      <c r="I50" s="27">
        <f t="shared" si="13"/>
        <v>-47.188389000000001</v>
      </c>
      <c r="J50" s="27">
        <f t="shared" si="14"/>
        <v>-32.862087000000002</v>
      </c>
      <c r="L50" s="27">
        <f t="shared" si="15"/>
        <v>43.645833333333002</v>
      </c>
      <c r="M50" s="27">
        <f t="shared" si="16"/>
        <v>-44.169742999999997</v>
      </c>
      <c r="N50" s="27">
        <f t="shared" si="17"/>
        <v>-56.767643</v>
      </c>
      <c r="P50" s="47">
        <f t="shared" si="18"/>
        <v>43.833333333333002</v>
      </c>
      <c r="Q50" s="27">
        <f t="shared" si="19"/>
        <v>-67.672768000000005</v>
      </c>
      <c r="R50" s="27">
        <f t="shared" si="20"/>
        <v>-54.888568999999997</v>
      </c>
      <c r="S50" s="38"/>
      <c r="T50" s="27">
        <f t="shared" si="21"/>
        <v>44.020833333333002</v>
      </c>
      <c r="U50" s="27">
        <f t="shared" si="22"/>
        <v>-200</v>
      </c>
      <c r="V50" s="27">
        <f t="shared" si="23"/>
        <v>-200</v>
      </c>
    </row>
    <row r="51" spans="2:22" x14ac:dyDescent="0.25">
      <c r="B51" s="88">
        <v>39625000000</v>
      </c>
      <c r="C51" s="88">
        <v>-21.515986999999999</v>
      </c>
      <c r="E51" s="88">
        <v>39625000000</v>
      </c>
      <c r="F51" s="88">
        <v>-37.675044999999997</v>
      </c>
      <c r="H51" s="27">
        <f t="shared" si="12"/>
        <v>44</v>
      </c>
      <c r="I51" s="27">
        <f t="shared" si="13"/>
        <v>-47.131298000000001</v>
      </c>
      <c r="J51" s="27">
        <f t="shared" si="14"/>
        <v>-32.152617999999997</v>
      </c>
      <c r="L51" s="27">
        <f t="shared" si="15"/>
        <v>44</v>
      </c>
      <c r="M51" s="27">
        <f t="shared" si="16"/>
        <v>-44.419333999999999</v>
      </c>
      <c r="N51" s="27">
        <f t="shared" si="17"/>
        <v>-56.433757999999997</v>
      </c>
      <c r="P51" s="47">
        <f t="shared" si="18"/>
        <v>44</v>
      </c>
      <c r="Q51" s="27">
        <f t="shared" si="19"/>
        <v>-67.744049000000004</v>
      </c>
      <c r="R51" s="27">
        <f t="shared" si="20"/>
        <v>-54.169853000000003</v>
      </c>
      <c r="S51" s="38"/>
      <c r="T51" s="27">
        <f t="shared" si="21"/>
        <v>44</v>
      </c>
      <c r="U51" s="27">
        <f t="shared" si="22"/>
        <v>-200</v>
      </c>
      <c r="V51" s="27">
        <f t="shared" si="23"/>
        <v>-200</v>
      </c>
    </row>
    <row r="52" spans="2:22" x14ac:dyDescent="0.25">
      <c r="B52" s="88">
        <v>40354166666.667</v>
      </c>
      <c r="C52" s="88">
        <v>-20.864591999999998</v>
      </c>
      <c r="E52" s="88">
        <v>40354166666.667</v>
      </c>
      <c r="F52" s="88">
        <v>-41.205874999999999</v>
      </c>
    </row>
    <row r="53" spans="2:22" x14ac:dyDescent="0.25">
      <c r="B53" s="88">
        <v>41083333333.333</v>
      </c>
      <c r="C53" s="88">
        <v>-20.800132999999999</v>
      </c>
      <c r="E53" s="88">
        <v>41083333333.333</v>
      </c>
      <c r="F53" s="88">
        <v>-47.368724999999998</v>
      </c>
    </row>
    <row r="54" spans="2:22" x14ac:dyDescent="0.25">
      <c r="B54" s="88">
        <v>41812500000</v>
      </c>
      <c r="C54" s="88">
        <v>-20.644940999999999</v>
      </c>
      <c r="E54" s="88">
        <v>41812500000</v>
      </c>
      <c r="F54" s="88">
        <v>-47.488781000000003</v>
      </c>
    </row>
    <row r="55" spans="2:22" x14ac:dyDescent="0.25">
      <c r="B55" s="88">
        <v>42541666666.667</v>
      </c>
      <c r="C55" s="88">
        <v>-20.280766</v>
      </c>
      <c r="E55" s="88">
        <v>42541666666.667</v>
      </c>
      <c r="F55" s="88">
        <v>-46.203896</v>
      </c>
    </row>
    <row r="56" spans="2:22" x14ac:dyDescent="0.25">
      <c r="B56" s="88">
        <v>43270833333.333</v>
      </c>
      <c r="C56" s="88">
        <v>-19.588529999999999</v>
      </c>
      <c r="E56" s="88">
        <v>43270833333.333</v>
      </c>
      <c r="F56" s="88">
        <v>-41.835472000000003</v>
      </c>
    </row>
    <row r="57" spans="2:22" x14ac:dyDescent="0.25">
      <c r="B57" s="88">
        <v>44000000000</v>
      </c>
      <c r="C57" s="88">
        <v>-19.111052000000001</v>
      </c>
      <c r="E57" s="88">
        <v>44000000000</v>
      </c>
      <c r="F57" s="88">
        <v>-42.252476000000001</v>
      </c>
    </row>
    <row r="58" spans="2:22" x14ac:dyDescent="0.25">
      <c r="B58" s="88" t="s">
        <v>21</v>
      </c>
      <c r="E58" s="88" t="s">
        <v>21</v>
      </c>
    </row>
    <row r="61" spans="2:22" x14ac:dyDescent="0.25">
      <c r="B61" s="88" t="s">
        <v>22</v>
      </c>
      <c r="E61" s="88" t="s">
        <v>22</v>
      </c>
    </row>
    <row r="62" spans="2:22" x14ac:dyDescent="0.25">
      <c r="B62" s="88" t="s">
        <v>19</v>
      </c>
      <c r="C62" s="88" t="s">
        <v>258</v>
      </c>
      <c r="E62" s="88" t="s">
        <v>19</v>
      </c>
      <c r="F62" s="88" t="s">
        <v>258</v>
      </c>
    </row>
    <row r="63" spans="2:22" x14ac:dyDescent="0.25">
      <c r="B63" s="88">
        <v>18000000000</v>
      </c>
      <c r="C63" s="88">
        <v>-69.248703000000006</v>
      </c>
      <c r="E63" s="88">
        <v>18000000000</v>
      </c>
      <c r="F63" s="88">
        <v>-43.834549000000003</v>
      </c>
    </row>
    <row r="64" spans="2:22" x14ac:dyDescent="0.25">
      <c r="B64" s="88">
        <v>18541666666.667</v>
      </c>
      <c r="C64" s="88">
        <v>-70.082565000000002</v>
      </c>
      <c r="E64" s="88">
        <v>18541666666.667</v>
      </c>
      <c r="F64" s="88">
        <v>-43.444243999999998</v>
      </c>
    </row>
    <row r="65" spans="2:6" x14ac:dyDescent="0.25">
      <c r="B65" s="88">
        <v>19083333333.333</v>
      </c>
      <c r="C65" s="88">
        <v>-71.205910000000003</v>
      </c>
      <c r="E65" s="88">
        <v>19083333333.333</v>
      </c>
      <c r="F65" s="88">
        <v>-42.970016000000001</v>
      </c>
    </row>
    <row r="66" spans="2:6" x14ac:dyDescent="0.25">
      <c r="B66" s="88">
        <v>19625000000</v>
      </c>
      <c r="C66" s="88">
        <v>-72.952950000000001</v>
      </c>
      <c r="E66" s="88">
        <v>19625000000</v>
      </c>
      <c r="F66" s="88">
        <v>-42.512974</v>
      </c>
    </row>
    <row r="67" spans="2:6" x14ac:dyDescent="0.25">
      <c r="B67" s="88">
        <v>20166666666.667</v>
      </c>
      <c r="C67" s="88">
        <v>-75.058670000000006</v>
      </c>
      <c r="E67" s="88">
        <v>20166666666.667</v>
      </c>
      <c r="F67" s="88">
        <v>-42.036129000000003</v>
      </c>
    </row>
    <row r="68" spans="2:6" x14ac:dyDescent="0.25">
      <c r="B68" s="88">
        <v>20708333333.333</v>
      </c>
      <c r="C68" s="88">
        <v>-74.440887000000004</v>
      </c>
      <c r="E68" s="88">
        <v>20708333333.333</v>
      </c>
      <c r="F68" s="88">
        <v>-41.674441999999999</v>
      </c>
    </row>
    <row r="69" spans="2:6" x14ac:dyDescent="0.25">
      <c r="B69" s="88">
        <v>21250000000</v>
      </c>
      <c r="C69" s="88">
        <v>-77.243049999999997</v>
      </c>
      <c r="E69" s="88">
        <v>21250000000</v>
      </c>
      <c r="F69" s="88">
        <v>-41.261555000000001</v>
      </c>
    </row>
    <row r="70" spans="2:6" x14ac:dyDescent="0.25">
      <c r="B70" s="88">
        <v>21791666666.667</v>
      </c>
      <c r="C70" s="88">
        <v>-80.337669000000005</v>
      </c>
      <c r="E70" s="88">
        <v>21791666666.667</v>
      </c>
      <c r="F70" s="88">
        <v>-41.171509</v>
      </c>
    </row>
    <row r="71" spans="2:6" x14ac:dyDescent="0.25">
      <c r="B71" s="88">
        <v>22333333333.333</v>
      </c>
      <c r="C71" s="88">
        <v>-85.496596999999994</v>
      </c>
      <c r="E71" s="88">
        <v>22333333333.333</v>
      </c>
      <c r="F71" s="88">
        <v>-40.951408000000001</v>
      </c>
    </row>
    <row r="72" spans="2:6" x14ac:dyDescent="0.25">
      <c r="B72" s="88">
        <v>22875000000</v>
      </c>
      <c r="C72" s="88">
        <v>-84.661040999999997</v>
      </c>
      <c r="E72" s="88">
        <v>22875000000</v>
      </c>
      <c r="F72" s="88">
        <v>-40.867840000000001</v>
      </c>
    </row>
    <row r="73" spans="2:6" x14ac:dyDescent="0.25">
      <c r="B73" s="88">
        <v>23416666666.667</v>
      </c>
      <c r="C73" s="88">
        <v>-82.068413000000007</v>
      </c>
      <c r="E73" s="88">
        <v>23416666666.667</v>
      </c>
      <c r="F73" s="88">
        <v>-40.832932</v>
      </c>
    </row>
    <row r="74" spans="2:6" x14ac:dyDescent="0.25">
      <c r="B74" s="88">
        <v>23958333333.333</v>
      </c>
      <c r="C74" s="88">
        <v>-80.673950000000005</v>
      </c>
      <c r="E74" s="88">
        <v>23958333333.333</v>
      </c>
      <c r="F74" s="88">
        <v>-41.011265000000002</v>
      </c>
    </row>
    <row r="75" spans="2:6" x14ac:dyDescent="0.25">
      <c r="B75" s="88">
        <v>24500000000</v>
      </c>
      <c r="C75" s="88">
        <v>-80.567145999999994</v>
      </c>
      <c r="E75" s="88">
        <v>24500000000</v>
      </c>
      <c r="F75" s="88">
        <v>-41.521515000000001</v>
      </c>
    </row>
    <row r="76" spans="2:6" x14ac:dyDescent="0.25">
      <c r="B76" s="88">
        <v>25041666666.667</v>
      </c>
      <c r="C76" s="88">
        <v>-81.502906999999993</v>
      </c>
      <c r="E76" s="88">
        <v>25041666666.667</v>
      </c>
      <c r="F76" s="88">
        <v>-42.242035000000001</v>
      </c>
    </row>
    <row r="77" spans="2:6" x14ac:dyDescent="0.25">
      <c r="B77" s="88">
        <v>25583333333.333</v>
      </c>
      <c r="C77" s="88">
        <v>-80.506386000000006</v>
      </c>
      <c r="E77" s="88">
        <v>25583333333.333</v>
      </c>
      <c r="F77" s="88">
        <v>-42.386845000000001</v>
      </c>
    </row>
    <row r="78" spans="2:6" x14ac:dyDescent="0.25">
      <c r="B78" s="88">
        <v>26125000000</v>
      </c>
      <c r="C78" s="88">
        <v>-78.104324000000005</v>
      </c>
      <c r="E78" s="88">
        <v>26125000000</v>
      </c>
      <c r="F78" s="88">
        <v>-41.806263000000001</v>
      </c>
    </row>
    <row r="79" spans="2:6" x14ac:dyDescent="0.25">
      <c r="B79" s="88">
        <v>26666666666.667</v>
      </c>
      <c r="C79" s="88">
        <v>-74.126555999999994</v>
      </c>
      <c r="E79" s="88">
        <v>26666666666.667</v>
      </c>
      <c r="F79" s="88">
        <v>-40.349978999999998</v>
      </c>
    </row>
    <row r="80" spans="2:6" x14ac:dyDescent="0.25">
      <c r="B80" s="88">
        <v>27208333333.333</v>
      </c>
      <c r="C80" s="88">
        <v>-71.007926999999995</v>
      </c>
      <c r="E80" s="88">
        <v>27208333333.333</v>
      </c>
      <c r="F80" s="88">
        <v>-38.842548000000001</v>
      </c>
    </row>
    <row r="81" spans="2:6" x14ac:dyDescent="0.25">
      <c r="B81" s="88">
        <v>27750000000</v>
      </c>
      <c r="C81" s="88">
        <v>-70.031593000000001</v>
      </c>
      <c r="E81" s="88">
        <v>27750000000</v>
      </c>
      <c r="F81" s="88">
        <v>-37.501598000000001</v>
      </c>
    </row>
    <row r="82" spans="2:6" x14ac:dyDescent="0.25">
      <c r="B82" s="88">
        <v>28291666666.667</v>
      </c>
      <c r="C82" s="88">
        <v>-69.274474999999995</v>
      </c>
      <c r="E82" s="88">
        <v>28291666666.667</v>
      </c>
      <c r="F82" s="88">
        <v>-36.442070000000001</v>
      </c>
    </row>
    <row r="83" spans="2:6" x14ac:dyDescent="0.25">
      <c r="B83" s="88">
        <v>28833333333.333</v>
      </c>
      <c r="C83" s="88">
        <v>-68.290878000000006</v>
      </c>
      <c r="E83" s="88">
        <v>28833333333.333</v>
      </c>
      <c r="F83" s="88">
        <v>-35.784289999999999</v>
      </c>
    </row>
    <row r="84" spans="2:6" x14ac:dyDescent="0.25">
      <c r="B84" s="88">
        <v>29375000000</v>
      </c>
      <c r="C84" s="88">
        <v>-65.856430000000003</v>
      </c>
      <c r="E84" s="88">
        <v>29375000000</v>
      </c>
      <c r="F84" s="88">
        <v>-35.279162999999997</v>
      </c>
    </row>
    <row r="85" spans="2:6" x14ac:dyDescent="0.25">
      <c r="B85" s="88">
        <v>29916666666.667</v>
      </c>
      <c r="C85" s="88">
        <v>-63.508277999999997</v>
      </c>
      <c r="E85" s="88">
        <v>29916666666.667</v>
      </c>
      <c r="F85" s="88">
        <v>-34.957602999999999</v>
      </c>
    </row>
    <row r="86" spans="2:6" x14ac:dyDescent="0.25">
      <c r="B86" s="88">
        <v>30458333333.333</v>
      </c>
      <c r="C86" s="88">
        <v>-61.173878000000002</v>
      </c>
      <c r="E86" s="88">
        <v>30458333333.333</v>
      </c>
      <c r="F86" s="88">
        <v>-34.563994999999998</v>
      </c>
    </row>
    <row r="87" spans="2:6" x14ac:dyDescent="0.25">
      <c r="B87" s="88">
        <v>31000000000</v>
      </c>
      <c r="C87" s="88">
        <v>-59.946911</v>
      </c>
      <c r="E87" s="88">
        <v>31000000000</v>
      </c>
      <c r="F87" s="88">
        <v>-34.197983000000001</v>
      </c>
    </row>
    <row r="88" spans="2:6" x14ac:dyDescent="0.25">
      <c r="B88" s="88">
        <v>31541666666.667</v>
      </c>
      <c r="C88" s="88">
        <v>-59.324874999999999</v>
      </c>
      <c r="E88" s="88">
        <v>31541666666.667</v>
      </c>
      <c r="F88" s="88">
        <v>-33.883011000000003</v>
      </c>
    </row>
    <row r="89" spans="2:6" x14ac:dyDescent="0.25">
      <c r="B89" s="88">
        <v>32083333333.333</v>
      </c>
      <c r="C89" s="88">
        <v>-58.339863000000001</v>
      </c>
      <c r="E89" s="88">
        <v>32083333333.333</v>
      </c>
      <c r="F89" s="88">
        <v>-33.649113</v>
      </c>
    </row>
    <row r="90" spans="2:6" x14ac:dyDescent="0.25">
      <c r="B90" s="88">
        <v>32625000000</v>
      </c>
      <c r="C90" s="88">
        <v>-56.604182999999999</v>
      </c>
      <c r="E90" s="88">
        <v>32625000000</v>
      </c>
      <c r="F90" s="88">
        <v>-33.280430000000003</v>
      </c>
    </row>
    <row r="91" spans="2:6" x14ac:dyDescent="0.25">
      <c r="B91" s="88">
        <v>33166666666.667</v>
      </c>
      <c r="C91" s="88">
        <v>-54.245842000000003</v>
      </c>
      <c r="E91" s="88">
        <v>33166666666.667</v>
      </c>
      <c r="F91" s="88">
        <v>-32.858597000000003</v>
      </c>
    </row>
    <row r="92" spans="2:6" x14ac:dyDescent="0.25">
      <c r="B92" s="88">
        <v>33708333333.333</v>
      </c>
      <c r="C92" s="88">
        <v>-52.126624999999997</v>
      </c>
      <c r="E92" s="88">
        <v>33708333333.333</v>
      </c>
      <c r="F92" s="88">
        <v>-32.463996999999999</v>
      </c>
    </row>
    <row r="93" spans="2:6" x14ac:dyDescent="0.25">
      <c r="B93" s="88">
        <v>34250000000</v>
      </c>
      <c r="C93" s="88">
        <v>-50.490726000000002</v>
      </c>
      <c r="E93" s="88">
        <v>34250000000</v>
      </c>
      <c r="F93" s="88">
        <v>-32.163372000000003</v>
      </c>
    </row>
    <row r="94" spans="2:6" x14ac:dyDescent="0.25">
      <c r="B94" s="88">
        <v>34791666666.667</v>
      </c>
      <c r="C94" s="88">
        <v>-49.489395000000002</v>
      </c>
      <c r="E94" s="88">
        <v>34791666666.667</v>
      </c>
      <c r="F94" s="88">
        <v>-31.966766</v>
      </c>
    </row>
    <row r="95" spans="2:6" x14ac:dyDescent="0.25">
      <c r="B95" s="88">
        <v>35333333333.333</v>
      </c>
      <c r="C95" s="88">
        <v>-49.106617</v>
      </c>
      <c r="E95" s="88">
        <v>35333333333.333</v>
      </c>
      <c r="F95" s="88">
        <v>-32.026958</v>
      </c>
    </row>
    <row r="96" spans="2:6" x14ac:dyDescent="0.25">
      <c r="B96" s="88">
        <v>35875000000</v>
      </c>
      <c r="C96" s="88">
        <v>-49.134017999999998</v>
      </c>
      <c r="E96" s="88">
        <v>35875000000</v>
      </c>
      <c r="F96" s="88">
        <v>-32.386744999999998</v>
      </c>
    </row>
    <row r="97" spans="2:6" x14ac:dyDescent="0.25">
      <c r="B97" s="88">
        <v>36416666666.667</v>
      </c>
      <c r="C97" s="88">
        <v>-49.224575000000002</v>
      </c>
      <c r="E97" s="88">
        <v>36416666666.667</v>
      </c>
      <c r="F97" s="88">
        <v>-32.828395999999998</v>
      </c>
    </row>
    <row r="98" spans="2:6" x14ac:dyDescent="0.25">
      <c r="B98" s="88">
        <v>36958333333.333</v>
      </c>
      <c r="C98" s="88">
        <v>-49.177428999999997</v>
      </c>
      <c r="E98" s="88">
        <v>36958333333.333</v>
      </c>
      <c r="F98" s="88">
        <v>-33.291564999999999</v>
      </c>
    </row>
    <row r="99" spans="2:6" x14ac:dyDescent="0.25">
      <c r="B99" s="88">
        <v>37500000000</v>
      </c>
      <c r="C99" s="88">
        <v>-48.822445000000002</v>
      </c>
      <c r="E99" s="88">
        <v>37500000000</v>
      </c>
      <c r="F99" s="88">
        <v>-33.686821000000002</v>
      </c>
    </row>
    <row r="100" spans="2:6" x14ac:dyDescent="0.25">
      <c r="B100" s="88">
        <v>38041666666.667</v>
      </c>
      <c r="C100" s="88">
        <v>-48.19191</v>
      </c>
      <c r="E100" s="88">
        <v>38041666666.667</v>
      </c>
      <c r="F100" s="88">
        <v>-34.088088999999997</v>
      </c>
    </row>
    <row r="101" spans="2:6" x14ac:dyDescent="0.25">
      <c r="B101" s="88">
        <v>38583333333.333</v>
      </c>
      <c r="C101" s="88">
        <v>-47.445476999999997</v>
      </c>
      <c r="E101" s="88">
        <v>38583333333.333</v>
      </c>
      <c r="F101" s="88">
        <v>-34.354950000000002</v>
      </c>
    </row>
    <row r="102" spans="2:6" x14ac:dyDescent="0.25">
      <c r="B102" s="88">
        <v>39125000000</v>
      </c>
      <c r="C102" s="88">
        <v>-46.892238999999996</v>
      </c>
      <c r="E102" s="88">
        <v>39125000000</v>
      </c>
      <c r="F102" s="88">
        <v>-34.570152</v>
      </c>
    </row>
    <row r="103" spans="2:6" x14ac:dyDescent="0.25">
      <c r="B103" s="88">
        <v>39666666666.667</v>
      </c>
      <c r="C103" s="88">
        <v>-46.668526</v>
      </c>
      <c r="E103" s="88">
        <v>39666666666.667</v>
      </c>
      <c r="F103" s="88">
        <v>-34.767155000000002</v>
      </c>
    </row>
    <row r="104" spans="2:6" x14ac:dyDescent="0.25">
      <c r="B104" s="88">
        <v>40208333333.333</v>
      </c>
      <c r="C104" s="88">
        <v>-46.890743000000001</v>
      </c>
      <c r="E104" s="88">
        <v>40208333333.333</v>
      </c>
      <c r="F104" s="88">
        <v>-34.903706</v>
      </c>
    </row>
    <row r="105" spans="2:6" x14ac:dyDescent="0.25">
      <c r="B105" s="88">
        <v>40750000000</v>
      </c>
      <c r="C105" s="88">
        <v>-47.243293999999999</v>
      </c>
      <c r="E105" s="88">
        <v>40750000000</v>
      </c>
      <c r="F105" s="88">
        <v>-34.942608</v>
      </c>
    </row>
    <row r="106" spans="2:6" x14ac:dyDescent="0.25">
      <c r="B106" s="88">
        <v>41291666666.667</v>
      </c>
      <c r="C106" s="88">
        <v>-47.661361999999997</v>
      </c>
      <c r="E106" s="88">
        <v>41291666666.667</v>
      </c>
      <c r="F106" s="88">
        <v>-34.773529000000003</v>
      </c>
    </row>
    <row r="107" spans="2:6" x14ac:dyDescent="0.25">
      <c r="B107" s="88">
        <v>41833333333.333</v>
      </c>
      <c r="C107" s="88">
        <v>-47.667641000000003</v>
      </c>
      <c r="E107" s="88">
        <v>41833333333.333</v>
      </c>
      <c r="F107" s="88">
        <v>-34.600802999999999</v>
      </c>
    </row>
    <row r="108" spans="2:6" x14ac:dyDescent="0.25">
      <c r="B108" s="88">
        <v>42375000000</v>
      </c>
      <c r="C108" s="88">
        <v>-47.510860000000001</v>
      </c>
      <c r="E108" s="88">
        <v>42375000000</v>
      </c>
      <c r="F108" s="88">
        <v>-34.262034999999997</v>
      </c>
    </row>
    <row r="109" spans="2:6" x14ac:dyDescent="0.25">
      <c r="B109" s="88">
        <v>42916666666.667</v>
      </c>
      <c r="C109" s="88">
        <v>-47.296551000000001</v>
      </c>
      <c r="E109" s="88">
        <v>42916666666.667</v>
      </c>
      <c r="F109" s="88">
        <v>-33.775314000000002</v>
      </c>
    </row>
    <row r="110" spans="2:6" x14ac:dyDescent="0.25">
      <c r="B110" s="88">
        <v>43458333333.333</v>
      </c>
      <c r="C110" s="88">
        <v>-47.188389000000001</v>
      </c>
      <c r="E110" s="88">
        <v>43458333333.333</v>
      </c>
      <c r="F110" s="88">
        <v>-32.862087000000002</v>
      </c>
    </row>
    <row r="111" spans="2:6" x14ac:dyDescent="0.25">
      <c r="B111" s="88">
        <v>44000000000</v>
      </c>
      <c r="C111" s="88">
        <v>-47.131298000000001</v>
      </c>
      <c r="E111" s="88">
        <v>44000000000</v>
      </c>
      <c r="F111" s="88">
        <v>-32.152617999999997</v>
      </c>
    </row>
    <row r="112" spans="2:6" x14ac:dyDescent="0.25">
      <c r="B112" s="88" t="s">
        <v>21</v>
      </c>
      <c r="E112" s="88" t="s">
        <v>21</v>
      </c>
    </row>
    <row r="115" spans="2:6" x14ac:dyDescent="0.25">
      <c r="B115" s="88" t="s">
        <v>23</v>
      </c>
      <c r="E115" s="88" t="s">
        <v>23</v>
      </c>
    </row>
    <row r="116" spans="2:6" x14ac:dyDescent="0.25">
      <c r="B116" s="88" t="s">
        <v>19</v>
      </c>
      <c r="C116" s="88" t="s">
        <v>259</v>
      </c>
      <c r="E116" s="88" t="s">
        <v>19</v>
      </c>
      <c r="F116" s="88" t="s">
        <v>259</v>
      </c>
    </row>
    <row r="117" spans="2:6" x14ac:dyDescent="0.25">
      <c r="B117" s="88">
        <v>27000000000</v>
      </c>
      <c r="C117" s="88">
        <v>-53.322414000000002</v>
      </c>
      <c r="E117" s="88">
        <v>27000000000</v>
      </c>
      <c r="F117" s="88">
        <v>-55.973339000000003</v>
      </c>
    </row>
    <row r="118" spans="2:6" x14ac:dyDescent="0.25">
      <c r="B118" s="88">
        <v>27354166666.667</v>
      </c>
      <c r="C118" s="88">
        <v>-53.085953000000003</v>
      </c>
      <c r="E118" s="88">
        <v>27354166666.667</v>
      </c>
      <c r="F118" s="88">
        <v>-55.995345999999998</v>
      </c>
    </row>
    <row r="119" spans="2:6" x14ac:dyDescent="0.25">
      <c r="B119" s="88">
        <v>27708333333.333</v>
      </c>
      <c r="C119" s="88">
        <v>-52.650585</v>
      </c>
      <c r="E119" s="88">
        <v>27708333333.333</v>
      </c>
      <c r="F119" s="88">
        <v>-55.934547000000002</v>
      </c>
    </row>
    <row r="120" spans="2:6" x14ac:dyDescent="0.25">
      <c r="B120" s="88">
        <v>28062500000</v>
      </c>
      <c r="C120" s="88">
        <v>-51.92651</v>
      </c>
      <c r="E120" s="88">
        <v>28062500000</v>
      </c>
      <c r="F120" s="88">
        <v>-55.649506000000002</v>
      </c>
    </row>
    <row r="121" spans="2:6" x14ac:dyDescent="0.25">
      <c r="B121" s="88">
        <v>28416666666.667</v>
      </c>
      <c r="C121" s="88">
        <v>-51.258308</v>
      </c>
      <c r="E121" s="88">
        <v>28416666666.667</v>
      </c>
      <c r="F121" s="88">
        <v>-55.601669000000001</v>
      </c>
    </row>
    <row r="122" spans="2:6" x14ac:dyDescent="0.25">
      <c r="B122" s="88">
        <v>28770833333.333</v>
      </c>
      <c r="C122" s="88">
        <v>-50.879050999999997</v>
      </c>
      <c r="E122" s="88">
        <v>28770833333.333</v>
      </c>
      <c r="F122" s="88">
        <v>-55.759903000000001</v>
      </c>
    </row>
    <row r="123" spans="2:6" x14ac:dyDescent="0.25">
      <c r="B123" s="88">
        <v>29125000000</v>
      </c>
      <c r="C123" s="88">
        <v>-50.511032</v>
      </c>
      <c r="E123" s="88">
        <v>29125000000</v>
      </c>
      <c r="F123" s="88">
        <v>-56.041801</v>
      </c>
    </row>
    <row r="124" spans="2:6" x14ac:dyDescent="0.25">
      <c r="B124" s="88">
        <v>29479166666.667</v>
      </c>
      <c r="C124" s="88">
        <v>-50.151031000000003</v>
      </c>
      <c r="E124" s="88">
        <v>29479166666.667</v>
      </c>
      <c r="F124" s="88">
        <v>-56.378948000000001</v>
      </c>
    </row>
    <row r="125" spans="2:6" x14ac:dyDescent="0.25">
      <c r="B125" s="88">
        <v>29833333333.333</v>
      </c>
      <c r="C125" s="88">
        <v>-49.632430999999997</v>
      </c>
      <c r="E125" s="88">
        <v>29833333333.333</v>
      </c>
      <c r="F125" s="88">
        <v>-56.668174999999998</v>
      </c>
    </row>
    <row r="126" spans="2:6" x14ac:dyDescent="0.25">
      <c r="B126" s="88">
        <v>30187500000</v>
      </c>
      <c r="C126" s="88">
        <v>-48.918059999999997</v>
      </c>
      <c r="E126" s="88">
        <v>30187500000</v>
      </c>
      <c r="F126" s="88">
        <v>-56.906669999999998</v>
      </c>
    </row>
    <row r="127" spans="2:6" x14ac:dyDescent="0.25">
      <c r="B127" s="88">
        <v>30541666666.667</v>
      </c>
      <c r="C127" s="88">
        <v>-48.238078999999999</v>
      </c>
      <c r="E127" s="88">
        <v>30541666666.667</v>
      </c>
      <c r="F127" s="88">
        <v>-56.889899999999997</v>
      </c>
    </row>
    <row r="128" spans="2:6" x14ac:dyDescent="0.25">
      <c r="B128" s="88">
        <v>30895833333.333</v>
      </c>
      <c r="C128" s="88">
        <v>-47.514332000000003</v>
      </c>
      <c r="E128" s="88">
        <v>30895833333.333</v>
      </c>
      <c r="F128" s="88">
        <v>-57.013793999999997</v>
      </c>
    </row>
    <row r="129" spans="2:6" x14ac:dyDescent="0.25">
      <c r="B129" s="88">
        <v>31250000000</v>
      </c>
      <c r="C129" s="88">
        <v>-47.112121999999999</v>
      </c>
      <c r="E129" s="88">
        <v>31250000000</v>
      </c>
      <c r="F129" s="88">
        <v>-57.211441000000001</v>
      </c>
    </row>
    <row r="130" spans="2:6" x14ac:dyDescent="0.25">
      <c r="B130" s="88">
        <v>31604166666.667</v>
      </c>
      <c r="C130" s="88">
        <v>-46.783287000000001</v>
      </c>
      <c r="E130" s="88">
        <v>31604166666.667</v>
      </c>
      <c r="F130" s="88">
        <v>-57.493042000000003</v>
      </c>
    </row>
    <row r="131" spans="2:6" x14ac:dyDescent="0.25">
      <c r="B131" s="88">
        <v>31958333333.333</v>
      </c>
      <c r="C131" s="88">
        <v>-46.489387999999998</v>
      </c>
      <c r="E131" s="88">
        <v>31958333333.333</v>
      </c>
      <c r="F131" s="88">
        <v>-57.633633000000003</v>
      </c>
    </row>
    <row r="132" spans="2:6" x14ac:dyDescent="0.25">
      <c r="B132" s="88">
        <v>32312500000</v>
      </c>
      <c r="C132" s="88">
        <v>-46.132491999999999</v>
      </c>
      <c r="E132" s="88">
        <v>32312500000</v>
      </c>
      <c r="F132" s="88">
        <v>-57.991340999999998</v>
      </c>
    </row>
    <row r="133" spans="2:6" x14ac:dyDescent="0.25">
      <c r="B133" s="88">
        <v>32666666666.667</v>
      </c>
      <c r="C133" s="88">
        <v>-45.485447000000001</v>
      </c>
      <c r="E133" s="88">
        <v>32666666666.667</v>
      </c>
      <c r="F133" s="88">
        <v>-58.472355</v>
      </c>
    </row>
    <row r="134" spans="2:6" x14ac:dyDescent="0.25">
      <c r="B134" s="88">
        <v>33020833333.333</v>
      </c>
      <c r="C134" s="88">
        <v>-44.943328999999999</v>
      </c>
      <c r="E134" s="88">
        <v>33020833333.333</v>
      </c>
      <c r="F134" s="88">
        <v>-59.312145000000001</v>
      </c>
    </row>
    <row r="135" spans="2:6" x14ac:dyDescent="0.25">
      <c r="B135" s="88">
        <v>33375000000</v>
      </c>
      <c r="C135" s="88">
        <v>-44.423110999999999</v>
      </c>
      <c r="E135" s="88">
        <v>33375000000</v>
      </c>
      <c r="F135" s="88">
        <v>-60.076529999999998</v>
      </c>
    </row>
    <row r="136" spans="2:6" x14ac:dyDescent="0.25">
      <c r="B136" s="88">
        <v>33729166666.667</v>
      </c>
      <c r="C136" s="88">
        <v>-44.129004999999999</v>
      </c>
      <c r="E136" s="88">
        <v>33729166666.667</v>
      </c>
      <c r="F136" s="88">
        <v>-61.383392000000001</v>
      </c>
    </row>
    <row r="137" spans="2:6" x14ac:dyDescent="0.25">
      <c r="B137" s="88">
        <v>34083333333.333</v>
      </c>
      <c r="C137" s="88">
        <v>-43.839129999999997</v>
      </c>
      <c r="E137" s="88">
        <v>34083333333.333</v>
      </c>
      <c r="F137" s="88">
        <v>-62.417000000000002</v>
      </c>
    </row>
    <row r="138" spans="2:6" x14ac:dyDescent="0.25">
      <c r="B138" s="88">
        <v>34437500000</v>
      </c>
      <c r="C138" s="88">
        <v>-43.262374999999999</v>
      </c>
      <c r="E138" s="88">
        <v>34437500000</v>
      </c>
      <c r="F138" s="88">
        <v>-63.239082000000003</v>
      </c>
    </row>
    <row r="139" spans="2:6" x14ac:dyDescent="0.25">
      <c r="B139" s="88">
        <v>34791666666.667</v>
      </c>
      <c r="C139" s="88">
        <v>-42.623950999999998</v>
      </c>
      <c r="E139" s="88">
        <v>34791666666.667</v>
      </c>
      <c r="F139" s="88">
        <v>-64.778892999999997</v>
      </c>
    </row>
    <row r="140" spans="2:6" x14ac:dyDescent="0.25">
      <c r="B140" s="88">
        <v>35145833333.333</v>
      </c>
      <c r="C140" s="88">
        <v>-41.767780000000002</v>
      </c>
      <c r="E140" s="88">
        <v>35145833333.333</v>
      </c>
      <c r="F140" s="88">
        <v>-69.793578999999994</v>
      </c>
    </row>
    <row r="141" spans="2:6" x14ac:dyDescent="0.25">
      <c r="B141" s="88">
        <v>35500000000</v>
      </c>
      <c r="C141" s="88">
        <v>-41.101562999999999</v>
      </c>
      <c r="E141" s="88">
        <v>35500000000</v>
      </c>
      <c r="F141" s="88">
        <v>-71.864777000000004</v>
      </c>
    </row>
    <row r="142" spans="2:6" x14ac:dyDescent="0.25">
      <c r="B142" s="88">
        <v>35854166666.667</v>
      </c>
      <c r="C142" s="88">
        <v>-40.539332999999999</v>
      </c>
      <c r="E142" s="88">
        <v>35854166666.667</v>
      </c>
      <c r="F142" s="88">
        <v>-71.204605000000001</v>
      </c>
    </row>
    <row r="143" spans="2:6" x14ac:dyDescent="0.25">
      <c r="B143" s="88">
        <v>36208333333.333</v>
      </c>
      <c r="C143" s="88">
        <v>-40.247219000000001</v>
      </c>
      <c r="E143" s="88">
        <v>36208333333.333</v>
      </c>
      <c r="F143" s="88">
        <v>-65.824966000000003</v>
      </c>
    </row>
    <row r="144" spans="2:6" x14ac:dyDescent="0.25">
      <c r="B144" s="88">
        <v>36562500000</v>
      </c>
      <c r="C144" s="88">
        <v>-40.018818000000003</v>
      </c>
      <c r="E144" s="88">
        <v>36562500000</v>
      </c>
      <c r="F144" s="88">
        <v>-62.592007000000002</v>
      </c>
    </row>
    <row r="145" spans="2:6" x14ac:dyDescent="0.25">
      <c r="B145" s="88">
        <v>36916666666.667</v>
      </c>
      <c r="C145" s="88">
        <v>-39.864196999999997</v>
      </c>
      <c r="E145" s="88">
        <v>36916666666.667</v>
      </c>
      <c r="F145" s="88">
        <v>-60.380566000000002</v>
      </c>
    </row>
    <row r="146" spans="2:6" x14ac:dyDescent="0.25">
      <c r="B146" s="88">
        <v>37270833333.333</v>
      </c>
      <c r="C146" s="88">
        <v>-39.438701999999999</v>
      </c>
      <c r="E146" s="88">
        <v>37270833333.333</v>
      </c>
      <c r="F146" s="88">
        <v>-58.780422000000002</v>
      </c>
    </row>
    <row r="147" spans="2:6" x14ac:dyDescent="0.25">
      <c r="B147" s="88">
        <v>37625000000</v>
      </c>
      <c r="C147" s="88">
        <v>-39.055709999999998</v>
      </c>
      <c r="E147" s="88">
        <v>37625000000</v>
      </c>
      <c r="F147" s="88">
        <v>-57.670161999999998</v>
      </c>
    </row>
    <row r="148" spans="2:6" x14ac:dyDescent="0.25">
      <c r="B148" s="88">
        <v>37979166666.667</v>
      </c>
      <c r="C148" s="88">
        <v>-38.681643999999999</v>
      </c>
      <c r="E148" s="88">
        <v>37979166666.667</v>
      </c>
      <c r="F148" s="88">
        <v>-56.339668000000003</v>
      </c>
    </row>
    <row r="149" spans="2:6" x14ac:dyDescent="0.25">
      <c r="B149" s="88">
        <v>38333333333.333</v>
      </c>
      <c r="C149" s="88">
        <v>-38.507164000000003</v>
      </c>
      <c r="E149" s="88">
        <v>38333333333.333</v>
      </c>
      <c r="F149" s="88">
        <v>-55.412281</v>
      </c>
    </row>
    <row r="150" spans="2:6" x14ac:dyDescent="0.25">
      <c r="B150" s="88">
        <v>38687500000</v>
      </c>
      <c r="C150" s="88">
        <v>-38.563811999999999</v>
      </c>
      <c r="E150" s="88">
        <v>38687500000</v>
      </c>
      <c r="F150" s="88">
        <v>-54.645606999999998</v>
      </c>
    </row>
    <row r="151" spans="2:6" x14ac:dyDescent="0.25">
      <c r="B151" s="88">
        <v>39041666666.667</v>
      </c>
      <c r="C151" s="88">
        <v>-38.896011000000001</v>
      </c>
      <c r="E151" s="88">
        <v>39041666666.667</v>
      </c>
      <c r="F151" s="88">
        <v>-54.31559</v>
      </c>
    </row>
    <row r="152" spans="2:6" x14ac:dyDescent="0.25">
      <c r="B152" s="88">
        <v>39395833333.333</v>
      </c>
      <c r="C152" s="88">
        <v>-39.054222000000003</v>
      </c>
      <c r="E152" s="88">
        <v>39395833333.333</v>
      </c>
      <c r="F152" s="88">
        <v>-54.152656999999998</v>
      </c>
    </row>
    <row r="153" spans="2:6" x14ac:dyDescent="0.25">
      <c r="B153" s="88">
        <v>39750000000</v>
      </c>
      <c r="C153" s="88">
        <v>-39.075629999999997</v>
      </c>
      <c r="E153" s="88">
        <v>39750000000</v>
      </c>
      <c r="F153" s="88">
        <v>-54.440398999999999</v>
      </c>
    </row>
    <row r="154" spans="2:6" x14ac:dyDescent="0.25">
      <c r="B154" s="88">
        <v>40104166666.667</v>
      </c>
      <c r="C154" s="88">
        <v>-39.077579</v>
      </c>
      <c r="E154" s="88">
        <v>40104166666.667</v>
      </c>
      <c r="F154" s="88">
        <v>-54.880302</v>
      </c>
    </row>
    <row r="155" spans="2:6" x14ac:dyDescent="0.25">
      <c r="B155" s="88">
        <v>40458333333.333</v>
      </c>
      <c r="C155" s="88">
        <v>-39.552878999999997</v>
      </c>
      <c r="E155" s="88">
        <v>40458333333.333</v>
      </c>
      <c r="F155" s="88">
        <v>-55.325713999999998</v>
      </c>
    </row>
    <row r="156" spans="2:6" x14ac:dyDescent="0.25">
      <c r="B156" s="88">
        <v>40812500000</v>
      </c>
      <c r="C156" s="88">
        <v>-40.419521000000003</v>
      </c>
      <c r="E156" s="88">
        <v>40812500000</v>
      </c>
      <c r="F156" s="88">
        <v>-55.866912999999997</v>
      </c>
    </row>
    <row r="157" spans="2:6" x14ac:dyDescent="0.25">
      <c r="B157" s="88">
        <v>41166666666.667</v>
      </c>
      <c r="C157" s="88">
        <v>-41.595900999999998</v>
      </c>
      <c r="E157" s="88">
        <v>41166666666.667</v>
      </c>
      <c r="F157" s="88">
        <v>-56.543906999999997</v>
      </c>
    </row>
    <row r="158" spans="2:6" x14ac:dyDescent="0.25">
      <c r="B158" s="88">
        <v>41520833333.333</v>
      </c>
      <c r="C158" s="88">
        <v>-42.654162999999997</v>
      </c>
      <c r="E158" s="88">
        <v>41520833333.333</v>
      </c>
      <c r="F158" s="88">
        <v>-57.470118999999997</v>
      </c>
    </row>
    <row r="159" spans="2:6" x14ac:dyDescent="0.25">
      <c r="B159" s="88">
        <v>41875000000</v>
      </c>
      <c r="C159" s="88">
        <v>-43.209693999999999</v>
      </c>
      <c r="E159" s="88">
        <v>41875000000</v>
      </c>
      <c r="F159" s="88">
        <v>-57.345264</v>
      </c>
    </row>
    <row r="160" spans="2:6" x14ac:dyDescent="0.25">
      <c r="B160" s="88">
        <v>42229166666.667</v>
      </c>
      <c r="C160" s="88">
        <v>-43.313811999999999</v>
      </c>
      <c r="E160" s="88">
        <v>42229166666.667</v>
      </c>
      <c r="F160" s="88">
        <v>-56.952399999999997</v>
      </c>
    </row>
    <row r="161" spans="2:6" x14ac:dyDescent="0.25">
      <c r="B161" s="88">
        <v>42583333333.333</v>
      </c>
      <c r="C161" s="88">
        <v>-43.052166</v>
      </c>
      <c r="E161" s="88">
        <v>42583333333.333</v>
      </c>
      <c r="F161" s="88">
        <v>-56.505234000000002</v>
      </c>
    </row>
    <row r="162" spans="2:6" x14ac:dyDescent="0.25">
      <c r="B162" s="88">
        <v>42937500000</v>
      </c>
      <c r="C162" s="88">
        <v>-43.130549999999999</v>
      </c>
      <c r="E162" s="88">
        <v>42937500000</v>
      </c>
      <c r="F162" s="88">
        <v>-56.870888000000001</v>
      </c>
    </row>
    <row r="163" spans="2:6" x14ac:dyDescent="0.25">
      <c r="B163" s="88">
        <v>43291666666.667</v>
      </c>
      <c r="C163" s="88">
        <v>-43.767238999999996</v>
      </c>
      <c r="E163" s="88">
        <v>43291666666.667</v>
      </c>
      <c r="F163" s="88">
        <v>-57.030234999999998</v>
      </c>
    </row>
    <row r="164" spans="2:6" x14ac:dyDescent="0.25">
      <c r="B164" s="88">
        <v>43645833333.333</v>
      </c>
      <c r="C164" s="88">
        <v>-44.169742999999997</v>
      </c>
      <c r="E164" s="88">
        <v>43645833333.333</v>
      </c>
      <c r="F164" s="88">
        <v>-56.767643</v>
      </c>
    </row>
    <row r="165" spans="2:6" x14ac:dyDescent="0.25">
      <c r="B165" s="88">
        <v>44000000000</v>
      </c>
      <c r="C165" s="88">
        <v>-44.419333999999999</v>
      </c>
      <c r="E165" s="88">
        <v>44000000000</v>
      </c>
      <c r="F165" s="88">
        <v>-56.433757999999997</v>
      </c>
    </row>
    <row r="166" spans="2:6" x14ac:dyDescent="0.25">
      <c r="B166" s="88" t="s">
        <v>21</v>
      </c>
      <c r="E166" s="88" t="s">
        <v>21</v>
      </c>
    </row>
    <row r="169" spans="2:6" x14ac:dyDescent="0.25">
      <c r="B169" s="88" t="s">
        <v>24</v>
      </c>
      <c r="E169" s="88" t="s">
        <v>24</v>
      </c>
    </row>
    <row r="170" spans="2:6" x14ac:dyDescent="0.25">
      <c r="B170" s="88" t="s">
        <v>19</v>
      </c>
      <c r="C170" s="88" t="s">
        <v>299</v>
      </c>
      <c r="E170" s="88" t="s">
        <v>19</v>
      </c>
      <c r="F170" s="88" t="s">
        <v>299</v>
      </c>
    </row>
    <row r="171" spans="2:6" x14ac:dyDescent="0.25">
      <c r="B171" s="88">
        <v>36000000000</v>
      </c>
      <c r="C171" s="88">
        <v>-73.809417999999994</v>
      </c>
      <c r="E171" s="88">
        <v>36000000000</v>
      </c>
      <c r="F171" s="88">
        <v>-56.008018</v>
      </c>
    </row>
    <row r="172" spans="2:6" x14ac:dyDescent="0.25">
      <c r="B172" s="88">
        <v>36166666666.667</v>
      </c>
      <c r="C172" s="88">
        <v>-74.661049000000006</v>
      </c>
      <c r="E172" s="88">
        <v>36166666666.667</v>
      </c>
      <c r="F172" s="88">
        <v>-56.201442999999998</v>
      </c>
    </row>
    <row r="173" spans="2:6" x14ac:dyDescent="0.25">
      <c r="B173" s="88">
        <v>36333333333.333</v>
      </c>
      <c r="C173" s="88">
        <v>-75.036606000000006</v>
      </c>
      <c r="E173" s="88">
        <v>36333333333.333</v>
      </c>
      <c r="F173" s="88">
        <v>-55.435870999999999</v>
      </c>
    </row>
    <row r="174" spans="2:6" x14ac:dyDescent="0.25">
      <c r="B174" s="88">
        <v>36500000000</v>
      </c>
      <c r="C174" s="88">
        <v>-73.845450999999997</v>
      </c>
      <c r="E174" s="88">
        <v>36500000000</v>
      </c>
      <c r="F174" s="88">
        <v>-55.516365</v>
      </c>
    </row>
    <row r="175" spans="2:6" x14ac:dyDescent="0.25">
      <c r="B175" s="88">
        <v>36666666666.667</v>
      </c>
      <c r="C175" s="88">
        <v>-74.400841</v>
      </c>
      <c r="E175" s="88">
        <v>36666666666.667</v>
      </c>
      <c r="F175" s="88">
        <v>-55.735019999999999</v>
      </c>
    </row>
    <row r="176" spans="2:6" x14ac:dyDescent="0.25">
      <c r="B176" s="88">
        <v>36833333333.333</v>
      </c>
      <c r="C176" s="88">
        <v>-76.031891000000002</v>
      </c>
      <c r="E176" s="88">
        <v>36833333333.333</v>
      </c>
      <c r="F176" s="88">
        <v>-56.006743999999998</v>
      </c>
    </row>
    <row r="177" spans="2:6" x14ac:dyDescent="0.25">
      <c r="B177" s="88">
        <v>37000000000</v>
      </c>
      <c r="C177" s="88">
        <v>-76.311370999999994</v>
      </c>
      <c r="E177" s="88">
        <v>37000000000</v>
      </c>
      <c r="F177" s="88">
        <v>-55.629367999999999</v>
      </c>
    </row>
    <row r="178" spans="2:6" x14ac:dyDescent="0.25">
      <c r="B178" s="88">
        <v>37166666666.667</v>
      </c>
      <c r="C178" s="88">
        <v>-76.633476000000002</v>
      </c>
      <c r="E178" s="88">
        <v>37166666666.667</v>
      </c>
      <c r="F178" s="88">
        <v>-55.681323999999996</v>
      </c>
    </row>
    <row r="179" spans="2:6" x14ac:dyDescent="0.25">
      <c r="B179" s="88">
        <v>37333333333.333</v>
      </c>
      <c r="C179" s="88">
        <v>-76.314339000000004</v>
      </c>
      <c r="E179" s="88">
        <v>37333333333.333</v>
      </c>
      <c r="F179" s="88">
        <v>-55.325890000000001</v>
      </c>
    </row>
    <row r="180" spans="2:6" x14ac:dyDescent="0.25">
      <c r="B180" s="88">
        <v>37500000000</v>
      </c>
      <c r="C180" s="88">
        <v>-76.955025000000006</v>
      </c>
      <c r="E180" s="88">
        <v>37500000000</v>
      </c>
      <c r="F180" s="88">
        <v>-56.560580999999999</v>
      </c>
    </row>
    <row r="181" spans="2:6" x14ac:dyDescent="0.25">
      <c r="B181" s="88">
        <v>37666666666.667</v>
      </c>
      <c r="C181" s="88">
        <v>-76.660408000000004</v>
      </c>
      <c r="E181" s="88">
        <v>37666666666.667</v>
      </c>
      <c r="F181" s="88">
        <v>-56.548538000000001</v>
      </c>
    </row>
    <row r="182" spans="2:6" x14ac:dyDescent="0.25">
      <c r="B182" s="88">
        <v>37833333333.333</v>
      </c>
      <c r="C182" s="88">
        <v>-79.155936999999994</v>
      </c>
      <c r="E182" s="88">
        <v>37833333333.333</v>
      </c>
      <c r="F182" s="88">
        <v>-57.330627</v>
      </c>
    </row>
    <row r="183" spans="2:6" x14ac:dyDescent="0.25">
      <c r="B183" s="88">
        <v>38000000000</v>
      </c>
      <c r="C183" s="88">
        <v>-81.898521000000002</v>
      </c>
      <c r="E183" s="88">
        <v>38000000000</v>
      </c>
      <c r="F183" s="88">
        <v>-56.533520000000003</v>
      </c>
    </row>
    <row r="184" spans="2:6" x14ac:dyDescent="0.25">
      <c r="B184" s="88">
        <v>38166666666.667</v>
      </c>
      <c r="C184" s="88">
        <v>-79.161072000000004</v>
      </c>
      <c r="E184" s="88">
        <v>38166666666.667</v>
      </c>
      <c r="F184" s="88">
        <v>-56.628734999999999</v>
      </c>
    </row>
    <row r="185" spans="2:6" x14ac:dyDescent="0.25">
      <c r="B185" s="88">
        <v>38333333333.333</v>
      </c>
      <c r="C185" s="88">
        <v>-80.377296000000001</v>
      </c>
      <c r="E185" s="88">
        <v>38333333333.333</v>
      </c>
      <c r="F185" s="88">
        <v>-57.361038000000001</v>
      </c>
    </row>
    <row r="186" spans="2:6" x14ac:dyDescent="0.25">
      <c r="B186" s="88">
        <v>38500000000</v>
      </c>
      <c r="C186" s="88">
        <v>-80.257323999999997</v>
      </c>
      <c r="E186" s="88">
        <v>38500000000</v>
      </c>
      <c r="F186" s="88">
        <v>-57.763496000000004</v>
      </c>
    </row>
    <row r="187" spans="2:6" x14ac:dyDescent="0.25">
      <c r="B187" s="88">
        <v>38666666666.667</v>
      </c>
      <c r="C187" s="88">
        <v>-80.795524999999998</v>
      </c>
      <c r="E187" s="88">
        <v>38666666666.667</v>
      </c>
      <c r="F187" s="88">
        <v>-58.412956000000001</v>
      </c>
    </row>
    <row r="188" spans="2:6" x14ac:dyDescent="0.25">
      <c r="B188" s="88">
        <v>38833333333.333</v>
      </c>
      <c r="C188" s="88">
        <v>-81.741623000000004</v>
      </c>
      <c r="E188" s="88">
        <v>38833333333.333</v>
      </c>
      <c r="F188" s="88">
        <v>-57.237800999999997</v>
      </c>
    </row>
    <row r="189" spans="2:6" x14ac:dyDescent="0.25">
      <c r="B189" s="88">
        <v>39000000000</v>
      </c>
      <c r="C189" s="88">
        <v>-77.816199999999995</v>
      </c>
      <c r="E189" s="88">
        <v>39000000000</v>
      </c>
      <c r="F189" s="88">
        <v>-58.446632000000001</v>
      </c>
    </row>
    <row r="190" spans="2:6" x14ac:dyDescent="0.25">
      <c r="B190" s="88">
        <v>39166666666.667</v>
      </c>
      <c r="C190" s="88">
        <v>-83.810005000000004</v>
      </c>
      <c r="E190" s="88">
        <v>39166666666.667</v>
      </c>
      <c r="F190" s="88">
        <v>-58.129272</v>
      </c>
    </row>
    <row r="191" spans="2:6" x14ac:dyDescent="0.25">
      <c r="B191" s="88">
        <v>39333333333.333</v>
      </c>
      <c r="C191" s="88">
        <v>-79.683090000000007</v>
      </c>
      <c r="E191" s="88">
        <v>39333333333.333</v>
      </c>
      <c r="F191" s="88">
        <v>-58.190254000000003</v>
      </c>
    </row>
    <row r="192" spans="2:6" x14ac:dyDescent="0.25">
      <c r="B192" s="88">
        <v>39500000000</v>
      </c>
      <c r="C192" s="88">
        <v>-75.721985000000004</v>
      </c>
      <c r="E192" s="88">
        <v>39500000000</v>
      </c>
      <c r="F192" s="88">
        <v>-58.269157</v>
      </c>
    </row>
    <row r="193" spans="2:6" x14ac:dyDescent="0.25">
      <c r="B193" s="88">
        <v>39666666666.667</v>
      </c>
      <c r="C193" s="88">
        <v>-75.012801999999994</v>
      </c>
      <c r="E193" s="88">
        <v>39666666666.667</v>
      </c>
      <c r="F193" s="88">
        <v>-57.284424000000001</v>
      </c>
    </row>
    <row r="194" spans="2:6" x14ac:dyDescent="0.25">
      <c r="B194" s="88">
        <v>39833333333.333</v>
      </c>
      <c r="C194" s="88">
        <v>-74.376434000000003</v>
      </c>
      <c r="E194" s="88">
        <v>39833333333.333</v>
      </c>
      <c r="F194" s="88">
        <v>-56.963386999999997</v>
      </c>
    </row>
    <row r="195" spans="2:6" x14ac:dyDescent="0.25">
      <c r="B195" s="88">
        <v>40000000000</v>
      </c>
      <c r="C195" s="88">
        <v>-74.140777999999997</v>
      </c>
      <c r="E195" s="88">
        <v>40000000000</v>
      </c>
      <c r="F195" s="88">
        <v>-58.867756</v>
      </c>
    </row>
    <row r="196" spans="2:6" x14ac:dyDescent="0.25">
      <c r="B196" s="88">
        <v>40166666666.667</v>
      </c>
      <c r="C196" s="88">
        <v>-73.358367999999999</v>
      </c>
      <c r="E196" s="88">
        <v>40166666666.667</v>
      </c>
      <c r="F196" s="88">
        <v>-56.672314</v>
      </c>
    </row>
    <row r="197" spans="2:6" x14ac:dyDescent="0.25">
      <c r="B197" s="88">
        <v>40333333333.333</v>
      </c>
      <c r="C197" s="88">
        <v>-73.227783000000002</v>
      </c>
      <c r="E197" s="88">
        <v>40333333333.333</v>
      </c>
      <c r="F197" s="88">
        <v>-58.474747000000001</v>
      </c>
    </row>
    <row r="198" spans="2:6" x14ac:dyDescent="0.25">
      <c r="B198" s="88">
        <v>40500000000</v>
      </c>
      <c r="C198" s="88">
        <v>-70.657509000000005</v>
      </c>
      <c r="E198" s="88">
        <v>40500000000</v>
      </c>
      <c r="F198" s="88">
        <v>-57.340668000000001</v>
      </c>
    </row>
    <row r="199" spans="2:6" x14ac:dyDescent="0.25">
      <c r="B199" s="88">
        <v>40666666666.667</v>
      </c>
      <c r="C199" s="88">
        <v>-72.244918999999996</v>
      </c>
      <c r="E199" s="88">
        <v>40666666666.667</v>
      </c>
      <c r="F199" s="88">
        <v>-57.541877999999997</v>
      </c>
    </row>
    <row r="200" spans="2:6" x14ac:dyDescent="0.25">
      <c r="B200" s="88">
        <v>40833333333.333</v>
      </c>
      <c r="C200" s="88">
        <v>-73.452788999999996</v>
      </c>
      <c r="E200" s="88">
        <v>40833333333.333</v>
      </c>
      <c r="F200" s="88">
        <v>-60.261330000000001</v>
      </c>
    </row>
    <row r="201" spans="2:6" x14ac:dyDescent="0.25">
      <c r="B201" s="88">
        <v>41000000000</v>
      </c>
      <c r="C201" s="88">
        <v>-72.404015000000001</v>
      </c>
      <c r="E201" s="88">
        <v>41000000000</v>
      </c>
      <c r="F201" s="88">
        <v>-57.763312999999997</v>
      </c>
    </row>
    <row r="202" spans="2:6" x14ac:dyDescent="0.25">
      <c r="B202" s="88">
        <v>41166666666.667</v>
      </c>
      <c r="C202" s="88">
        <v>-73.097251999999997</v>
      </c>
      <c r="E202" s="88">
        <v>41166666666.667</v>
      </c>
      <c r="F202" s="88">
        <v>-59.048305999999997</v>
      </c>
    </row>
    <row r="203" spans="2:6" x14ac:dyDescent="0.25">
      <c r="B203" s="88">
        <v>41333333333.333</v>
      </c>
      <c r="C203" s="88">
        <v>-71.811226000000005</v>
      </c>
      <c r="E203" s="88">
        <v>41333333333.333</v>
      </c>
      <c r="F203" s="88">
        <v>-58.808146999999998</v>
      </c>
    </row>
    <row r="204" spans="2:6" x14ac:dyDescent="0.25">
      <c r="B204" s="88">
        <v>41500000000</v>
      </c>
      <c r="C204" s="88">
        <v>-72.003692999999998</v>
      </c>
      <c r="E204" s="88">
        <v>41500000000</v>
      </c>
      <c r="F204" s="88">
        <v>-57.312373999999998</v>
      </c>
    </row>
    <row r="205" spans="2:6" x14ac:dyDescent="0.25">
      <c r="B205" s="88">
        <v>41666666666.667</v>
      </c>
      <c r="C205" s="88">
        <v>-71.370688999999999</v>
      </c>
      <c r="E205" s="88">
        <v>41666666666.667</v>
      </c>
      <c r="F205" s="88">
        <v>-59.135773</v>
      </c>
    </row>
    <row r="206" spans="2:6" x14ac:dyDescent="0.25">
      <c r="B206" s="88">
        <v>41833333333.333</v>
      </c>
      <c r="C206" s="88">
        <v>-71.351050999999998</v>
      </c>
      <c r="E206" s="88">
        <v>41833333333.333</v>
      </c>
      <c r="F206" s="88">
        <v>-57.427055000000003</v>
      </c>
    </row>
    <row r="207" spans="2:6" x14ac:dyDescent="0.25">
      <c r="B207" s="88">
        <v>42000000000</v>
      </c>
      <c r="C207" s="88">
        <v>-70.124527</v>
      </c>
      <c r="E207" s="88">
        <v>42000000000</v>
      </c>
      <c r="F207" s="88">
        <v>-57.963478000000002</v>
      </c>
    </row>
    <row r="208" spans="2:6" x14ac:dyDescent="0.25">
      <c r="B208" s="88">
        <v>42166666666.667</v>
      </c>
      <c r="C208" s="88">
        <v>-68.970695000000006</v>
      </c>
      <c r="E208" s="88">
        <v>42166666666.667</v>
      </c>
      <c r="F208" s="88">
        <v>-57.229762999999998</v>
      </c>
    </row>
    <row r="209" spans="2:6" x14ac:dyDescent="0.25">
      <c r="B209" s="88">
        <v>42333333333.333</v>
      </c>
      <c r="C209" s="88">
        <v>-69.757568000000006</v>
      </c>
      <c r="E209" s="88">
        <v>42333333333.333</v>
      </c>
      <c r="F209" s="88">
        <v>-56.925724000000002</v>
      </c>
    </row>
    <row r="210" spans="2:6" x14ac:dyDescent="0.25">
      <c r="B210" s="88">
        <v>42500000000</v>
      </c>
      <c r="C210" s="88">
        <v>-70.284041999999999</v>
      </c>
      <c r="E210" s="88">
        <v>42500000000</v>
      </c>
      <c r="F210" s="88">
        <v>-58.415225999999997</v>
      </c>
    </row>
    <row r="211" spans="2:6" x14ac:dyDescent="0.25">
      <c r="B211" s="88">
        <v>42666666666.667</v>
      </c>
      <c r="C211" s="88">
        <v>-68.796836999999996</v>
      </c>
      <c r="E211" s="88">
        <v>42666666666.667</v>
      </c>
      <c r="F211" s="88">
        <v>-56.209277999999998</v>
      </c>
    </row>
    <row r="212" spans="2:6" x14ac:dyDescent="0.25">
      <c r="B212" s="88">
        <v>42833333333.333</v>
      </c>
      <c r="C212" s="88">
        <v>-68.427429000000004</v>
      </c>
      <c r="E212" s="88">
        <v>42833333333.333</v>
      </c>
      <c r="F212" s="88">
        <v>-56.249653000000002</v>
      </c>
    </row>
    <row r="213" spans="2:6" x14ac:dyDescent="0.25">
      <c r="B213" s="88">
        <v>43000000000</v>
      </c>
      <c r="C213" s="88">
        <v>-68.590889000000004</v>
      </c>
      <c r="E213" s="88">
        <v>43000000000</v>
      </c>
      <c r="F213" s="88">
        <v>-56.07967</v>
      </c>
    </row>
    <row r="214" spans="2:6" x14ac:dyDescent="0.25">
      <c r="B214" s="88">
        <v>43166666666.667</v>
      </c>
      <c r="C214" s="88">
        <v>-68.571487000000005</v>
      </c>
      <c r="E214" s="88">
        <v>43166666666.667</v>
      </c>
      <c r="F214" s="88">
        <v>-55.514755000000001</v>
      </c>
    </row>
    <row r="215" spans="2:6" x14ac:dyDescent="0.25">
      <c r="B215" s="88">
        <v>43333333333.333</v>
      </c>
      <c r="C215" s="88">
        <v>-68.810920999999993</v>
      </c>
      <c r="E215" s="88">
        <v>43333333333.333</v>
      </c>
      <c r="F215" s="88">
        <v>-56.442698999999998</v>
      </c>
    </row>
    <row r="216" spans="2:6" x14ac:dyDescent="0.25">
      <c r="B216" s="88">
        <v>43500000000</v>
      </c>
      <c r="C216" s="88">
        <v>-67.816199999999995</v>
      </c>
      <c r="E216" s="88">
        <v>43500000000</v>
      </c>
      <c r="F216" s="88">
        <v>-55.05048</v>
      </c>
    </row>
    <row r="217" spans="2:6" x14ac:dyDescent="0.25">
      <c r="B217" s="88">
        <v>43666666666.667</v>
      </c>
      <c r="C217" s="88">
        <v>-67.880875000000003</v>
      </c>
      <c r="E217" s="88">
        <v>43666666666.667</v>
      </c>
      <c r="F217" s="88">
        <v>-54.677363999999997</v>
      </c>
    </row>
    <row r="218" spans="2:6" x14ac:dyDescent="0.25">
      <c r="B218" s="88">
        <v>43833333333.333</v>
      </c>
      <c r="C218" s="88">
        <v>-67.672768000000005</v>
      </c>
      <c r="E218" s="88">
        <v>43833333333.333</v>
      </c>
      <c r="F218" s="88">
        <v>-54.888568999999997</v>
      </c>
    </row>
    <row r="219" spans="2:6" x14ac:dyDescent="0.25">
      <c r="B219" s="88">
        <v>44000000000</v>
      </c>
      <c r="C219" s="88">
        <v>-67.744049000000004</v>
      </c>
      <c r="E219" s="88">
        <v>44000000000</v>
      </c>
      <c r="F219" s="88">
        <v>-54.169853000000003</v>
      </c>
    </row>
    <row r="220" spans="2:6" x14ac:dyDescent="0.25">
      <c r="B220" s="88" t="s">
        <v>21</v>
      </c>
      <c r="E220" s="88" t="s">
        <v>21</v>
      </c>
    </row>
    <row r="223" spans="2:6" x14ac:dyDescent="0.25">
      <c r="B223" s="88" t="s">
        <v>25</v>
      </c>
      <c r="E223" s="88" t="s">
        <v>25</v>
      </c>
    </row>
    <row r="224" spans="2:6" x14ac:dyDescent="0.25">
      <c r="B224" s="88" t="s">
        <v>19</v>
      </c>
      <c r="C224" s="88" t="s">
        <v>266</v>
      </c>
      <c r="E224" s="88" t="s">
        <v>19</v>
      </c>
      <c r="F224" s="88" t="s">
        <v>266</v>
      </c>
    </row>
    <row r="225" spans="2:6" x14ac:dyDescent="0.25">
      <c r="B225" s="88">
        <v>45000000000</v>
      </c>
      <c r="C225" s="88">
        <v>-200</v>
      </c>
      <c r="E225" s="88">
        <v>45000000000</v>
      </c>
      <c r="F225" s="88">
        <v>-200</v>
      </c>
    </row>
    <row r="226" spans="2:6" x14ac:dyDescent="0.25">
      <c r="B226" s="88">
        <v>44979166666.667</v>
      </c>
      <c r="C226" s="88">
        <v>-200</v>
      </c>
      <c r="E226" s="88">
        <v>44979166666.667</v>
      </c>
      <c r="F226" s="88">
        <v>-200</v>
      </c>
    </row>
    <row r="227" spans="2:6" x14ac:dyDescent="0.25">
      <c r="B227" s="88">
        <v>44958333333.333</v>
      </c>
      <c r="C227" s="88">
        <v>-200</v>
      </c>
      <c r="E227" s="88">
        <v>44958333333.333</v>
      </c>
      <c r="F227" s="88">
        <v>-200</v>
      </c>
    </row>
    <row r="228" spans="2:6" x14ac:dyDescent="0.25">
      <c r="B228" s="88">
        <v>44937500000</v>
      </c>
      <c r="C228" s="88">
        <v>-200</v>
      </c>
      <c r="E228" s="88">
        <v>44937500000</v>
      </c>
      <c r="F228" s="88">
        <v>-200</v>
      </c>
    </row>
    <row r="229" spans="2:6" x14ac:dyDescent="0.25">
      <c r="B229" s="88">
        <v>44916666666.667</v>
      </c>
      <c r="C229" s="88">
        <v>-200</v>
      </c>
      <c r="E229" s="88">
        <v>44916666666.667</v>
      </c>
      <c r="F229" s="88">
        <v>-200</v>
      </c>
    </row>
    <row r="230" spans="2:6" x14ac:dyDescent="0.25">
      <c r="B230" s="88">
        <v>44895833333.333</v>
      </c>
      <c r="C230" s="88">
        <v>-200</v>
      </c>
      <c r="E230" s="88">
        <v>44895833333.333</v>
      </c>
      <c r="F230" s="88">
        <v>-200</v>
      </c>
    </row>
    <row r="231" spans="2:6" x14ac:dyDescent="0.25">
      <c r="B231" s="88">
        <v>44875000000</v>
      </c>
      <c r="C231" s="88">
        <v>-200</v>
      </c>
      <c r="E231" s="88">
        <v>44875000000</v>
      </c>
      <c r="F231" s="88">
        <v>-200</v>
      </c>
    </row>
    <row r="232" spans="2:6" x14ac:dyDescent="0.25">
      <c r="B232" s="88">
        <v>44854166666.667</v>
      </c>
      <c r="C232" s="88">
        <v>-200</v>
      </c>
      <c r="E232" s="88">
        <v>44854166666.667</v>
      </c>
      <c r="F232" s="88">
        <v>-200</v>
      </c>
    </row>
    <row r="233" spans="2:6" x14ac:dyDescent="0.25">
      <c r="B233" s="88">
        <v>44833333333.333</v>
      </c>
      <c r="C233" s="88">
        <v>-200</v>
      </c>
      <c r="E233" s="88">
        <v>44833333333.333</v>
      </c>
      <c r="F233" s="88">
        <v>-200</v>
      </c>
    </row>
    <row r="234" spans="2:6" x14ac:dyDescent="0.25">
      <c r="B234" s="88">
        <v>44812500000</v>
      </c>
      <c r="C234" s="88">
        <v>-200</v>
      </c>
      <c r="E234" s="88">
        <v>44812500000</v>
      </c>
      <c r="F234" s="88">
        <v>-200</v>
      </c>
    </row>
    <row r="235" spans="2:6" x14ac:dyDescent="0.25">
      <c r="B235" s="88">
        <v>44791666666.667</v>
      </c>
      <c r="C235" s="88">
        <v>-200</v>
      </c>
      <c r="E235" s="88">
        <v>44791666666.667</v>
      </c>
      <c r="F235" s="88">
        <v>-200</v>
      </c>
    </row>
    <row r="236" spans="2:6" x14ac:dyDescent="0.25">
      <c r="B236" s="88">
        <v>44770833333.333</v>
      </c>
      <c r="C236" s="88">
        <v>-200</v>
      </c>
      <c r="E236" s="88">
        <v>44770833333.333</v>
      </c>
      <c r="F236" s="88">
        <v>-200</v>
      </c>
    </row>
    <row r="237" spans="2:6" x14ac:dyDescent="0.25">
      <c r="B237" s="88">
        <v>44750000000</v>
      </c>
      <c r="C237" s="88">
        <v>-200</v>
      </c>
      <c r="E237" s="88">
        <v>44750000000</v>
      </c>
      <c r="F237" s="88">
        <v>-200</v>
      </c>
    </row>
    <row r="238" spans="2:6" x14ac:dyDescent="0.25">
      <c r="B238" s="88">
        <v>44729166666.667</v>
      </c>
      <c r="C238" s="88">
        <v>-200</v>
      </c>
      <c r="E238" s="88">
        <v>44729166666.667</v>
      </c>
      <c r="F238" s="88">
        <v>-200</v>
      </c>
    </row>
    <row r="239" spans="2:6" x14ac:dyDescent="0.25">
      <c r="B239" s="88">
        <v>44708333333.333</v>
      </c>
      <c r="C239" s="88">
        <v>-200</v>
      </c>
      <c r="E239" s="88">
        <v>44708333333.333</v>
      </c>
      <c r="F239" s="88">
        <v>-200</v>
      </c>
    </row>
    <row r="240" spans="2:6" x14ac:dyDescent="0.25">
      <c r="B240" s="88">
        <v>44687500000</v>
      </c>
      <c r="C240" s="88">
        <v>-200</v>
      </c>
      <c r="E240" s="88">
        <v>44687500000</v>
      </c>
      <c r="F240" s="88">
        <v>-200</v>
      </c>
    </row>
    <row r="241" spans="2:6" x14ac:dyDescent="0.25">
      <c r="B241" s="88">
        <v>44666666666.667</v>
      </c>
      <c r="C241" s="88">
        <v>-200</v>
      </c>
      <c r="E241" s="88">
        <v>44666666666.667</v>
      </c>
      <c r="F241" s="88">
        <v>-200</v>
      </c>
    </row>
    <row r="242" spans="2:6" x14ac:dyDescent="0.25">
      <c r="B242" s="88">
        <v>44645833333.333</v>
      </c>
      <c r="C242" s="88">
        <v>-200</v>
      </c>
      <c r="E242" s="88">
        <v>44645833333.333</v>
      </c>
      <c r="F242" s="88">
        <v>-200</v>
      </c>
    </row>
    <row r="243" spans="2:6" x14ac:dyDescent="0.25">
      <c r="B243" s="88">
        <v>44625000000</v>
      </c>
      <c r="C243" s="88">
        <v>-200</v>
      </c>
      <c r="E243" s="88">
        <v>44625000000</v>
      </c>
      <c r="F243" s="88">
        <v>-200</v>
      </c>
    </row>
    <row r="244" spans="2:6" x14ac:dyDescent="0.25">
      <c r="B244" s="88">
        <v>44604166666.667</v>
      </c>
      <c r="C244" s="88">
        <v>-200</v>
      </c>
      <c r="E244" s="88">
        <v>44604166666.667</v>
      </c>
      <c r="F244" s="88">
        <v>-200</v>
      </c>
    </row>
    <row r="245" spans="2:6" x14ac:dyDescent="0.25">
      <c r="B245" s="88">
        <v>44583333333.333</v>
      </c>
      <c r="C245" s="88">
        <v>-200</v>
      </c>
      <c r="E245" s="88">
        <v>44583333333.333</v>
      </c>
      <c r="F245" s="88">
        <v>-200</v>
      </c>
    </row>
    <row r="246" spans="2:6" x14ac:dyDescent="0.25">
      <c r="B246" s="88">
        <v>44562500000</v>
      </c>
      <c r="C246" s="88">
        <v>-200</v>
      </c>
      <c r="E246" s="88">
        <v>44562500000</v>
      </c>
      <c r="F246" s="88">
        <v>-200</v>
      </c>
    </row>
    <row r="247" spans="2:6" x14ac:dyDescent="0.25">
      <c r="B247" s="88">
        <v>44541666666.667</v>
      </c>
      <c r="C247" s="88">
        <v>-200</v>
      </c>
      <c r="E247" s="88">
        <v>44541666666.667</v>
      </c>
      <c r="F247" s="88">
        <v>-200</v>
      </c>
    </row>
    <row r="248" spans="2:6" x14ac:dyDescent="0.25">
      <c r="B248" s="88">
        <v>44520833333.333</v>
      </c>
      <c r="C248" s="88">
        <v>-200</v>
      </c>
      <c r="E248" s="88">
        <v>44520833333.333</v>
      </c>
      <c r="F248" s="88">
        <v>-200</v>
      </c>
    </row>
    <row r="249" spans="2:6" x14ac:dyDescent="0.25">
      <c r="B249" s="88">
        <v>44500000000</v>
      </c>
      <c r="C249" s="88">
        <v>-200</v>
      </c>
      <c r="E249" s="88">
        <v>44500000000</v>
      </c>
      <c r="F249" s="88">
        <v>-200</v>
      </c>
    </row>
    <row r="250" spans="2:6" x14ac:dyDescent="0.25">
      <c r="B250" s="88">
        <v>44479166666.667</v>
      </c>
      <c r="C250" s="88">
        <v>-200</v>
      </c>
      <c r="E250" s="88">
        <v>44479166666.667</v>
      </c>
      <c r="F250" s="88">
        <v>-200</v>
      </c>
    </row>
    <row r="251" spans="2:6" x14ac:dyDescent="0.25">
      <c r="B251" s="88">
        <v>44458333333.333</v>
      </c>
      <c r="C251" s="88">
        <v>-200</v>
      </c>
      <c r="E251" s="88">
        <v>44458333333.333</v>
      </c>
      <c r="F251" s="88">
        <v>-200</v>
      </c>
    </row>
    <row r="252" spans="2:6" x14ac:dyDescent="0.25">
      <c r="B252" s="88">
        <v>44437500000</v>
      </c>
      <c r="C252" s="88">
        <v>-200</v>
      </c>
      <c r="E252" s="88">
        <v>44437500000</v>
      </c>
      <c r="F252" s="88">
        <v>-200</v>
      </c>
    </row>
    <row r="253" spans="2:6" x14ac:dyDescent="0.25">
      <c r="B253" s="88">
        <v>44416666666.667</v>
      </c>
      <c r="C253" s="88">
        <v>-200</v>
      </c>
      <c r="E253" s="88">
        <v>44416666666.667</v>
      </c>
      <c r="F253" s="88">
        <v>-200</v>
      </c>
    </row>
    <row r="254" spans="2:6" x14ac:dyDescent="0.25">
      <c r="B254" s="88">
        <v>44395833333.333</v>
      </c>
      <c r="C254" s="88">
        <v>-200</v>
      </c>
      <c r="E254" s="88">
        <v>44395833333.333</v>
      </c>
      <c r="F254" s="88">
        <v>-200</v>
      </c>
    </row>
    <row r="255" spans="2:6" x14ac:dyDescent="0.25">
      <c r="B255" s="88">
        <v>44375000000</v>
      </c>
      <c r="C255" s="88">
        <v>-200</v>
      </c>
      <c r="E255" s="88">
        <v>44375000000</v>
      </c>
      <c r="F255" s="88">
        <v>-200</v>
      </c>
    </row>
    <row r="256" spans="2:6" x14ac:dyDescent="0.25">
      <c r="B256" s="88">
        <v>44354166666.667</v>
      </c>
      <c r="C256" s="88">
        <v>-200</v>
      </c>
      <c r="E256" s="88">
        <v>44354166666.667</v>
      </c>
      <c r="F256" s="88">
        <v>-200</v>
      </c>
    </row>
    <row r="257" spans="2:6" x14ac:dyDescent="0.25">
      <c r="B257" s="88">
        <v>44333333333.333</v>
      </c>
      <c r="C257" s="88">
        <v>-200</v>
      </c>
      <c r="E257" s="88">
        <v>44333333333.333</v>
      </c>
      <c r="F257" s="88">
        <v>-200</v>
      </c>
    </row>
    <row r="258" spans="2:6" x14ac:dyDescent="0.25">
      <c r="B258" s="88">
        <v>44312500000</v>
      </c>
      <c r="C258" s="88">
        <v>-200</v>
      </c>
      <c r="E258" s="88">
        <v>44312500000</v>
      </c>
      <c r="F258" s="88">
        <v>-200</v>
      </c>
    </row>
    <row r="259" spans="2:6" x14ac:dyDescent="0.25">
      <c r="B259" s="88">
        <v>44291666666.667</v>
      </c>
      <c r="C259" s="88">
        <v>-200</v>
      </c>
      <c r="E259" s="88">
        <v>44291666666.667</v>
      </c>
      <c r="F259" s="88">
        <v>-200</v>
      </c>
    </row>
    <row r="260" spans="2:6" x14ac:dyDescent="0.25">
      <c r="B260" s="88">
        <v>44270833333.333</v>
      </c>
      <c r="C260" s="88">
        <v>-200</v>
      </c>
      <c r="E260" s="88">
        <v>44270833333.333</v>
      </c>
      <c r="F260" s="88">
        <v>-200</v>
      </c>
    </row>
    <row r="261" spans="2:6" x14ac:dyDescent="0.25">
      <c r="B261" s="88">
        <v>44250000000</v>
      </c>
      <c r="C261" s="88">
        <v>-200</v>
      </c>
      <c r="E261" s="88">
        <v>44250000000</v>
      </c>
      <c r="F261" s="88">
        <v>-200</v>
      </c>
    </row>
    <row r="262" spans="2:6" x14ac:dyDescent="0.25">
      <c r="B262" s="88">
        <v>44229166666.667</v>
      </c>
      <c r="C262" s="88">
        <v>-200</v>
      </c>
      <c r="E262" s="88">
        <v>44229166666.667</v>
      </c>
      <c r="F262" s="88">
        <v>-200</v>
      </c>
    </row>
    <row r="263" spans="2:6" x14ac:dyDescent="0.25">
      <c r="B263" s="88">
        <v>44208333333.333</v>
      </c>
      <c r="C263" s="88">
        <v>-200</v>
      </c>
      <c r="E263" s="88">
        <v>44208333333.333</v>
      </c>
      <c r="F263" s="88">
        <v>-200</v>
      </c>
    </row>
    <row r="264" spans="2:6" x14ac:dyDescent="0.25">
      <c r="B264" s="88">
        <v>44187500000</v>
      </c>
      <c r="C264" s="88">
        <v>-200</v>
      </c>
      <c r="E264" s="88">
        <v>44187500000</v>
      </c>
      <c r="F264" s="88">
        <v>-200</v>
      </c>
    </row>
    <row r="265" spans="2:6" x14ac:dyDescent="0.25">
      <c r="B265" s="88">
        <v>44166666666.667</v>
      </c>
      <c r="C265" s="88">
        <v>-200</v>
      </c>
      <c r="E265" s="88">
        <v>44166666666.667</v>
      </c>
      <c r="F265" s="88">
        <v>-200</v>
      </c>
    </row>
    <row r="266" spans="2:6" x14ac:dyDescent="0.25">
      <c r="B266" s="88">
        <v>44145833333.333</v>
      </c>
      <c r="C266" s="88">
        <v>-200</v>
      </c>
      <c r="E266" s="88">
        <v>44145833333.333</v>
      </c>
      <c r="F266" s="88">
        <v>-200</v>
      </c>
    </row>
    <row r="267" spans="2:6" x14ac:dyDescent="0.25">
      <c r="B267" s="88">
        <v>44125000000</v>
      </c>
      <c r="C267" s="88">
        <v>-200</v>
      </c>
      <c r="E267" s="88">
        <v>44125000000</v>
      </c>
      <c r="F267" s="88">
        <v>-200</v>
      </c>
    </row>
    <row r="268" spans="2:6" x14ac:dyDescent="0.25">
      <c r="B268" s="88">
        <v>44104166666.667</v>
      </c>
      <c r="C268" s="88">
        <v>-200</v>
      </c>
      <c r="E268" s="88">
        <v>44104166666.667</v>
      </c>
      <c r="F268" s="88">
        <v>-200</v>
      </c>
    </row>
    <row r="269" spans="2:6" x14ac:dyDescent="0.25">
      <c r="B269" s="88">
        <v>44083333333.333</v>
      </c>
      <c r="C269" s="88">
        <v>-200</v>
      </c>
      <c r="E269" s="88">
        <v>44083333333.333</v>
      </c>
      <c r="F269" s="88">
        <v>-200</v>
      </c>
    </row>
    <row r="270" spans="2:6" x14ac:dyDescent="0.25">
      <c r="B270" s="88">
        <v>44062500000</v>
      </c>
      <c r="C270" s="88">
        <v>-200</v>
      </c>
      <c r="E270" s="88">
        <v>44062500000</v>
      </c>
      <c r="F270" s="88">
        <v>-200</v>
      </c>
    </row>
    <row r="271" spans="2:6" x14ac:dyDescent="0.25">
      <c r="B271" s="88">
        <v>44041666666.667</v>
      </c>
      <c r="C271" s="88">
        <v>-200</v>
      </c>
      <c r="E271" s="88">
        <v>44041666666.667</v>
      </c>
      <c r="F271" s="88">
        <v>-200</v>
      </c>
    </row>
    <row r="272" spans="2:6" x14ac:dyDescent="0.25">
      <c r="B272" s="88">
        <v>44020833333.333</v>
      </c>
      <c r="C272" s="88">
        <v>-200</v>
      </c>
      <c r="E272" s="88">
        <v>44020833333.333</v>
      </c>
      <c r="F272" s="88">
        <v>-200</v>
      </c>
    </row>
    <row r="273" spans="2:6" x14ac:dyDescent="0.25">
      <c r="B273" s="88">
        <v>44000000000</v>
      </c>
      <c r="C273" s="88">
        <v>-200</v>
      </c>
      <c r="E273" s="88">
        <v>44000000000</v>
      </c>
      <c r="F273" s="88">
        <v>-200</v>
      </c>
    </row>
    <row r="274" spans="2:6" x14ac:dyDescent="0.25">
      <c r="B274" s="88" t="s">
        <v>21</v>
      </c>
      <c r="E274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2"/>
  <sheetViews>
    <sheetView workbookViewId="0">
      <selection activeCell="L9" sqref="L9"/>
    </sheetView>
  </sheetViews>
  <sheetFormatPr defaultRowHeight="15" x14ac:dyDescent="0.25"/>
  <cols>
    <col min="1" max="1" width="13.7109375" style="40" customWidth="1"/>
    <col min="2" max="4" width="9.140625" style="88"/>
    <col min="5" max="5" width="2.7109375" style="81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0" max="12" width="9.140625" style="88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s="88" t="s">
        <v>95</v>
      </c>
      <c r="F1" s="6" t="s">
        <v>2</v>
      </c>
      <c r="G1" s="13" t="s">
        <v>112</v>
      </c>
      <c r="H1" s="44" t="str">
        <f>D112</f>
        <v>2Rx2L dBc Log Mag(dB)</v>
      </c>
      <c r="J1" s="88" t="s">
        <v>95</v>
      </c>
      <c r="N1" s="6" t="s">
        <v>2</v>
      </c>
      <c r="O1" s="13" t="s">
        <v>112</v>
      </c>
      <c r="P1" s="44" t="str">
        <f>L112</f>
        <v>2Rx2L dBc Log Mag(dB)</v>
      </c>
    </row>
    <row r="2" spans="1:17" x14ac:dyDescent="0.25">
      <c r="A2" s="50" t="s">
        <v>111</v>
      </c>
      <c r="B2" s="88" t="s">
        <v>256</v>
      </c>
      <c r="C2" s="88" t="s">
        <v>270</v>
      </c>
      <c r="D2" s="88" t="s">
        <v>278</v>
      </c>
      <c r="E2" s="81" t="s">
        <v>209</v>
      </c>
      <c r="H2" s="11"/>
      <c r="I2" s="50" t="s">
        <v>108</v>
      </c>
      <c r="J2" s="88" t="s">
        <v>256</v>
      </c>
      <c r="K2" s="88" t="s">
        <v>270</v>
      </c>
      <c r="L2" s="88" t="s">
        <v>278</v>
      </c>
      <c r="P2" s="11"/>
    </row>
    <row r="3" spans="1:17" s="15" customFormat="1" x14ac:dyDescent="0.25">
      <c r="A3" s="40"/>
      <c r="B3" s="88" t="s">
        <v>264</v>
      </c>
      <c r="C3" s="88" t="s">
        <v>300</v>
      </c>
      <c r="D3" s="88" t="s">
        <v>301</v>
      </c>
      <c r="E3" s="81"/>
      <c r="F3" s="13" t="s">
        <v>12</v>
      </c>
      <c r="G3" s="13">
        <f>ABS(AVERAGE(G5:G103))</f>
        <v>63.833191636363651</v>
      </c>
      <c r="H3" s="82" t="s">
        <v>255</v>
      </c>
      <c r="I3" s="40"/>
      <c r="J3" s="88" t="s">
        <v>264</v>
      </c>
      <c r="K3" s="88" t="s">
        <v>300</v>
      </c>
      <c r="L3" s="88" t="s">
        <v>302</v>
      </c>
      <c r="M3" s="14"/>
      <c r="N3" s="13" t="s">
        <v>12</v>
      </c>
      <c r="O3" s="13">
        <f>ABS(AVERAGE(O5:O103))</f>
        <v>64.382822292929276</v>
      </c>
      <c r="P3" s="82" t="s">
        <v>255</v>
      </c>
      <c r="Q3" s="14"/>
    </row>
    <row r="4" spans="1:17" x14ac:dyDescent="0.25">
      <c r="B4" s="88" t="s">
        <v>98</v>
      </c>
      <c r="G4" s="11"/>
      <c r="H4" s="11"/>
      <c r="J4" s="88" t="s">
        <v>98</v>
      </c>
      <c r="O4" s="11"/>
      <c r="P4" s="11"/>
    </row>
    <row r="5" spans="1:17" x14ac:dyDescent="0.25">
      <c r="F5" s="6">
        <f t="shared" ref="F5:F36" si="0">B113/1000000000</f>
        <v>9</v>
      </c>
      <c r="G5" s="11">
        <f>H5-5</f>
        <v>-66.828011000000004</v>
      </c>
      <c r="H5" s="6">
        <f t="shared" ref="H5:H36" si="1">D113</f>
        <v>-61.828010999999996</v>
      </c>
      <c r="N5" s="6">
        <f t="shared" ref="N5:N36" si="2">J113/1000000000</f>
        <v>9</v>
      </c>
      <c r="O5" s="11">
        <f>P5-5</f>
        <v>-79.532364000000001</v>
      </c>
      <c r="P5" s="6">
        <f t="shared" ref="P5:P36" si="3">L113</f>
        <v>-74.532364000000001</v>
      </c>
    </row>
    <row r="6" spans="1:17" x14ac:dyDescent="0.25">
      <c r="F6" s="6">
        <f t="shared" si="0"/>
        <v>9.3566785714286009</v>
      </c>
      <c r="G6" s="11">
        <f t="shared" ref="G6:G69" si="4">H6-5</f>
        <v>-64.752003000000002</v>
      </c>
      <c r="H6" s="6">
        <f t="shared" si="1"/>
        <v>-59.752003000000002</v>
      </c>
      <c r="N6" s="6">
        <f t="shared" si="2"/>
        <v>9.3566785714286009</v>
      </c>
      <c r="O6" s="11">
        <f t="shared" ref="O6:O69" si="5">P6-5</f>
        <v>-75.604095000000001</v>
      </c>
      <c r="P6" s="6">
        <f t="shared" si="3"/>
        <v>-70.604095000000001</v>
      </c>
    </row>
    <row r="7" spans="1:17" x14ac:dyDescent="0.25">
      <c r="B7" s="88" t="s">
        <v>99</v>
      </c>
      <c r="F7" s="6">
        <f t="shared" si="0"/>
        <v>9.7133571428570988</v>
      </c>
      <c r="G7" s="11">
        <f t="shared" si="4"/>
        <v>-61.916069</v>
      </c>
      <c r="H7" s="6">
        <f t="shared" si="1"/>
        <v>-56.916069</v>
      </c>
      <c r="J7" s="88" t="s">
        <v>99</v>
      </c>
      <c r="N7" s="6">
        <f t="shared" si="2"/>
        <v>9.7133571428570988</v>
      </c>
      <c r="O7" s="11">
        <f t="shared" si="5"/>
        <v>-70.757277999999999</v>
      </c>
      <c r="P7" s="6">
        <f t="shared" si="3"/>
        <v>-65.757277999999999</v>
      </c>
    </row>
    <row r="8" spans="1:17" x14ac:dyDescent="0.25">
      <c r="B8" s="88" t="s">
        <v>19</v>
      </c>
      <c r="C8" s="88" t="s">
        <v>113</v>
      </c>
      <c r="F8" s="6">
        <f t="shared" si="0"/>
        <v>10.070035714286</v>
      </c>
      <c r="G8" s="11">
        <f t="shared" si="4"/>
        <v>-60.214821000000001</v>
      </c>
      <c r="H8" s="6">
        <f t="shared" si="1"/>
        <v>-55.214821000000001</v>
      </c>
      <c r="J8" s="88" t="s">
        <v>19</v>
      </c>
      <c r="K8" s="88" t="s">
        <v>113</v>
      </c>
      <c r="N8" s="6">
        <f t="shared" si="2"/>
        <v>10.070035714286</v>
      </c>
      <c r="O8" s="11">
        <f t="shared" si="5"/>
        <v>-67.160956999999996</v>
      </c>
      <c r="P8" s="6">
        <f t="shared" si="3"/>
        <v>-62.160957000000003</v>
      </c>
    </row>
    <row r="9" spans="1:17" x14ac:dyDescent="0.25">
      <c r="B9" s="88">
        <v>9000000000</v>
      </c>
      <c r="C9" s="88">
        <v>-11.04799</v>
      </c>
      <c r="F9" s="6">
        <f t="shared" si="0"/>
        <v>10.426714285714</v>
      </c>
      <c r="G9" s="11">
        <f t="shared" si="4"/>
        <v>-59.670082000000001</v>
      </c>
      <c r="H9" s="6">
        <f t="shared" si="1"/>
        <v>-54.670082000000001</v>
      </c>
      <c r="J9" s="88">
        <v>9000000000</v>
      </c>
      <c r="K9" s="88">
        <v>-11.689795</v>
      </c>
      <c r="N9" s="6">
        <f t="shared" si="2"/>
        <v>10.426714285714</v>
      </c>
      <c r="O9" s="11">
        <f t="shared" si="5"/>
        <v>-67.29087100000001</v>
      </c>
      <c r="P9" s="6">
        <f t="shared" si="3"/>
        <v>-62.290871000000003</v>
      </c>
    </row>
    <row r="10" spans="1:17" x14ac:dyDescent="0.25">
      <c r="B10" s="88">
        <v>9356214285.7143002</v>
      </c>
      <c r="C10" s="88">
        <v>-9.3624314999999996</v>
      </c>
      <c r="F10" s="6">
        <f t="shared" si="0"/>
        <v>10.783392857142999</v>
      </c>
      <c r="G10" s="11">
        <f t="shared" si="4"/>
        <v>-60.876109999999997</v>
      </c>
      <c r="H10" s="6">
        <f t="shared" si="1"/>
        <v>-55.876109999999997</v>
      </c>
      <c r="J10" s="88">
        <v>9356214285.7143002</v>
      </c>
      <c r="K10" s="88">
        <v>-10.735435000000001</v>
      </c>
      <c r="N10" s="6">
        <f t="shared" si="2"/>
        <v>10.783392857142999</v>
      </c>
      <c r="O10" s="11">
        <f t="shared" si="5"/>
        <v>-68.361500000000007</v>
      </c>
      <c r="P10" s="6">
        <f t="shared" si="3"/>
        <v>-63.361499999999999</v>
      </c>
    </row>
    <row r="11" spans="1:17" x14ac:dyDescent="0.25">
      <c r="B11" s="88">
        <v>9712428571.4286003</v>
      </c>
      <c r="C11" s="88">
        <v>-8.5862712999999999</v>
      </c>
      <c r="F11" s="6">
        <f t="shared" si="0"/>
        <v>11.140071428571</v>
      </c>
      <c r="G11" s="11">
        <f t="shared" si="4"/>
        <v>-62.448295999999999</v>
      </c>
      <c r="H11" s="6">
        <f t="shared" si="1"/>
        <v>-57.448295999999999</v>
      </c>
      <c r="J11" s="88">
        <v>9712428571.4286003</v>
      </c>
      <c r="K11" s="88">
        <v>-9.7017994000000005</v>
      </c>
      <c r="N11" s="6">
        <f t="shared" si="2"/>
        <v>11.140071428571</v>
      </c>
      <c r="O11" s="11">
        <f t="shared" si="5"/>
        <v>-67.971576999999996</v>
      </c>
      <c r="P11" s="6">
        <f t="shared" si="3"/>
        <v>-62.971577000000003</v>
      </c>
    </row>
    <row r="12" spans="1:17" x14ac:dyDescent="0.25">
      <c r="B12" s="88">
        <v>10068642857.143</v>
      </c>
      <c r="C12" s="88">
        <v>-7.6274008999999996</v>
      </c>
      <c r="F12" s="6">
        <f t="shared" si="0"/>
        <v>11.49675</v>
      </c>
      <c r="G12" s="11">
        <f t="shared" si="4"/>
        <v>-63.883591000000003</v>
      </c>
      <c r="H12" s="6">
        <f t="shared" si="1"/>
        <v>-58.883591000000003</v>
      </c>
      <c r="J12" s="88">
        <v>10068642857.143</v>
      </c>
      <c r="K12" s="88">
        <v>-9.1325569000000009</v>
      </c>
      <c r="N12" s="6">
        <f t="shared" si="2"/>
        <v>11.49675</v>
      </c>
      <c r="O12" s="11">
        <f t="shared" si="5"/>
        <v>-66.282996999999995</v>
      </c>
      <c r="P12" s="6">
        <f t="shared" si="3"/>
        <v>-61.282997000000002</v>
      </c>
    </row>
    <row r="13" spans="1:17" x14ac:dyDescent="0.25">
      <c r="B13" s="88">
        <v>10424857142.857</v>
      </c>
      <c r="C13" s="88">
        <v>-7.3364367000000001</v>
      </c>
      <c r="F13" s="6">
        <f t="shared" si="0"/>
        <v>11.853428571429001</v>
      </c>
      <c r="G13" s="11">
        <f t="shared" si="4"/>
        <v>-64.951056999999992</v>
      </c>
      <c r="H13" s="6">
        <f t="shared" si="1"/>
        <v>-59.951056999999999</v>
      </c>
      <c r="J13" s="88">
        <v>10424857142.857</v>
      </c>
      <c r="K13" s="88">
        <v>-8.4765692000000001</v>
      </c>
      <c r="N13" s="6">
        <f t="shared" si="2"/>
        <v>11.853428571429001</v>
      </c>
      <c r="O13" s="11">
        <f t="shared" si="5"/>
        <v>-63.386322</v>
      </c>
      <c r="P13" s="6">
        <f t="shared" si="3"/>
        <v>-58.386322</v>
      </c>
    </row>
    <row r="14" spans="1:17" x14ac:dyDescent="0.25">
      <c r="B14" s="88">
        <v>10781071428.570999</v>
      </c>
      <c r="C14" s="88">
        <v>-6.9170756000000004</v>
      </c>
      <c r="F14" s="6">
        <f t="shared" si="0"/>
        <v>12.210107142857</v>
      </c>
      <c r="G14" s="11">
        <f t="shared" si="4"/>
        <v>-66.045192999999998</v>
      </c>
      <c r="H14" s="6">
        <f t="shared" si="1"/>
        <v>-61.045192999999998</v>
      </c>
      <c r="J14" s="88">
        <v>10781071428.570999</v>
      </c>
      <c r="K14" s="88">
        <v>-8.1164664999999996</v>
      </c>
      <c r="N14" s="6">
        <f t="shared" si="2"/>
        <v>12.210107142857</v>
      </c>
      <c r="O14" s="11">
        <f t="shared" si="5"/>
        <v>-61.222724999999997</v>
      </c>
      <c r="P14" s="6">
        <f t="shared" si="3"/>
        <v>-56.222724999999997</v>
      </c>
    </row>
    <row r="15" spans="1:17" x14ac:dyDescent="0.25">
      <c r="B15" s="88">
        <v>11137285714.285999</v>
      </c>
      <c r="C15" s="88">
        <v>-6.7208747999999998</v>
      </c>
      <c r="F15" s="6">
        <f t="shared" si="0"/>
        <v>12.566785714285999</v>
      </c>
      <c r="G15" s="11">
        <f t="shared" si="4"/>
        <v>-68.343983000000009</v>
      </c>
      <c r="H15" s="6">
        <f t="shared" si="1"/>
        <v>-63.343983000000001</v>
      </c>
      <c r="J15" s="88">
        <v>11137285714.285999</v>
      </c>
      <c r="K15" s="88">
        <v>-7.8557772999999997</v>
      </c>
      <c r="N15" s="6">
        <f t="shared" si="2"/>
        <v>12.566785714285999</v>
      </c>
      <c r="O15" s="11">
        <f t="shared" si="5"/>
        <v>-59.672184000000001</v>
      </c>
      <c r="P15" s="6">
        <f t="shared" si="3"/>
        <v>-54.672184000000001</v>
      </c>
    </row>
    <row r="16" spans="1:17" x14ac:dyDescent="0.25">
      <c r="B16" s="88">
        <v>11493500000</v>
      </c>
      <c r="C16" s="88">
        <v>-6.5996275000000004</v>
      </c>
      <c r="F16" s="6">
        <f t="shared" si="0"/>
        <v>12.923464285714001</v>
      </c>
      <c r="G16" s="11">
        <f t="shared" si="4"/>
        <v>-70.120391999999995</v>
      </c>
      <c r="H16" s="6">
        <f t="shared" si="1"/>
        <v>-65.120391999999995</v>
      </c>
      <c r="J16" s="88">
        <v>11493500000</v>
      </c>
      <c r="K16" s="88">
        <v>-7.6537312999999996</v>
      </c>
      <c r="N16" s="6">
        <f t="shared" si="2"/>
        <v>12.923464285714001</v>
      </c>
      <c r="O16" s="11">
        <f t="shared" si="5"/>
        <v>-60.374927999999997</v>
      </c>
      <c r="P16" s="6">
        <f t="shared" si="3"/>
        <v>-55.374927999999997</v>
      </c>
    </row>
    <row r="17" spans="2:16" x14ac:dyDescent="0.25">
      <c r="B17" s="88">
        <v>11849714285.714001</v>
      </c>
      <c r="C17" s="88">
        <v>-6.5195822999999997</v>
      </c>
      <c r="F17" s="6">
        <f t="shared" si="0"/>
        <v>13.280142857143</v>
      </c>
      <c r="G17" s="11">
        <f t="shared" si="4"/>
        <v>-70.926315000000002</v>
      </c>
      <c r="H17" s="6">
        <f t="shared" si="1"/>
        <v>-65.926315000000002</v>
      </c>
      <c r="J17" s="88">
        <v>11849714285.714001</v>
      </c>
      <c r="K17" s="88">
        <v>-7.5982862000000004</v>
      </c>
      <c r="N17" s="6">
        <f t="shared" si="2"/>
        <v>13.280142857143</v>
      </c>
      <c r="O17" s="11">
        <f t="shared" si="5"/>
        <v>-60.685733999999997</v>
      </c>
      <c r="P17" s="6">
        <f t="shared" si="3"/>
        <v>-55.685733999999997</v>
      </c>
    </row>
    <row r="18" spans="2:16" x14ac:dyDescent="0.25">
      <c r="B18" s="88">
        <v>12205928571.429001</v>
      </c>
      <c r="C18" s="88">
        <v>-6.6672707000000004</v>
      </c>
      <c r="F18" s="6">
        <f t="shared" si="0"/>
        <v>13.636821428570999</v>
      </c>
      <c r="G18" s="11">
        <f t="shared" si="4"/>
        <v>-70.182877000000005</v>
      </c>
      <c r="H18" s="6">
        <f t="shared" si="1"/>
        <v>-65.182877000000005</v>
      </c>
      <c r="J18" s="88">
        <v>12205928571.429001</v>
      </c>
      <c r="K18" s="88">
        <v>-7.4005555999999997</v>
      </c>
      <c r="N18" s="6">
        <f t="shared" si="2"/>
        <v>13.636821428570999</v>
      </c>
      <c r="O18" s="11">
        <f t="shared" si="5"/>
        <v>-61.688701999999999</v>
      </c>
      <c r="P18" s="6">
        <f t="shared" si="3"/>
        <v>-56.688701999999999</v>
      </c>
    </row>
    <row r="19" spans="2:16" x14ac:dyDescent="0.25">
      <c r="B19" s="88">
        <v>12562142857.143</v>
      </c>
      <c r="C19" s="88">
        <v>-6.6993790000000004</v>
      </c>
      <c r="F19" s="6">
        <f t="shared" si="0"/>
        <v>13.993499999999999</v>
      </c>
      <c r="G19" s="11">
        <f t="shared" si="4"/>
        <v>-69.585723999999999</v>
      </c>
      <c r="H19" s="6">
        <f t="shared" si="1"/>
        <v>-64.585723999999999</v>
      </c>
      <c r="J19" s="88">
        <v>12562142857.143</v>
      </c>
      <c r="K19" s="88">
        <v>-7.3485398000000002</v>
      </c>
      <c r="N19" s="6">
        <f t="shared" si="2"/>
        <v>13.993499999999999</v>
      </c>
      <c r="O19" s="11">
        <f t="shared" si="5"/>
        <v>-62.677452000000002</v>
      </c>
      <c r="P19" s="6">
        <f t="shared" si="3"/>
        <v>-57.677452000000002</v>
      </c>
    </row>
    <row r="20" spans="2:16" x14ac:dyDescent="0.25">
      <c r="B20" s="88">
        <v>12918357142.857</v>
      </c>
      <c r="C20" s="88">
        <v>-6.7690606000000004</v>
      </c>
      <c r="F20" s="6">
        <f t="shared" si="0"/>
        <v>14.350178571429002</v>
      </c>
      <c r="G20" s="11">
        <f t="shared" si="4"/>
        <v>-69.601219</v>
      </c>
      <c r="H20" s="6">
        <f t="shared" si="1"/>
        <v>-64.601219</v>
      </c>
      <c r="J20" s="88">
        <v>12918357142.857</v>
      </c>
      <c r="K20" s="88">
        <v>-7.3153056999999997</v>
      </c>
      <c r="N20" s="6">
        <f t="shared" si="2"/>
        <v>14.350178571429002</v>
      </c>
      <c r="O20" s="11">
        <f t="shared" si="5"/>
        <v>-64.235634000000005</v>
      </c>
      <c r="P20" s="6">
        <f t="shared" si="3"/>
        <v>-59.235633999999997</v>
      </c>
    </row>
    <row r="21" spans="2:16" x14ac:dyDescent="0.25">
      <c r="B21" s="88">
        <v>13274571428.570999</v>
      </c>
      <c r="C21" s="88">
        <v>-6.7552605000000003</v>
      </c>
      <c r="F21" s="6">
        <f t="shared" si="0"/>
        <v>14.706857142857</v>
      </c>
      <c r="G21" s="11">
        <f t="shared" si="4"/>
        <v>-71.255179999999996</v>
      </c>
      <c r="H21" s="6">
        <f t="shared" si="1"/>
        <v>-66.255179999999996</v>
      </c>
      <c r="J21" s="88">
        <v>13274571428.570999</v>
      </c>
      <c r="K21" s="88">
        <v>-7.3476381000000002</v>
      </c>
      <c r="N21" s="6">
        <f t="shared" si="2"/>
        <v>14.706857142857</v>
      </c>
      <c r="O21" s="11">
        <f t="shared" si="5"/>
        <v>-66.455073999999996</v>
      </c>
      <c r="P21" s="6">
        <f t="shared" si="3"/>
        <v>-61.455074000000003</v>
      </c>
    </row>
    <row r="22" spans="2:16" x14ac:dyDescent="0.25">
      <c r="B22" s="88">
        <v>13630785714.285999</v>
      </c>
      <c r="C22" s="88">
        <v>-6.7068310000000002</v>
      </c>
      <c r="F22" s="6">
        <f t="shared" si="0"/>
        <v>15.063535714285999</v>
      </c>
      <c r="G22" s="11">
        <f t="shared" si="4"/>
        <v>-72.676024999999996</v>
      </c>
      <c r="H22" s="6">
        <f t="shared" si="1"/>
        <v>-67.676024999999996</v>
      </c>
      <c r="J22" s="88">
        <v>13630785714.285999</v>
      </c>
      <c r="K22" s="88">
        <v>-7.3894438999999998</v>
      </c>
      <c r="N22" s="6">
        <f t="shared" si="2"/>
        <v>15.063535714285999</v>
      </c>
      <c r="O22" s="11">
        <f t="shared" si="5"/>
        <v>-68.005543000000003</v>
      </c>
      <c r="P22" s="6">
        <f t="shared" si="3"/>
        <v>-63.005543000000003</v>
      </c>
    </row>
    <row r="23" spans="2:16" x14ac:dyDescent="0.25">
      <c r="B23" s="88">
        <v>13987000000</v>
      </c>
      <c r="C23" s="88">
        <v>-6.6733288999999996</v>
      </c>
      <c r="F23" s="6">
        <f t="shared" si="0"/>
        <v>15.420214285714001</v>
      </c>
      <c r="G23" s="11">
        <f t="shared" si="4"/>
        <v>-75.715964999999997</v>
      </c>
      <c r="H23" s="6">
        <f t="shared" si="1"/>
        <v>-70.715964999999997</v>
      </c>
      <c r="J23" s="88">
        <v>13987000000</v>
      </c>
      <c r="K23" s="88">
        <v>-7.4107161000000001</v>
      </c>
      <c r="N23" s="6">
        <f t="shared" si="2"/>
        <v>15.420214285714001</v>
      </c>
      <c r="O23" s="11">
        <f t="shared" si="5"/>
        <v>-69.521889000000002</v>
      </c>
      <c r="P23" s="6">
        <f t="shared" si="3"/>
        <v>-64.521889000000002</v>
      </c>
    </row>
    <row r="24" spans="2:16" x14ac:dyDescent="0.25">
      <c r="B24" s="88">
        <v>14343214285.714001</v>
      </c>
      <c r="C24" s="88">
        <v>-6.6033229999999996</v>
      </c>
      <c r="F24" s="6">
        <f t="shared" si="0"/>
        <v>15.776892857143</v>
      </c>
      <c r="G24" s="11">
        <f t="shared" si="4"/>
        <v>-77.467833999999996</v>
      </c>
      <c r="H24" s="6">
        <f t="shared" si="1"/>
        <v>-72.467833999999996</v>
      </c>
      <c r="J24" s="88">
        <v>14343214285.714001</v>
      </c>
      <c r="K24" s="88">
        <v>-7.4761952999999997</v>
      </c>
      <c r="N24" s="6">
        <f t="shared" si="2"/>
        <v>15.776892857143</v>
      </c>
      <c r="O24" s="11">
        <f t="shared" si="5"/>
        <v>-70.268044000000003</v>
      </c>
      <c r="P24" s="6">
        <f t="shared" si="3"/>
        <v>-65.268044000000003</v>
      </c>
    </row>
    <row r="25" spans="2:16" x14ac:dyDescent="0.25">
      <c r="B25" s="88">
        <v>14699428571.429001</v>
      </c>
      <c r="C25" s="88">
        <v>-6.5666180000000001</v>
      </c>
      <c r="F25" s="6">
        <f t="shared" si="0"/>
        <v>16.133571428570999</v>
      </c>
      <c r="G25" s="11">
        <f t="shared" si="4"/>
        <v>-81.256393000000003</v>
      </c>
      <c r="H25" s="6">
        <f t="shared" si="1"/>
        <v>-76.256393000000003</v>
      </c>
      <c r="J25" s="88">
        <v>14699428571.429001</v>
      </c>
      <c r="K25" s="88">
        <v>-7.5364732999999999</v>
      </c>
      <c r="N25" s="6">
        <f t="shared" si="2"/>
        <v>16.133571428570999</v>
      </c>
      <c r="O25" s="11">
        <f t="shared" si="5"/>
        <v>-70.223297000000002</v>
      </c>
      <c r="P25" s="6">
        <f t="shared" si="3"/>
        <v>-65.223297000000002</v>
      </c>
    </row>
    <row r="26" spans="2:16" x14ac:dyDescent="0.25">
      <c r="B26" s="88">
        <v>15055642857.143</v>
      </c>
      <c r="C26" s="88">
        <v>-6.5138797999999998</v>
      </c>
      <c r="F26" s="6">
        <f t="shared" si="0"/>
        <v>16.49025</v>
      </c>
      <c r="G26" s="11">
        <f t="shared" si="4"/>
        <v>-79.645576000000005</v>
      </c>
      <c r="H26" s="6">
        <f t="shared" si="1"/>
        <v>-74.645576000000005</v>
      </c>
      <c r="J26" s="88">
        <v>15055642857.143</v>
      </c>
      <c r="K26" s="88">
        <v>-7.6533566000000004</v>
      </c>
      <c r="N26" s="6">
        <f t="shared" si="2"/>
        <v>16.49025</v>
      </c>
      <c r="O26" s="11">
        <f t="shared" si="5"/>
        <v>-68.938309000000004</v>
      </c>
      <c r="P26" s="6">
        <f t="shared" si="3"/>
        <v>-63.938308999999997</v>
      </c>
    </row>
    <row r="27" spans="2:16" x14ac:dyDescent="0.25">
      <c r="B27" s="88">
        <v>15411857142.857</v>
      </c>
      <c r="C27" s="88">
        <v>-6.4852480999999997</v>
      </c>
      <c r="F27" s="6">
        <f t="shared" si="0"/>
        <v>16.846928571429</v>
      </c>
      <c r="G27" s="11">
        <f t="shared" si="4"/>
        <v>-79.547370999999998</v>
      </c>
      <c r="H27" s="6">
        <f t="shared" si="1"/>
        <v>-74.547370999999998</v>
      </c>
      <c r="J27" s="88">
        <v>15411857142.857</v>
      </c>
      <c r="K27" s="88">
        <v>-7.7009645000000004</v>
      </c>
      <c r="N27" s="6">
        <f t="shared" si="2"/>
        <v>16.846928571429</v>
      </c>
      <c r="O27" s="11">
        <f t="shared" si="5"/>
        <v>-66.205982000000006</v>
      </c>
      <c r="P27" s="6">
        <f t="shared" si="3"/>
        <v>-61.205981999999999</v>
      </c>
    </row>
    <row r="28" spans="2:16" x14ac:dyDescent="0.25">
      <c r="B28" s="88">
        <v>15768071428.570999</v>
      </c>
      <c r="C28" s="88">
        <v>-6.4639787999999996</v>
      </c>
      <c r="F28" s="6">
        <f t="shared" si="0"/>
        <v>17.203607142856999</v>
      </c>
      <c r="G28" s="11">
        <f t="shared" si="4"/>
        <v>-75.469031999999999</v>
      </c>
      <c r="H28" s="6">
        <f t="shared" si="1"/>
        <v>-70.469031999999999</v>
      </c>
      <c r="J28" s="88">
        <v>15768071428.570999</v>
      </c>
      <c r="K28" s="88">
        <v>-7.6939864</v>
      </c>
      <c r="N28" s="6">
        <f t="shared" si="2"/>
        <v>17.203607142856999</v>
      </c>
      <c r="O28" s="11">
        <f t="shared" si="5"/>
        <v>-63.794006000000003</v>
      </c>
      <c r="P28" s="6">
        <f t="shared" si="3"/>
        <v>-58.794006000000003</v>
      </c>
    </row>
    <row r="29" spans="2:16" x14ac:dyDescent="0.25">
      <c r="B29" s="88">
        <v>16124285714.285999</v>
      </c>
      <c r="C29" s="88">
        <v>-6.4707422000000001</v>
      </c>
      <c r="F29" s="6">
        <f t="shared" si="0"/>
        <v>17.560285714286</v>
      </c>
      <c r="G29" s="11">
        <f t="shared" si="4"/>
        <v>-73.018722999999994</v>
      </c>
      <c r="H29" s="6">
        <f t="shared" si="1"/>
        <v>-68.018722999999994</v>
      </c>
      <c r="J29" s="88">
        <v>16124285714.285999</v>
      </c>
      <c r="K29" s="88">
        <v>-7.6914759000000004</v>
      </c>
      <c r="N29" s="6">
        <f t="shared" si="2"/>
        <v>17.560285714286</v>
      </c>
      <c r="O29" s="11">
        <f t="shared" si="5"/>
        <v>-62.148319000000001</v>
      </c>
      <c r="P29" s="6">
        <f t="shared" si="3"/>
        <v>-57.148319000000001</v>
      </c>
    </row>
    <row r="30" spans="2:16" x14ac:dyDescent="0.25">
      <c r="B30" s="88">
        <v>16480500000</v>
      </c>
      <c r="C30" s="88">
        <v>-6.5415254000000003</v>
      </c>
      <c r="F30" s="6">
        <f t="shared" si="0"/>
        <v>17.916964285714002</v>
      </c>
      <c r="G30" s="11">
        <f t="shared" si="4"/>
        <v>-69.147537</v>
      </c>
      <c r="H30" s="6">
        <f t="shared" si="1"/>
        <v>-64.147537</v>
      </c>
      <c r="J30" s="88">
        <v>16480500000</v>
      </c>
      <c r="K30" s="88">
        <v>-7.7438149000000003</v>
      </c>
      <c r="N30" s="6">
        <f t="shared" si="2"/>
        <v>17.916964285714002</v>
      </c>
      <c r="O30" s="11">
        <f t="shared" si="5"/>
        <v>-62.919429999999998</v>
      </c>
      <c r="P30" s="6">
        <f t="shared" si="3"/>
        <v>-57.919429999999998</v>
      </c>
    </row>
    <row r="31" spans="2:16" x14ac:dyDescent="0.25">
      <c r="B31" s="88">
        <v>16836714285.714001</v>
      </c>
      <c r="C31" s="88">
        <v>-6.5383534000000001</v>
      </c>
      <c r="F31" s="6">
        <f t="shared" si="0"/>
        <v>18.273642857143003</v>
      </c>
      <c r="G31" s="11">
        <f t="shared" si="4"/>
        <v>-66.815658999999997</v>
      </c>
      <c r="H31" s="6">
        <f t="shared" si="1"/>
        <v>-61.815658999999997</v>
      </c>
      <c r="J31" s="88">
        <v>16836714285.714001</v>
      </c>
      <c r="K31" s="88">
        <v>-7.829504</v>
      </c>
      <c r="N31" s="6">
        <f t="shared" si="2"/>
        <v>18.273642857143003</v>
      </c>
      <c r="O31" s="11">
        <f t="shared" si="5"/>
        <v>-66.003428999999997</v>
      </c>
      <c r="P31" s="6">
        <f t="shared" si="3"/>
        <v>-61.003428999999997</v>
      </c>
    </row>
    <row r="32" spans="2:16" x14ac:dyDescent="0.25">
      <c r="B32" s="88">
        <v>17192928571.429001</v>
      </c>
      <c r="C32" s="88">
        <v>-6.5736841999999998</v>
      </c>
      <c r="F32" s="6">
        <f t="shared" si="0"/>
        <v>18.630321428570998</v>
      </c>
      <c r="G32" s="11">
        <f t="shared" si="4"/>
        <v>-66.979636999999997</v>
      </c>
      <c r="H32" s="6">
        <f t="shared" si="1"/>
        <v>-61.979636999999997</v>
      </c>
      <c r="J32" s="88">
        <v>17192928571.429001</v>
      </c>
      <c r="K32" s="88">
        <v>-7.8719687</v>
      </c>
      <c r="N32" s="6">
        <f t="shared" si="2"/>
        <v>18.630321428570998</v>
      </c>
      <c r="O32" s="11">
        <f t="shared" si="5"/>
        <v>-72.845459000000005</v>
      </c>
      <c r="P32" s="6">
        <f t="shared" si="3"/>
        <v>-67.845459000000005</v>
      </c>
    </row>
    <row r="33" spans="2:16" x14ac:dyDescent="0.25">
      <c r="B33" s="88">
        <v>17549142857.143002</v>
      </c>
      <c r="C33" s="88">
        <v>-6.5905813999999996</v>
      </c>
      <c r="F33" s="6">
        <f t="shared" si="0"/>
        <v>18.986999999999998</v>
      </c>
      <c r="G33" s="11">
        <f t="shared" si="4"/>
        <v>-67.806652</v>
      </c>
      <c r="H33" s="6">
        <f t="shared" si="1"/>
        <v>-62.806652</v>
      </c>
      <c r="J33" s="88">
        <v>17549142857.143002</v>
      </c>
      <c r="K33" s="88">
        <v>-7.9348793000000004</v>
      </c>
      <c r="N33" s="6">
        <f t="shared" si="2"/>
        <v>18.986999999999998</v>
      </c>
      <c r="O33" s="11">
        <f t="shared" si="5"/>
        <v>-82.279221000000007</v>
      </c>
      <c r="P33" s="6">
        <f t="shared" si="3"/>
        <v>-77.279221000000007</v>
      </c>
    </row>
    <row r="34" spans="2:16" x14ac:dyDescent="0.25">
      <c r="B34" s="88">
        <v>17905357142.856998</v>
      </c>
      <c r="C34" s="88">
        <v>-6.6354227000000003</v>
      </c>
      <c r="F34" s="6">
        <f t="shared" si="0"/>
        <v>19.343678571429002</v>
      </c>
      <c r="G34" s="11">
        <f t="shared" si="4"/>
        <v>-69.777953999999994</v>
      </c>
      <c r="H34" s="6">
        <f t="shared" si="1"/>
        <v>-64.777953999999994</v>
      </c>
      <c r="J34" s="88">
        <v>17905357142.856998</v>
      </c>
      <c r="K34" s="88">
        <v>-8.0049171000000001</v>
      </c>
      <c r="N34" s="6">
        <f t="shared" si="2"/>
        <v>19.343678571429002</v>
      </c>
      <c r="O34" s="11">
        <f t="shared" si="5"/>
        <v>-83.753760999999997</v>
      </c>
      <c r="P34" s="6">
        <f t="shared" si="3"/>
        <v>-78.753760999999997</v>
      </c>
    </row>
    <row r="35" spans="2:16" x14ac:dyDescent="0.25">
      <c r="B35" s="88">
        <v>18261571428.570999</v>
      </c>
      <c r="C35" s="88">
        <v>-6.7451886999999999</v>
      </c>
      <c r="F35" s="6">
        <f t="shared" si="0"/>
        <v>19.700357142856998</v>
      </c>
      <c r="G35" s="11">
        <f t="shared" si="4"/>
        <v>-70.910622000000004</v>
      </c>
      <c r="H35" s="6">
        <f t="shared" si="1"/>
        <v>-65.910622000000004</v>
      </c>
      <c r="J35" s="88">
        <v>18261571428.570999</v>
      </c>
      <c r="K35" s="88">
        <v>-8.0747070000000001</v>
      </c>
      <c r="N35" s="6">
        <f t="shared" si="2"/>
        <v>19.700357142856998</v>
      </c>
      <c r="O35" s="11">
        <f t="shared" si="5"/>
        <v>-79.920212000000006</v>
      </c>
      <c r="P35" s="6">
        <f t="shared" si="3"/>
        <v>-74.920212000000006</v>
      </c>
    </row>
    <row r="36" spans="2:16" x14ac:dyDescent="0.25">
      <c r="B36" s="88">
        <v>18617785714.285999</v>
      </c>
      <c r="C36" s="88">
        <v>-6.7674412999999998</v>
      </c>
      <c r="F36" s="6">
        <f t="shared" si="0"/>
        <v>20.057035714285998</v>
      </c>
      <c r="G36" s="11">
        <f t="shared" si="4"/>
        <v>-70.471100000000007</v>
      </c>
      <c r="H36" s="6">
        <f t="shared" si="1"/>
        <v>-65.471100000000007</v>
      </c>
      <c r="J36" s="88">
        <v>18617785714.285999</v>
      </c>
      <c r="K36" s="88">
        <v>-8.0602674000000007</v>
      </c>
      <c r="N36" s="6">
        <f t="shared" si="2"/>
        <v>20.057035714285998</v>
      </c>
      <c r="O36" s="11">
        <f t="shared" si="5"/>
        <v>-71.542961000000005</v>
      </c>
      <c r="P36" s="6">
        <f t="shared" si="3"/>
        <v>-66.542961000000005</v>
      </c>
    </row>
    <row r="37" spans="2:16" x14ac:dyDescent="0.25">
      <c r="B37" s="88">
        <v>18974000000</v>
      </c>
      <c r="C37" s="88">
        <v>-6.8835473</v>
      </c>
      <c r="F37" s="6">
        <f t="shared" ref="F37:F68" si="6">B145/1000000000</f>
        <v>20.413714285714001</v>
      </c>
      <c r="G37" s="11">
        <f t="shared" si="4"/>
        <v>-69.284554</v>
      </c>
      <c r="H37" s="6">
        <f t="shared" ref="H37:H68" si="7">D145</f>
        <v>-64.284554</v>
      </c>
      <c r="J37" s="88">
        <v>18974000000</v>
      </c>
      <c r="K37" s="88">
        <v>-7.9854216999999998</v>
      </c>
      <c r="N37" s="6">
        <f t="shared" ref="N37:N68" si="8">J145/1000000000</f>
        <v>20.413714285714001</v>
      </c>
      <c r="O37" s="11">
        <f t="shared" si="5"/>
        <v>-67.957840000000004</v>
      </c>
      <c r="P37" s="6">
        <f t="shared" ref="P37:P68" si="9">L145</f>
        <v>-62.957839999999997</v>
      </c>
    </row>
    <row r="38" spans="2:16" x14ac:dyDescent="0.25">
      <c r="B38" s="88">
        <v>19330214285.714001</v>
      </c>
      <c r="C38" s="88">
        <v>-6.9098749000000002</v>
      </c>
      <c r="F38" s="6">
        <f t="shared" si="6"/>
        <v>20.770392857143001</v>
      </c>
      <c r="G38" s="11">
        <f t="shared" si="4"/>
        <v>-66.936554000000001</v>
      </c>
      <c r="H38" s="6">
        <f t="shared" si="7"/>
        <v>-61.936554000000001</v>
      </c>
      <c r="J38" s="88">
        <v>19330214285.714001</v>
      </c>
      <c r="K38" s="88">
        <v>-8.0346107</v>
      </c>
      <c r="N38" s="6">
        <f t="shared" si="8"/>
        <v>20.770392857143001</v>
      </c>
      <c r="O38" s="11">
        <f t="shared" si="5"/>
        <v>-66.171875</v>
      </c>
      <c r="P38" s="6">
        <f t="shared" si="9"/>
        <v>-61.171875</v>
      </c>
    </row>
    <row r="39" spans="2:16" x14ac:dyDescent="0.25">
      <c r="B39" s="88">
        <v>19686428571.429001</v>
      </c>
      <c r="C39" s="88">
        <v>-6.9299660000000003</v>
      </c>
      <c r="F39" s="6">
        <f t="shared" si="6"/>
        <v>21.127071428571</v>
      </c>
      <c r="G39" s="11">
        <f t="shared" si="4"/>
        <v>-66.893009000000006</v>
      </c>
      <c r="H39" s="6">
        <f t="shared" si="7"/>
        <v>-61.893008999999999</v>
      </c>
      <c r="J39" s="88">
        <v>19686428571.429001</v>
      </c>
      <c r="K39" s="88">
        <v>-8.1162062000000006</v>
      </c>
      <c r="N39" s="6">
        <f t="shared" si="8"/>
        <v>21.127071428571</v>
      </c>
      <c r="O39" s="11">
        <f t="shared" si="5"/>
        <v>-64.627364999999998</v>
      </c>
      <c r="P39" s="6">
        <f t="shared" si="9"/>
        <v>-59.627364999999998</v>
      </c>
    </row>
    <row r="40" spans="2:16" x14ac:dyDescent="0.25">
      <c r="B40" s="88">
        <v>20042642857.143002</v>
      </c>
      <c r="C40" s="88">
        <v>-7.0964456</v>
      </c>
      <c r="F40" s="6">
        <f t="shared" si="6"/>
        <v>21.483750000000001</v>
      </c>
      <c r="G40" s="11">
        <f t="shared" si="4"/>
        <v>-65.666798</v>
      </c>
      <c r="H40" s="6">
        <f t="shared" si="7"/>
        <v>-60.666798</v>
      </c>
      <c r="J40" s="88">
        <v>20042642857.143002</v>
      </c>
      <c r="K40" s="88">
        <v>-8.1219129999999993</v>
      </c>
      <c r="N40" s="6">
        <f t="shared" si="8"/>
        <v>21.483750000000001</v>
      </c>
      <c r="O40" s="11">
        <f t="shared" si="5"/>
        <v>-65.207751999999999</v>
      </c>
      <c r="P40" s="6">
        <f t="shared" si="9"/>
        <v>-60.207751999999999</v>
      </c>
    </row>
    <row r="41" spans="2:16" x14ac:dyDescent="0.25">
      <c r="B41" s="88">
        <v>20398857142.856998</v>
      </c>
      <c r="C41" s="88">
        <v>-7.1659383999999999</v>
      </c>
      <c r="F41" s="6">
        <f t="shared" si="6"/>
        <v>21.840428571429001</v>
      </c>
      <c r="G41" s="11">
        <f t="shared" si="4"/>
        <v>-66.892685</v>
      </c>
      <c r="H41" s="6">
        <f t="shared" si="7"/>
        <v>-61.892685</v>
      </c>
      <c r="J41" s="88">
        <v>20398857142.856998</v>
      </c>
      <c r="K41" s="88">
        <v>-8.2269850000000009</v>
      </c>
      <c r="N41" s="6">
        <f t="shared" si="8"/>
        <v>21.840428571429001</v>
      </c>
      <c r="O41" s="11">
        <f t="shared" si="5"/>
        <v>-64.976101</v>
      </c>
      <c r="P41" s="6">
        <f t="shared" si="9"/>
        <v>-59.976101</v>
      </c>
    </row>
    <row r="42" spans="2:16" x14ac:dyDescent="0.25">
      <c r="B42" s="88">
        <v>20755071428.570999</v>
      </c>
      <c r="C42" s="88">
        <v>-7.2460712999999997</v>
      </c>
      <c r="F42" s="6">
        <f t="shared" si="6"/>
        <v>22.197107142857</v>
      </c>
      <c r="G42" s="11">
        <f t="shared" si="4"/>
        <v>-66.803725999999997</v>
      </c>
      <c r="H42" s="6">
        <f t="shared" si="7"/>
        <v>-61.803725999999997</v>
      </c>
      <c r="J42" s="88">
        <v>20755071428.570999</v>
      </c>
      <c r="K42" s="88">
        <v>-8.2163725000000003</v>
      </c>
      <c r="N42" s="6">
        <f t="shared" si="8"/>
        <v>22.197107142857</v>
      </c>
      <c r="O42" s="11">
        <f t="shared" si="5"/>
        <v>-65.842219999999998</v>
      </c>
      <c r="P42" s="6">
        <f t="shared" si="9"/>
        <v>-60.842219999999998</v>
      </c>
    </row>
    <row r="43" spans="2:16" x14ac:dyDescent="0.25">
      <c r="B43" s="88">
        <v>21111285714.285999</v>
      </c>
      <c r="C43" s="88">
        <v>-7.4772204999999996</v>
      </c>
      <c r="F43" s="6">
        <f t="shared" si="6"/>
        <v>22.553785714286001</v>
      </c>
      <c r="G43" s="11">
        <f t="shared" si="4"/>
        <v>-67.096283</v>
      </c>
      <c r="H43" s="6">
        <f t="shared" si="7"/>
        <v>-62.096283</v>
      </c>
      <c r="J43" s="88">
        <v>21111285714.285999</v>
      </c>
      <c r="K43" s="88">
        <v>-8.2713280000000005</v>
      </c>
      <c r="N43" s="6">
        <f t="shared" si="8"/>
        <v>22.553785714286001</v>
      </c>
      <c r="O43" s="11">
        <f t="shared" si="5"/>
        <v>-65.279819000000003</v>
      </c>
      <c r="P43" s="6">
        <f t="shared" si="9"/>
        <v>-60.279819000000003</v>
      </c>
    </row>
    <row r="44" spans="2:16" x14ac:dyDescent="0.25">
      <c r="B44" s="88">
        <v>21467500000</v>
      </c>
      <c r="C44" s="88">
        <v>-7.2715125</v>
      </c>
      <c r="F44" s="6">
        <f t="shared" si="6"/>
        <v>22.910464285713999</v>
      </c>
      <c r="G44" s="11">
        <f t="shared" si="4"/>
        <v>-67.318722000000008</v>
      </c>
      <c r="H44" s="6">
        <f t="shared" si="7"/>
        <v>-62.318722000000001</v>
      </c>
      <c r="J44" s="88">
        <v>21467500000</v>
      </c>
      <c r="K44" s="88">
        <v>-8.1996660000000006</v>
      </c>
      <c r="N44" s="6">
        <f t="shared" si="8"/>
        <v>22.910464285713999</v>
      </c>
      <c r="O44" s="11">
        <f t="shared" si="5"/>
        <v>-66.721439000000004</v>
      </c>
      <c r="P44" s="6">
        <f t="shared" si="9"/>
        <v>-61.721438999999997</v>
      </c>
    </row>
    <row r="45" spans="2:16" x14ac:dyDescent="0.25">
      <c r="B45" s="88">
        <v>21823714285.714001</v>
      </c>
      <c r="C45" s="88">
        <v>-7.3664737000000002</v>
      </c>
      <c r="F45" s="6">
        <f t="shared" si="6"/>
        <v>23.267142857143</v>
      </c>
      <c r="G45" s="11">
        <f t="shared" si="4"/>
        <v>-67.897830999999996</v>
      </c>
      <c r="H45" s="6">
        <f t="shared" si="7"/>
        <v>-62.897830999999996</v>
      </c>
      <c r="J45" s="88">
        <v>21823714285.714001</v>
      </c>
      <c r="K45" s="88">
        <v>-8.0892782000000008</v>
      </c>
      <c r="N45" s="6">
        <f t="shared" si="8"/>
        <v>23.267142857143</v>
      </c>
      <c r="O45" s="11">
        <f t="shared" si="5"/>
        <v>-67.628818999999993</v>
      </c>
      <c r="P45" s="6">
        <f t="shared" si="9"/>
        <v>-62.628819</v>
      </c>
    </row>
    <row r="46" spans="2:16" x14ac:dyDescent="0.25">
      <c r="B46" s="88">
        <v>22179928571.429001</v>
      </c>
      <c r="C46" s="88">
        <v>-7.3353185999999999</v>
      </c>
      <c r="F46" s="6">
        <f t="shared" si="6"/>
        <v>23.623821428570999</v>
      </c>
      <c r="G46" s="11">
        <f t="shared" si="4"/>
        <v>-69.207413000000003</v>
      </c>
      <c r="H46" s="6">
        <f t="shared" si="7"/>
        <v>-64.207413000000003</v>
      </c>
      <c r="J46" s="88">
        <v>22179928571.429001</v>
      </c>
      <c r="K46" s="88">
        <v>-8.1644754000000006</v>
      </c>
      <c r="N46" s="6">
        <f t="shared" si="8"/>
        <v>23.623821428570999</v>
      </c>
      <c r="O46" s="11">
        <f t="shared" si="5"/>
        <v>-68.57882699999999</v>
      </c>
      <c r="P46" s="6">
        <f t="shared" si="9"/>
        <v>-63.578826999999997</v>
      </c>
    </row>
    <row r="47" spans="2:16" x14ac:dyDescent="0.25">
      <c r="B47" s="88">
        <v>22536142857.143002</v>
      </c>
      <c r="C47" s="88">
        <v>-7.4132518999999997</v>
      </c>
      <c r="F47" s="6">
        <f t="shared" si="6"/>
        <v>23.980499999999999</v>
      </c>
      <c r="G47" s="11">
        <f t="shared" si="4"/>
        <v>-69.145409000000001</v>
      </c>
      <c r="H47" s="6">
        <f t="shared" si="7"/>
        <v>-64.145409000000001</v>
      </c>
      <c r="J47" s="88">
        <v>22536142857.143002</v>
      </c>
      <c r="K47" s="88">
        <v>-8.1009902999999994</v>
      </c>
      <c r="N47" s="6">
        <f t="shared" si="8"/>
        <v>23.980499999999999</v>
      </c>
      <c r="O47" s="11">
        <f t="shared" si="5"/>
        <v>-66.931080000000009</v>
      </c>
      <c r="P47" s="6">
        <f t="shared" si="9"/>
        <v>-61.931080000000001</v>
      </c>
    </row>
    <row r="48" spans="2:16" x14ac:dyDescent="0.25">
      <c r="B48" s="88">
        <v>22892357142.856998</v>
      </c>
      <c r="C48" s="88">
        <v>-7.4899683000000001</v>
      </c>
      <c r="F48" s="6">
        <f t="shared" si="6"/>
        <v>24.337178571429</v>
      </c>
      <c r="G48" s="11">
        <f t="shared" si="4"/>
        <v>-66.856383999999991</v>
      </c>
      <c r="H48" s="6">
        <f t="shared" si="7"/>
        <v>-61.856383999999998</v>
      </c>
      <c r="J48" s="88">
        <v>22892357142.856998</v>
      </c>
      <c r="K48" s="88">
        <v>-8.1105927999999992</v>
      </c>
      <c r="N48" s="6">
        <f t="shared" si="8"/>
        <v>24.337178571429</v>
      </c>
      <c r="O48" s="11">
        <f t="shared" si="5"/>
        <v>-64.721114999999998</v>
      </c>
      <c r="P48" s="6">
        <f t="shared" si="9"/>
        <v>-59.721114999999998</v>
      </c>
    </row>
    <row r="49" spans="2:16" x14ac:dyDescent="0.25">
      <c r="B49" s="88">
        <v>23248571428.570999</v>
      </c>
      <c r="C49" s="88">
        <v>-7.4560947000000004</v>
      </c>
      <c r="F49" s="6">
        <f t="shared" si="6"/>
        <v>24.693857142856999</v>
      </c>
      <c r="G49" s="11">
        <f t="shared" si="4"/>
        <v>-64.636684000000002</v>
      </c>
      <c r="H49" s="6">
        <f t="shared" si="7"/>
        <v>-59.636684000000002</v>
      </c>
      <c r="J49" s="88">
        <v>23248571428.570999</v>
      </c>
      <c r="K49" s="88">
        <v>-8.1230420999999993</v>
      </c>
      <c r="N49" s="6">
        <f t="shared" si="8"/>
        <v>24.693857142856999</v>
      </c>
      <c r="O49" s="11">
        <f t="shared" si="5"/>
        <v>-62.206245000000003</v>
      </c>
      <c r="P49" s="6">
        <f t="shared" si="9"/>
        <v>-57.206245000000003</v>
      </c>
    </row>
    <row r="50" spans="2:16" x14ac:dyDescent="0.25">
      <c r="B50" s="88">
        <v>23604785714.285999</v>
      </c>
      <c r="C50" s="88">
        <v>-7.5355382000000004</v>
      </c>
      <c r="F50" s="6">
        <f t="shared" si="6"/>
        <v>25.050535714285999</v>
      </c>
      <c r="G50" s="11">
        <f t="shared" si="4"/>
        <v>-61.809539999999998</v>
      </c>
      <c r="H50" s="6">
        <f t="shared" si="7"/>
        <v>-56.809539999999998</v>
      </c>
      <c r="J50" s="88">
        <v>23604785714.285999</v>
      </c>
      <c r="K50" s="88">
        <v>-8.1193904999999997</v>
      </c>
      <c r="N50" s="6">
        <f t="shared" si="8"/>
        <v>25.050535714285999</v>
      </c>
      <c r="O50" s="11">
        <f t="shared" si="5"/>
        <v>-61.400531999999998</v>
      </c>
      <c r="P50" s="6">
        <f t="shared" si="9"/>
        <v>-56.400531999999998</v>
      </c>
    </row>
    <row r="51" spans="2:16" x14ac:dyDescent="0.25">
      <c r="B51" s="88">
        <v>23961000000</v>
      </c>
      <c r="C51" s="88">
        <v>-7.5072521999999999</v>
      </c>
      <c r="F51" s="6">
        <f t="shared" si="6"/>
        <v>25.407214285714002</v>
      </c>
      <c r="G51" s="11">
        <f t="shared" si="4"/>
        <v>-61.481949</v>
      </c>
      <c r="H51" s="6">
        <f t="shared" si="7"/>
        <v>-56.481949</v>
      </c>
      <c r="J51" s="88">
        <v>23961000000</v>
      </c>
      <c r="K51" s="88">
        <v>-8.2020645000000005</v>
      </c>
      <c r="N51" s="6">
        <f t="shared" si="8"/>
        <v>25.407214285714002</v>
      </c>
      <c r="O51" s="11">
        <f t="shared" si="5"/>
        <v>-61.287765999999998</v>
      </c>
      <c r="P51" s="6">
        <f t="shared" si="9"/>
        <v>-56.287765999999998</v>
      </c>
    </row>
    <row r="52" spans="2:16" x14ac:dyDescent="0.25">
      <c r="B52" s="88">
        <v>24317214285.714001</v>
      </c>
      <c r="C52" s="88">
        <v>-7.5065230999999999</v>
      </c>
      <c r="F52" s="6">
        <f t="shared" si="6"/>
        <v>25.763892857143002</v>
      </c>
      <c r="G52" s="11">
        <f t="shared" si="4"/>
        <v>-62.642783999999999</v>
      </c>
      <c r="H52" s="6">
        <f t="shared" si="7"/>
        <v>-57.642783999999999</v>
      </c>
      <c r="J52" s="88">
        <v>24317214285.714001</v>
      </c>
      <c r="K52" s="88">
        <v>-8.2538996000000004</v>
      </c>
      <c r="N52" s="6">
        <f t="shared" si="8"/>
        <v>25.763892857143002</v>
      </c>
      <c r="O52" s="11">
        <f t="shared" si="5"/>
        <v>-62.243130000000001</v>
      </c>
      <c r="P52" s="6">
        <f t="shared" si="9"/>
        <v>-57.243130000000001</v>
      </c>
    </row>
    <row r="53" spans="2:16" x14ac:dyDescent="0.25">
      <c r="B53" s="88">
        <v>24673428571.429001</v>
      </c>
      <c r="C53" s="88">
        <v>-7.5207557999999999</v>
      </c>
      <c r="F53" s="6">
        <f t="shared" si="6"/>
        <v>26.120571428571001</v>
      </c>
      <c r="G53" s="11">
        <f t="shared" si="4"/>
        <v>-65.562260000000009</v>
      </c>
      <c r="H53" s="6">
        <f t="shared" si="7"/>
        <v>-60.562260000000002</v>
      </c>
      <c r="J53" s="88">
        <v>24673428571.429001</v>
      </c>
      <c r="K53" s="88">
        <v>-8.3457260000000009</v>
      </c>
      <c r="N53" s="6">
        <f t="shared" si="8"/>
        <v>26.120571428571001</v>
      </c>
      <c r="O53" s="11">
        <f t="shared" si="5"/>
        <v>-62.684387000000001</v>
      </c>
      <c r="P53" s="6">
        <f t="shared" si="9"/>
        <v>-57.684387000000001</v>
      </c>
    </row>
    <row r="54" spans="2:16" x14ac:dyDescent="0.25">
      <c r="B54" s="88">
        <v>25029642857.143002</v>
      </c>
      <c r="C54" s="88">
        <v>-7.4604572999999998</v>
      </c>
      <c r="F54" s="6">
        <f t="shared" si="6"/>
        <v>26.477250000000002</v>
      </c>
      <c r="G54" s="11">
        <f t="shared" si="4"/>
        <v>-66.941246000000007</v>
      </c>
      <c r="H54" s="6">
        <f t="shared" si="7"/>
        <v>-61.941246</v>
      </c>
      <c r="J54" s="88">
        <v>25029642857.143002</v>
      </c>
      <c r="K54" s="88">
        <v>-8.4412575000000007</v>
      </c>
      <c r="N54" s="6">
        <f t="shared" si="8"/>
        <v>26.477250000000002</v>
      </c>
      <c r="O54" s="11">
        <f t="shared" si="5"/>
        <v>-62.567047000000002</v>
      </c>
      <c r="P54" s="6">
        <f t="shared" si="9"/>
        <v>-57.567047000000002</v>
      </c>
    </row>
    <row r="55" spans="2:16" x14ac:dyDescent="0.25">
      <c r="B55" s="88">
        <v>25385857142.856998</v>
      </c>
      <c r="C55" s="88">
        <v>-7.5246152999999998</v>
      </c>
      <c r="F55" s="6">
        <f t="shared" si="6"/>
        <v>26.833928571429002</v>
      </c>
      <c r="G55" s="11">
        <f t="shared" si="4"/>
        <v>-67.371765000000011</v>
      </c>
      <c r="H55" s="6">
        <f t="shared" si="7"/>
        <v>-62.371765000000003</v>
      </c>
      <c r="J55" s="88">
        <v>25385857142.856998</v>
      </c>
      <c r="K55" s="88">
        <v>-8.4812021000000009</v>
      </c>
      <c r="N55" s="6">
        <f t="shared" si="8"/>
        <v>26.833928571429002</v>
      </c>
      <c r="O55" s="11">
        <f t="shared" si="5"/>
        <v>-61.881630000000001</v>
      </c>
      <c r="P55" s="6">
        <f t="shared" si="9"/>
        <v>-56.881630000000001</v>
      </c>
    </row>
    <row r="56" spans="2:16" x14ac:dyDescent="0.25">
      <c r="B56" s="88">
        <v>25742071428.570999</v>
      </c>
      <c r="C56" s="88">
        <v>-7.4702162999999997</v>
      </c>
      <c r="F56" s="6">
        <f t="shared" si="6"/>
        <v>27.190607142856997</v>
      </c>
      <c r="G56" s="11">
        <f t="shared" si="4"/>
        <v>-66.180683000000002</v>
      </c>
      <c r="H56" s="6">
        <f t="shared" si="7"/>
        <v>-61.180683000000002</v>
      </c>
      <c r="J56" s="88">
        <v>25742071428.570999</v>
      </c>
      <c r="K56" s="88">
        <v>-8.5750426999999991</v>
      </c>
      <c r="N56" s="6">
        <f t="shared" si="8"/>
        <v>27.190607142856997</v>
      </c>
      <c r="O56" s="11">
        <f t="shared" si="5"/>
        <v>-61.635863999999998</v>
      </c>
      <c r="P56" s="6">
        <f t="shared" si="9"/>
        <v>-56.635863999999998</v>
      </c>
    </row>
    <row r="57" spans="2:16" x14ac:dyDescent="0.25">
      <c r="B57" s="88">
        <v>26098285714.285999</v>
      </c>
      <c r="C57" s="88">
        <v>-7.5235495999999999</v>
      </c>
      <c r="F57" s="6">
        <f t="shared" si="6"/>
        <v>27.547285714285998</v>
      </c>
      <c r="G57" s="11">
        <f t="shared" si="4"/>
        <v>-66.623131000000001</v>
      </c>
      <c r="H57" s="6">
        <f t="shared" si="7"/>
        <v>-61.623131000000001</v>
      </c>
      <c r="J57" s="88">
        <v>26098285714.285999</v>
      </c>
      <c r="K57" s="88">
        <v>-8.5729246000000003</v>
      </c>
      <c r="N57" s="6">
        <f t="shared" si="8"/>
        <v>27.547285714285998</v>
      </c>
      <c r="O57" s="11">
        <f t="shared" si="5"/>
        <v>-61.700961999999997</v>
      </c>
      <c r="P57" s="6">
        <f t="shared" si="9"/>
        <v>-56.700961999999997</v>
      </c>
    </row>
    <row r="58" spans="2:16" x14ac:dyDescent="0.25">
      <c r="B58" s="88">
        <v>26454500000</v>
      </c>
      <c r="C58" s="88">
        <v>-7.5241274999999996</v>
      </c>
      <c r="F58" s="6">
        <f t="shared" si="6"/>
        <v>27.903964285714</v>
      </c>
      <c r="G58" s="11">
        <f t="shared" si="4"/>
        <v>-66.968086</v>
      </c>
      <c r="H58" s="6">
        <f t="shared" si="7"/>
        <v>-61.968086</v>
      </c>
      <c r="J58" s="88">
        <v>26454500000</v>
      </c>
      <c r="K58" s="88">
        <v>-8.6074038000000002</v>
      </c>
      <c r="N58" s="6">
        <f t="shared" si="8"/>
        <v>27.903964285714</v>
      </c>
      <c r="O58" s="11">
        <f t="shared" si="5"/>
        <v>-61.572845000000001</v>
      </c>
      <c r="P58" s="6">
        <f t="shared" si="9"/>
        <v>-56.572845000000001</v>
      </c>
    </row>
    <row r="59" spans="2:16" x14ac:dyDescent="0.25">
      <c r="B59" s="88">
        <v>26810714285.714001</v>
      </c>
      <c r="C59" s="88">
        <v>-7.5605568999999999</v>
      </c>
      <c r="F59" s="6">
        <f t="shared" si="6"/>
        <v>28.260642857143001</v>
      </c>
      <c r="G59" s="11">
        <f t="shared" si="4"/>
        <v>-66.030417999999997</v>
      </c>
      <c r="H59" s="6">
        <f t="shared" si="7"/>
        <v>-61.030417999999997</v>
      </c>
      <c r="J59" s="88">
        <v>26810714285.714001</v>
      </c>
      <c r="K59" s="88">
        <v>-8.5935383000000005</v>
      </c>
      <c r="N59" s="6">
        <f t="shared" si="8"/>
        <v>28.260642857143001</v>
      </c>
      <c r="O59" s="11">
        <f t="shared" si="5"/>
        <v>-60.942000999999998</v>
      </c>
      <c r="P59" s="6">
        <f t="shared" si="9"/>
        <v>-55.942000999999998</v>
      </c>
    </row>
    <row r="60" spans="2:16" x14ac:dyDescent="0.25">
      <c r="B60" s="88">
        <v>27166928571.429001</v>
      </c>
      <c r="C60" s="88">
        <v>-7.5622897</v>
      </c>
      <c r="F60" s="6">
        <f t="shared" si="6"/>
        <v>28.617321428571</v>
      </c>
      <c r="G60" s="11">
        <f t="shared" si="4"/>
        <v>-63.213031999999998</v>
      </c>
      <c r="H60" s="6">
        <f t="shared" si="7"/>
        <v>-58.213031999999998</v>
      </c>
      <c r="J60" s="88">
        <v>27166928571.429001</v>
      </c>
      <c r="K60" s="88">
        <v>-8.5769853999999999</v>
      </c>
      <c r="N60" s="6">
        <f t="shared" si="8"/>
        <v>28.617321428571</v>
      </c>
      <c r="O60" s="11">
        <f t="shared" si="5"/>
        <v>-60.471286999999997</v>
      </c>
      <c r="P60" s="6">
        <f t="shared" si="9"/>
        <v>-55.471286999999997</v>
      </c>
    </row>
    <row r="61" spans="2:16" x14ac:dyDescent="0.25">
      <c r="B61" s="88">
        <v>27523142857.143002</v>
      </c>
      <c r="C61" s="88">
        <v>-7.6523880999999996</v>
      </c>
      <c r="F61" s="6">
        <f t="shared" si="6"/>
        <v>28.974</v>
      </c>
      <c r="G61" s="11">
        <f t="shared" si="4"/>
        <v>-60.507773999999998</v>
      </c>
      <c r="H61" s="6">
        <f t="shared" si="7"/>
        <v>-55.507773999999998</v>
      </c>
      <c r="J61" s="88">
        <v>27523142857.143002</v>
      </c>
      <c r="K61" s="88">
        <v>-8.6128549999999997</v>
      </c>
      <c r="N61" s="6">
        <f t="shared" si="8"/>
        <v>28.974</v>
      </c>
      <c r="O61" s="11">
        <f t="shared" si="5"/>
        <v>-61.138728999999998</v>
      </c>
      <c r="P61" s="6">
        <f t="shared" si="9"/>
        <v>-56.138728999999998</v>
      </c>
    </row>
    <row r="62" spans="2:16" x14ac:dyDescent="0.25">
      <c r="B62" s="88">
        <v>27879357142.856998</v>
      </c>
      <c r="C62" s="88">
        <v>-7.6491303000000004</v>
      </c>
      <c r="F62" s="6">
        <f t="shared" si="6"/>
        <v>29.330678571429001</v>
      </c>
      <c r="G62" s="11">
        <f t="shared" si="4"/>
        <v>-61.643639</v>
      </c>
      <c r="H62" s="6">
        <f t="shared" si="7"/>
        <v>-56.643639</v>
      </c>
      <c r="J62" s="88">
        <v>27879357142.856998</v>
      </c>
      <c r="K62" s="88">
        <v>-8.6381835999999996</v>
      </c>
      <c r="N62" s="6">
        <f t="shared" si="8"/>
        <v>29.330678571429001</v>
      </c>
      <c r="O62" s="11">
        <f t="shared" si="5"/>
        <v>-62.80048</v>
      </c>
      <c r="P62" s="6">
        <f t="shared" si="9"/>
        <v>-57.80048</v>
      </c>
    </row>
    <row r="63" spans="2:16" x14ac:dyDescent="0.25">
      <c r="B63" s="88">
        <v>28235571428.570999</v>
      </c>
      <c r="C63" s="88">
        <v>-7.5942993000000003</v>
      </c>
      <c r="F63" s="6">
        <f t="shared" si="6"/>
        <v>29.687357142857</v>
      </c>
      <c r="G63" s="11">
        <f t="shared" si="4"/>
        <v>-65.140540999999999</v>
      </c>
      <c r="H63" s="6">
        <f t="shared" si="7"/>
        <v>-60.140540999999999</v>
      </c>
      <c r="J63" s="88">
        <v>28235571428.570999</v>
      </c>
      <c r="K63" s="88">
        <v>-8.7035178999999996</v>
      </c>
      <c r="N63" s="6">
        <f t="shared" si="8"/>
        <v>29.687357142857</v>
      </c>
      <c r="O63" s="11">
        <f t="shared" si="5"/>
        <v>-64.842201000000003</v>
      </c>
      <c r="P63" s="6">
        <f t="shared" si="9"/>
        <v>-59.842201000000003</v>
      </c>
    </row>
    <row r="64" spans="2:16" x14ac:dyDescent="0.25">
      <c r="B64" s="88">
        <v>28591785714.285999</v>
      </c>
      <c r="C64" s="88">
        <v>-7.4939074999999997</v>
      </c>
      <c r="F64" s="6">
        <f t="shared" si="6"/>
        <v>30.044035714286</v>
      </c>
      <c r="G64" s="11">
        <f t="shared" si="4"/>
        <v>-68.46756400000001</v>
      </c>
      <c r="H64" s="6">
        <f t="shared" si="7"/>
        <v>-63.467564000000003</v>
      </c>
      <c r="J64" s="88">
        <v>28591785714.285999</v>
      </c>
      <c r="K64" s="88">
        <v>-8.7548609000000006</v>
      </c>
      <c r="N64" s="6">
        <f t="shared" si="8"/>
        <v>30.044035714286</v>
      </c>
      <c r="O64" s="11">
        <f t="shared" si="5"/>
        <v>-66.73574099999999</v>
      </c>
      <c r="P64" s="6">
        <f t="shared" si="9"/>
        <v>-61.735740999999997</v>
      </c>
    </row>
    <row r="65" spans="2:16" x14ac:dyDescent="0.25">
      <c r="B65" s="88">
        <v>28948000000</v>
      </c>
      <c r="C65" s="88">
        <v>-7.4894428</v>
      </c>
      <c r="F65" s="6">
        <f t="shared" si="6"/>
        <v>30.400714285714002</v>
      </c>
      <c r="G65" s="11">
        <f t="shared" si="4"/>
        <v>-69.470969999999994</v>
      </c>
      <c r="H65" s="6">
        <f t="shared" si="7"/>
        <v>-64.470969999999994</v>
      </c>
      <c r="J65" s="88">
        <v>28948000000</v>
      </c>
      <c r="K65" s="88">
        <v>-8.8088435999999994</v>
      </c>
      <c r="N65" s="6">
        <f t="shared" si="8"/>
        <v>30.400714285714002</v>
      </c>
      <c r="O65" s="11">
        <f t="shared" si="5"/>
        <v>-67.249840000000006</v>
      </c>
      <c r="P65" s="6">
        <f t="shared" si="9"/>
        <v>-62.249839999999999</v>
      </c>
    </row>
    <row r="66" spans="2:16" x14ac:dyDescent="0.25">
      <c r="B66" s="88">
        <v>29304214285.714001</v>
      </c>
      <c r="C66" s="88">
        <v>-7.4617399999999998</v>
      </c>
      <c r="F66" s="6">
        <f t="shared" si="6"/>
        <v>30.757392857143003</v>
      </c>
      <c r="G66" s="11">
        <f t="shared" si="4"/>
        <v>-68.385536000000002</v>
      </c>
      <c r="H66" s="6">
        <f t="shared" si="7"/>
        <v>-63.385536000000002</v>
      </c>
      <c r="J66" s="88">
        <v>29304214285.714001</v>
      </c>
      <c r="K66" s="88">
        <v>-8.8797797999999997</v>
      </c>
      <c r="N66" s="6">
        <f t="shared" si="8"/>
        <v>30.757392857143003</v>
      </c>
      <c r="O66" s="11">
        <f t="shared" si="5"/>
        <v>-68.204661999999999</v>
      </c>
      <c r="P66" s="6">
        <f t="shared" si="9"/>
        <v>-63.204661999999999</v>
      </c>
    </row>
    <row r="67" spans="2:16" x14ac:dyDescent="0.25">
      <c r="B67" s="88">
        <v>29660428571.429001</v>
      </c>
      <c r="C67" s="88">
        <v>-7.5070081000000002</v>
      </c>
      <c r="F67" s="6">
        <f t="shared" si="6"/>
        <v>31.114071428570998</v>
      </c>
      <c r="G67" s="11">
        <f t="shared" si="4"/>
        <v>-66.95469700000001</v>
      </c>
      <c r="H67" s="6">
        <f t="shared" si="7"/>
        <v>-61.954697000000003</v>
      </c>
      <c r="J67" s="88">
        <v>29660428571.429001</v>
      </c>
      <c r="K67" s="88">
        <v>-8.8820610000000002</v>
      </c>
      <c r="N67" s="6">
        <f t="shared" si="8"/>
        <v>31.114071428570998</v>
      </c>
      <c r="O67" s="11">
        <f t="shared" si="5"/>
        <v>-68.841414999999998</v>
      </c>
      <c r="P67" s="6">
        <f t="shared" si="9"/>
        <v>-63.841414999999998</v>
      </c>
    </row>
    <row r="68" spans="2:16" x14ac:dyDescent="0.25">
      <c r="B68" s="88">
        <v>30016642857.143002</v>
      </c>
      <c r="C68" s="88">
        <v>-7.5742326000000002</v>
      </c>
      <c r="F68" s="6">
        <f t="shared" si="6"/>
        <v>31.470749999999999</v>
      </c>
      <c r="G68" s="11">
        <f t="shared" si="4"/>
        <v>-66.627040999999991</v>
      </c>
      <c r="H68" s="6">
        <f t="shared" si="7"/>
        <v>-61.627040999999998</v>
      </c>
      <c r="J68" s="88">
        <v>30016642857.143002</v>
      </c>
      <c r="K68" s="88">
        <v>-8.8849239000000004</v>
      </c>
      <c r="N68" s="6">
        <f t="shared" si="8"/>
        <v>31.470749999999999</v>
      </c>
      <c r="O68" s="11">
        <f t="shared" si="5"/>
        <v>-69.898369000000002</v>
      </c>
      <c r="P68" s="6">
        <f t="shared" si="9"/>
        <v>-64.898369000000002</v>
      </c>
    </row>
    <row r="69" spans="2:16" x14ac:dyDescent="0.25">
      <c r="B69" s="88">
        <v>30372857142.856998</v>
      </c>
      <c r="C69" s="88">
        <v>-7.6638555999999998</v>
      </c>
      <c r="F69" s="6">
        <f t="shared" ref="F69:F100" si="10">B177/1000000000</f>
        <v>31.827428571429</v>
      </c>
      <c r="G69" s="11">
        <f t="shared" si="4"/>
        <v>-69.745543999999995</v>
      </c>
      <c r="H69" s="6">
        <f t="shared" ref="H69:H100" si="11">D177</f>
        <v>-64.745543999999995</v>
      </c>
      <c r="J69" s="88">
        <v>30372857142.856998</v>
      </c>
      <c r="K69" s="88">
        <v>-8.8633766000000005</v>
      </c>
      <c r="N69" s="6">
        <f t="shared" ref="N69:N100" si="12">J177/1000000000</f>
        <v>31.827428571429</v>
      </c>
      <c r="O69" s="11">
        <f t="shared" si="5"/>
        <v>-70.659187000000003</v>
      </c>
      <c r="P69" s="6">
        <f t="shared" ref="P69:P100" si="13">L177</f>
        <v>-65.659187000000003</v>
      </c>
    </row>
    <row r="70" spans="2:16" x14ac:dyDescent="0.25">
      <c r="B70" s="88">
        <v>30729071428.570999</v>
      </c>
      <c r="C70" s="88">
        <v>-7.6984247999999997</v>
      </c>
      <c r="F70" s="6">
        <f t="shared" si="10"/>
        <v>32.184107142857002</v>
      </c>
      <c r="G70" s="11">
        <f t="shared" ref="G70:G103" si="14">H70-5</f>
        <v>-72.388762999999997</v>
      </c>
      <c r="H70" s="6">
        <f t="shared" si="11"/>
        <v>-67.388762999999997</v>
      </c>
      <c r="J70" s="88">
        <v>30729071428.570999</v>
      </c>
      <c r="K70" s="88">
        <v>-8.8207091999999996</v>
      </c>
      <c r="N70" s="6">
        <f t="shared" si="12"/>
        <v>32.184107142857002</v>
      </c>
      <c r="O70" s="11">
        <f t="shared" ref="O70:O103" si="15">P70-5</f>
        <v>-72.422873999999993</v>
      </c>
      <c r="P70" s="6">
        <f t="shared" si="13"/>
        <v>-67.422873999999993</v>
      </c>
    </row>
    <row r="71" spans="2:16" x14ac:dyDescent="0.25">
      <c r="B71" s="88">
        <v>31085285714.285999</v>
      </c>
      <c r="C71" s="88">
        <v>-7.8187213</v>
      </c>
      <c r="F71" s="6">
        <f t="shared" si="10"/>
        <v>32.540785714286002</v>
      </c>
      <c r="G71" s="11">
        <f t="shared" si="14"/>
        <v>-73.882118000000006</v>
      </c>
      <c r="H71" s="6">
        <f t="shared" si="11"/>
        <v>-68.882118000000006</v>
      </c>
      <c r="J71" s="88">
        <v>31085285714.285999</v>
      </c>
      <c r="K71" s="88">
        <v>-8.8508853999999992</v>
      </c>
      <c r="N71" s="6">
        <f t="shared" si="12"/>
        <v>32.540785714286002</v>
      </c>
      <c r="O71" s="11">
        <f t="shared" si="15"/>
        <v>-74.963684000000001</v>
      </c>
      <c r="P71" s="6">
        <f t="shared" si="13"/>
        <v>-69.963684000000001</v>
      </c>
    </row>
    <row r="72" spans="2:16" x14ac:dyDescent="0.25">
      <c r="B72" s="88">
        <v>31441500000</v>
      </c>
      <c r="C72" s="88">
        <v>-7.8915709999999999</v>
      </c>
      <c r="F72" s="6">
        <f t="shared" si="10"/>
        <v>32.897464285714001</v>
      </c>
      <c r="G72" s="11">
        <f t="shared" si="14"/>
        <v>-73.235809000000003</v>
      </c>
      <c r="H72" s="6">
        <f t="shared" si="11"/>
        <v>-68.235809000000003</v>
      </c>
      <c r="J72" s="88">
        <v>31441500000</v>
      </c>
      <c r="K72" s="88">
        <v>-8.8394308000000006</v>
      </c>
      <c r="N72" s="6">
        <f t="shared" si="12"/>
        <v>32.897464285714001</v>
      </c>
      <c r="O72" s="11">
        <f t="shared" si="15"/>
        <v>-74.717934</v>
      </c>
      <c r="P72" s="6">
        <f t="shared" si="13"/>
        <v>-69.717934</v>
      </c>
    </row>
    <row r="73" spans="2:16" x14ac:dyDescent="0.25">
      <c r="B73" s="88">
        <v>31797714285.714001</v>
      </c>
      <c r="C73" s="88">
        <v>-7.9587916999999999</v>
      </c>
      <c r="F73" s="6">
        <f t="shared" si="10"/>
        <v>33.254142857143002</v>
      </c>
      <c r="G73" s="11">
        <f t="shared" si="14"/>
        <v>-71.586708000000002</v>
      </c>
      <c r="H73" s="6">
        <f t="shared" si="11"/>
        <v>-66.586708000000002</v>
      </c>
      <c r="J73" s="88">
        <v>31797714285.714001</v>
      </c>
      <c r="K73" s="88">
        <v>-8.8185005000000007</v>
      </c>
      <c r="N73" s="6">
        <f t="shared" si="12"/>
        <v>33.254142857143002</v>
      </c>
      <c r="O73" s="11">
        <f t="shared" si="15"/>
        <v>-72.813438000000005</v>
      </c>
      <c r="P73" s="6">
        <f t="shared" si="13"/>
        <v>-67.813438000000005</v>
      </c>
    </row>
    <row r="74" spans="2:16" x14ac:dyDescent="0.25">
      <c r="B74" s="88">
        <v>32153928571.429001</v>
      </c>
      <c r="C74" s="88">
        <v>-8.0712232999999998</v>
      </c>
      <c r="F74" s="6">
        <f t="shared" si="10"/>
        <v>33.610821428571001</v>
      </c>
      <c r="G74" s="11">
        <f t="shared" si="14"/>
        <v>-67.364979000000005</v>
      </c>
      <c r="H74" s="6">
        <f t="shared" si="11"/>
        <v>-62.364978999999998</v>
      </c>
      <c r="J74" s="88">
        <v>32153928571.429001</v>
      </c>
      <c r="K74" s="88">
        <v>-8.8484172999999995</v>
      </c>
      <c r="N74" s="6">
        <f t="shared" si="12"/>
        <v>33.610821428571001</v>
      </c>
      <c r="O74" s="11">
        <f t="shared" si="15"/>
        <v>-70.449883</v>
      </c>
      <c r="P74" s="6">
        <f t="shared" si="13"/>
        <v>-65.449883</v>
      </c>
    </row>
    <row r="75" spans="2:16" x14ac:dyDescent="0.25">
      <c r="B75" s="88">
        <v>32510142857.143002</v>
      </c>
      <c r="C75" s="88">
        <v>-8.1655197000000008</v>
      </c>
      <c r="F75" s="6">
        <f t="shared" si="10"/>
        <v>33.967500000000001</v>
      </c>
      <c r="G75" s="11">
        <f t="shared" si="14"/>
        <v>-62.784301999999997</v>
      </c>
      <c r="H75" s="6">
        <f t="shared" si="11"/>
        <v>-57.784301999999997</v>
      </c>
      <c r="J75" s="88">
        <v>32510142857.143002</v>
      </c>
      <c r="K75" s="88">
        <v>-8.8918724000000005</v>
      </c>
      <c r="N75" s="6">
        <f t="shared" si="12"/>
        <v>33.967500000000001</v>
      </c>
      <c r="O75" s="11">
        <f t="shared" si="15"/>
        <v>-71.461226999999994</v>
      </c>
      <c r="P75" s="6">
        <f t="shared" si="13"/>
        <v>-66.461226999999994</v>
      </c>
    </row>
    <row r="76" spans="2:16" x14ac:dyDescent="0.25">
      <c r="B76" s="88">
        <v>32866357142.856998</v>
      </c>
      <c r="C76" s="88">
        <v>-8.2826070999999999</v>
      </c>
      <c r="F76" s="6">
        <f t="shared" si="10"/>
        <v>34.324178571429002</v>
      </c>
      <c r="G76" s="11">
        <f t="shared" si="14"/>
        <v>-58.979771</v>
      </c>
      <c r="H76" s="6">
        <f t="shared" si="11"/>
        <v>-53.979771</v>
      </c>
      <c r="J76" s="88">
        <v>32866357142.856998</v>
      </c>
      <c r="K76" s="88">
        <v>-8.8953942999999995</v>
      </c>
      <c r="N76" s="6">
        <f t="shared" si="12"/>
        <v>34.324178571429002</v>
      </c>
      <c r="O76" s="11">
        <f t="shared" si="15"/>
        <v>-74.410636999999994</v>
      </c>
      <c r="P76" s="6">
        <f t="shared" si="13"/>
        <v>-69.410636999999994</v>
      </c>
    </row>
    <row r="77" spans="2:16" x14ac:dyDescent="0.25">
      <c r="B77" s="88">
        <v>33222571428.570999</v>
      </c>
      <c r="C77" s="88">
        <v>-8.4692010999999994</v>
      </c>
      <c r="F77" s="6">
        <f t="shared" si="10"/>
        <v>34.680857142857</v>
      </c>
      <c r="G77" s="11">
        <f t="shared" si="14"/>
        <v>-58.908344</v>
      </c>
      <c r="H77" s="6">
        <f t="shared" si="11"/>
        <v>-53.908344</v>
      </c>
      <c r="J77" s="88">
        <v>33222571428.570999</v>
      </c>
      <c r="K77" s="88">
        <v>-8.9531840999999996</v>
      </c>
      <c r="N77" s="6">
        <f t="shared" si="12"/>
        <v>34.680857142857</v>
      </c>
      <c r="O77" s="11">
        <f t="shared" si="15"/>
        <v>-75.019951000000006</v>
      </c>
      <c r="P77" s="6">
        <f t="shared" si="13"/>
        <v>-70.019951000000006</v>
      </c>
    </row>
    <row r="78" spans="2:16" x14ac:dyDescent="0.25">
      <c r="B78" s="88">
        <v>33578785714.285999</v>
      </c>
      <c r="C78" s="88">
        <v>-8.7024298000000009</v>
      </c>
      <c r="F78" s="6">
        <f t="shared" si="10"/>
        <v>35.037535714286001</v>
      </c>
      <c r="G78" s="11">
        <f t="shared" si="14"/>
        <v>-58.467059999999996</v>
      </c>
      <c r="H78" s="6">
        <f t="shared" si="11"/>
        <v>-53.467059999999996</v>
      </c>
      <c r="J78" s="88">
        <v>33578785714.285999</v>
      </c>
      <c r="K78" s="88">
        <v>-8.8881960000000007</v>
      </c>
      <c r="N78" s="6">
        <f t="shared" si="12"/>
        <v>35.037535714286001</v>
      </c>
      <c r="O78" s="11">
        <f t="shared" si="15"/>
        <v>-70.859009</v>
      </c>
      <c r="P78" s="6">
        <f t="shared" si="13"/>
        <v>-65.859009</v>
      </c>
    </row>
    <row r="79" spans="2:16" x14ac:dyDescent="0.25">
      <c r="B79" s="88">
        <v>33935000000</v>
      </c>
      <c r="C79" s="88">
        <v>-8.9555606999999995</v>
      </c>
      <c r="F79" s="6">
        <f t="shared" si="10"/>
        <v>35.394214285714</v>
      </c>
      <c r="G79" s="11">
        <f t="shared" si="14"/>
        <v>-58.403537999999998</v>
      </c>
      <c r="H79" s="6">
        <f t="shared" si="11"/>
        <v>-53.403537999999998</v>
      </c>
      <c r="J79" s="88">
        <v>33935000000</v>
      </c>
      <c r="K79" s="88">
        <v>-8.9046468999999995</v>
      </c>
      <c r="N79" s="6">
        <f t="shared" si="12"/>
        <v>35.394214285714</v>
      </c>
      <c r="O79" s="11">
        <f t="shared" si="15"/>
        <v>-64.089039</v>
      </c>
      <c r="P79" s="6">
        <f t="shared" si="13"/>
        <v>-59.089039</v>
      </c>
    </row>
    <row r="80" spans="2:16" x14ac:dyDescent="0.25">
      <c r="B80" s="88">
        <v>34291214285.714001</v>
      </c>
      <c r="C80" s="88">
        <v>-9.2002602000000007</v>
      </c>
      <c r="F80" s="6">
        <f t="shared" si="10"/>
        <v>35.750892857143</v>
      </c>
      <c r="G80" s="11">
        <f t="shared" si="14"/>
        <v>-56.869919000000003</v>
      </c>
      <c r="H80" s="6">
        <f t="shared" si="11"/>
        <v>-51.869919000000003</v>
      </c>
      <c r="J80" s="88">
        <v>34291214285.714001</v>
      </c>
      <c r="K80" s="88">
        <v>-8.9418831000000001</v>
      </c>
      <c r="N80" s="6">
        <f t="shared" si="12"/>
        <v>35.750892857143</v>
      </c>
      <c r="O80" s="11">
        <f t="shared" si="15"/>
        <v>-59.437190999999999</v>
      </c>
      <c r="P80" s="6">
        <f t="shared" si="13"/>
        <v>-54.437190999999999</v>
      </c>
    </row>
    <row r="81" spans="2:16" x14ac:dyDescent="0.25">
      <c r="B81" s="88">
        <v>34647428571.429001</v>
      </c>
      <c r="C81" s="88">
        <v>-9.4895648999999995</v>
      </c>
      <c r="F81" s="6">
        <f t="shared" si="10"/>
        <v>36.107571428570999</v>
      </c>
      <c r="G81" s="11">
        <f t="shared" si="14"/>
        <v>-54.627274</v>
      </c>
      <c r="H81" s="6">
        <f t="shared" si="11"/>
        <v>-49.627274</v>
      </c>
      <c r="J81" s="88">
        <v>34647428571.429001</v>
      </c>
      <c r="K81" s="88">
        <v>-8.9527596999999997</v>
      </c>
      <c r="N81" s="6">
        <f t="shared" si="12"/>
        <v>36.107571428570999</v>
      </c>
      <c r="O81" s="11">
        <f t="shared" si="15"/>
        <v>-58.279381000000001</v>
      </c>
      <c r="P81" s="6">
        <f t="shared" si="13"/>
        <v>-53.279381000000001</v>
      </c>
    </row>
    <row r="82" spans="2:16" x14ac:dyDescent="0.25">
      <c r="B82" s="88">
        <v>35003642857.142998</v>
      </c>
      <c r="C82" s="88">
        <v>-9.6781158000000005</v>
      </c>
      <c r="F82" s="6">
        <f t="shared" si="10"/>
        <v>36.46425</v>
      </c>
      <c r="G82" s="11">
        <f t="shared" si="14"/>
        <v>-52.297587999999998</v>
      </c>
      <c r="H82" s="6">
        <f t="shared" si="11"/>
        <v>-47.297587999999998</v>
      </c>
      <c r="J82" s="88">
        <v>35003642857.142998</v>
      </c>
      <c r="K82" s="88">
        <v>-9.0907564000000001</v>
      </c>
      <c r="N82" s="6">
        <f t="shared" si="12"/>
        <v>36.46425</v>
      </c>
      <c r="O82" s="11">
        <f t="shared" si="15"/>
        <v>-57.718032999999998</v>
      </c>
      <c r="P82" s="6">
        <f t="shared" si="13"/>
        <v>-52.718032999999998</v>
      </c>
    </row>
    <row r="83" spans="2:16" x14ac:dyDescent="0.25">
      <c r="B83" s="88">
        <v>35359857142.857002</v>
      </c>
      <c r="C83" s="88">
        <v>-9.7809038000000008</v>
      </c>
      <c r="F83" s="6">
        <f t="shared" si="10"/>
        <v>36.820928571429</v>
      </c>
      <c r="G83" s="11">
        <f t="shared" si="14"/>
        <v>-50.458691000000002</v>
      </c>
      <c r="H83" s="6">
        <f t="shared" si="11"/>
        <v>-45.458691000000002</v>
      </c>
      <c r="J83" s="88">
        <v>35359857142.857002</v>
      </c>
      <c r="K83" s="88">
        <v>-9.1680831999999999</v>
      </c>
      <c r="N83" s="6">
        <f t="shared" si="12"/>
        <v>36.820928571429</v>
      </c>
      <c r="O83" s="11">
        <f t="shared" si="15"/>
        <v>-56.771458000000003</v>
      </c>
      <c r="P83" s="6">
        <f t="shared" si="13"/>
        <v>-51.771458000000003</v>
      </c>
    </row>
    <row r="84" spans="2:16" x14ac:dyDescent="0.25">
      <c r="B84" s="88">
        <v>35716071428.570999</v>
      </c>
      <c r="C84" s="88">
        <v>-9.8728209000000007</v>
      </c>
      <c r="F84" s="6">
        <f t="shared" si="10"/>
        <v>37.177607142856999</v>
      </c>
      <c r="G84" s="11">
        <f t="shared" si="14"/>
        <v>-49.805058000000002</v>
      </c>
      <c r="H84" s="6">
        <f t="shared" si="11"/>
        <v>-44.805058000000002</v>
      </c>
      <c r="J84" s="88">
        <v>35716071428.570999</v>
      </c>
      <c r="K84" s="88">
        <v>-9.2674149999999997</v>
      </c>
      <c r="N84" s="6">
        <f t="shared" si="12"/>
        <v>37.177607142856999</v>
      </c>
      <c r="O84" s="11">
        <f t="shared" si="15"/>
        <v>-55.830624</v>
      </c>
      <c r="P84" s="6">
        <f t="shared" si="13"/>
        <v>-50.830624</v>
      </c>
    </row>
    <row r="85" spans="2:16" x14ac:dyDescent="0.25">
      <c r="B85" s="88">
        <v>36072285714.286003</v>
      </c>
      <c r="C85" s="88">
        <v>-9.8653230999999995</v>
      </c>
      <c r="F85" s="6">
        <f t="shared" si="10"/>
        <v>37.534285714286</v>
      </c>
      <c r="G85" s="11">
        <f t="shared" si="14"/>
        <v>-49.545451999999997</v>
      </c>
      <c r="H85" s="6">
        <f t="shared" si="11"/>
        <v>-44.545451999999997</v>
      </c>
      <c r="J85" s="88">
        <v>36072285714.286003</v>
      </c>
      <c r="K85" s="88">
        <v>-9.3913440999999995</v>
      </c>
      <c r="N85" s="6">
        <f t="shared" si="12"/>
        <v>37.534285714286</v>
      </c>
      <c r="O85" s="11">
        <f t="shared" si="15"/>
        <v>-54.813037999999999</v>
      </c>
      <c r="P85" s="6">
        <f t="shared" si="13"/>
        <v>-49.813037999999999</v>
      </c>
    </row>
    <row r="86" spans="2:16" x14ac:dyDescent="0.25">
      <c r="B86" s="88">
        <v>36428500000</v>
      </c>
      <c r="C86" s="88">
        <v>-9.8811406999999996</v>
      </c>
      <c r="F86" s="6">
        <f t="shared" si="10"/>
        <v>37.890964285713999</v>
      </c>
      <c r="G86" s="11">
        <f t="shared" si="14"/>
        <v>-49.827499000000003</v>
      </c>
      <c r="H86" s="6">
        <f t="shared" si="11"/>
        <v>-44.827499000000003</v>
      </c>
      <c r="J86" s="88">
        <v>36428500000</v>
      </c>
      <c r="K86" s="88">
        <v>-9.4799547000000004</v>
      </c>
      <c r="N86" s="6">
        <f t="shared" si="12"/>
        <v>37.890964285713999</v>
      </c>
      <c r="O86" s="11">
        <f t="shared" si="15"/>
        <v>-54.340733</v>
      </c>
      <c r="P86" s="6">
        <f t="shared" si="13"/>
        <v>-49.340733</v>
      </c>
    </row>
    <row r="87" spans="2:16" x14ac:dyDescent="0.25">
      <c r="B87" s="88">
        <v>36784714285.713997</v>
      </c>
      <c r="C87" s="88">
        <v>-9.8362569999999998</v>
      </c>
      <c r="F87" s="6">
        <f t="shared" si="10"/>
        <v>38.247642857142999</v>
      </c>
      <c r="G87" s="11">
        <f t="shared" si="14"/>
        <v>-49.574215000000002</v>
      </c>
      <c r="H87" s="6">
        <f t="shared" si="11"/>
        <v>-44.574215000000002</v>
      </c>
      <c r="J87" s="88">
        <v>36784714285.713997</v>
      </c>
      <c r="K87" s="88">
        <v>-9.6366023999999992</v>
      </c>
      <c r="N87" s="6">
        <f t="shared" si="12"/>
        <v>38.247642857142999</v>
      </c>
      <c r="O87" s="11">
        <f t="shared" si="15"/>
        <v>-54.048954000000002</v>
      </c>
      <c r="P87" s="6">
        <f t="shared" si="13"/>
        <v>-49.048954000000002</v>
      </c>
    </row>
    <row r="88" spans="2:16" x14ac:dyDescent="0.25">
      <c r="B88" s="88">
        <v>37140928571.429001</v>
      </c>
      <c r="C88" s="88">
        <v>-9.7449627000000003</v>
      </c>
      <c r="F88" s="6">
        <f t="shared" si="10"/>
        <v>38.604321428570998</v>
      </c>
      <c r="G88" s="11">
        <f t="shared" si="14"/>
        <v>-49.703457</v>
      </c>
      <c r="H88" s="6">
        <f t="shared" si="11"/>
        <v>-44.703457</v>
      </c>
      <c r="J88" s="88">
        <v>37140928571.429001</v>
      </c>
      <c r="K88" s="88">
        <v>-9.7840643000000007</v>
      </c>
      <c r="N88" s="6">
        <f t="shared" si="12"/>
        <v>38.604321428570998</v>
      </c>
      <c r="O88" s="11">
        <f t="shared" si="15"/>
        <v>-53.898913999999998</v>
      </c>
      <c r="P88" s="6">
        <f t="shared" si="13"/>
        <v>-48.898913999999998</v>
      </c>
    </row>
    <row r="89" spans="2:16" x14ac:dyDescent="0.25">
      <c r="B89" s="88">
        <v>37497142857.142998</v>
      </c>
      <c r="C89" s="88">
        <v>-9.6665124999999996</v>
      </c>
      <c r="F89" s="6">
        <f t="shared" si="10"/>
        <v>38.960999999999999</v>
      </c>
      <c r="G89" s="11">
        <f t="shared" si="14"/>
        <v>-49.723553000000003</v>
      </c>
      <c r="H89" s="6">
        <f t="shared" si="11"/>
        <v>-44.723553000000003</v>
      </c>
      <c r="J89" s="88">
        <v>37497142857.142998</v>
      </c>
      <c r="K89" s="88">
        <v>-9.8420839000000004</v>
      </c>
      <c r="N89" s="6">
        <f t="shared" si="12"/>
        <v>38.960999999999999</v>
      </c>
      <c r="O89" s="11">
        <f t="shared" si="15"/>
        <v>-54.075263999999997</v>
      </c>
      <c r="P89" s="6">
        <f t="shared" si="13"/>
        <v>-49.075263999999997</v>
      </c>
    </row>
    <row r="90" spans="2:16" x14ac:dyDescent="0.25">
      <c r="B90" s="88">
        <v>37853357142.857002</v>
      </c>
      <c r="C90" s="88">
        <v>-9.5681992000000005</v>
      </c>
      <c r="F90" s="6">
        <f t="shared" si="10"/>
        <v>39.317678571428999</v>
      </c>
      <c r="G90" s="11">
        <f t="shared" si="14"/>
        <v>-51.094036000000003</v>
      </c>
      <c r="H90" s="6">
        <f t="shared" si="11"/>
        <v>-46.094036000000003</v>
      </c>
      <c r="J90" s="88">
        <v>37853357142.857002</v>
      </c>
      <c r="K90" s="88">
        <v>-9.9234332999999992</v>
      </c>
      <c r="N90" s="6">
        <f t="shared" si="12"/>
        <v>39.317678571428999</v>
      </c>
      <c r="O90" s="11">
        <f t="shared" si="15"/>
        <v>-54.420848999999997</v>
      </c>
      <c r="P90" s="6">
        <f t="shared" si="13"/>
        <v>-49.420848999999997</v>
      </c>
    </row>
    <row r="91" spans="2:16" x14ac:dyDescent="0.25">
      <c r="B91" s="88">
        <v>38209571428.570999</v>
      </c>
      <c r="C91" s="88">
        <v>-9.4714632000000005</v>
      </c>
      <c r="F91" s="6">
        <f t="shared" si="10"/>
        <v>39.674357142857005</v>
      </c>
      <c r="G91" s="11">
        <f t="shared" si="14"/>
        <v>-52.374557000000003</v>
      </c>
      <c r="H91" s="6">
        <f t="shared" si="11"/>
        <v>-47.374557000000003</v>
      </c>
      <c r="J91" s="88">
        <v>38209571428.570999</v>
      </c>
      <c r="K91" s="88">
        <v>-9.9749765000000004</v>
      </c>
      <c r="N91" s="6">
        <f t="shared" si="12"/>
        <v>39.674357142857005</v>
      </c>
      <c r="O91" s="11">
        <f t="shared" si="15"/>
        <v>-55.15361</v>
      </c>
      <c r="P91" s="6">
        <f t="shared" si="13"/>
        <v>-50.15361</v>
      </c>
    </row>
    <row r="92" spans="2:16" x14ac:dyDescent="0.25">
      <c r="B92" s="88">
        <v>38565785714.286003</v>
      </c>
      <c r="C92" s="88">
        <v>-9.4345713</v>
      </c>
      <c r="F92" s="6">
        <f t="shared" si="10"/>
        <v>40.031035714286006</v>
      </c>
      <c r="G92" s="11">
        <f t="shared" si="14"/>
        <v>-53.730949000000003</v>
      </c>
      <c r="H92" s="6">
        <f t="shared" si="11"/>
        <v>-48.730949000000003</v>
      </c>
      <c r="J92" s="88">
        <v>38565785714.286003</v>
      </c>
      <c r="K92" s="88">
        <v>-10.094511000000001</v>
      </c>
      <c r="N92" s="6">
        <f t="shared" si="12"/>
        <v>40.031035714286006</v>
      </c>
      <c r="O92" s="11">
        <f t="shared" si="15"/>
        <v>-55.773257999999998</v>
      </c>
      <c r="P92" s="6">
        <f t="shared" si="13"/>
        <v>-50.773257999999998</v>
      </c>
    </row>
    <row r="93" spans="2:16" x14ac:dyDescent="0.25">
      <c r="B93" s="88">
        <v>38922000000</v>
      </c>
      <c r="C93" s="88">
        <v>-9.3352537000000009</v>
      </c>
      <c r="F93" s="6">
        <f t="shared" si="10"/>
        <v>40.387714285713997</v>
      </c>
      <c r="G93" s="11">
        <f t="shared" si="14"/>
        <v>-54.155949</v>
      </c>
      <c r="H93" s="6">
        <f t="shared" si="11"/>
        <v>-49.155949</v>
      </c>
      <c r="J93" s="88">
        <v>38922000000</v>
      </c>
      <c r="K93" s="88">
        <v>-10.203486</v>
      </c>
      <c r="N93" s="6">
        <f t="shared" si="12"/>
        <v>40.387714285713997</v>
      </c>
      <c r="O93" s="11">
        <f t="shared" si="15"/>
        <v>-56.633521999999999</v>
      </c>
      <c r="P93" s="6">
        <f t="shared" si="13"/>
        <v>-51.633521999999999</v>
      </c>
    </row>
    <row r="94" spans="2:16" x14ac:dyDescent="0.25">
      <c r="B94" s="88">
        <v>39278214285.713997</v>
      </c>
      <c r="C94" s="88">
        <v>-9.2618960999999995</v>
      </c>
      <c r="F94" s="6">
        <f t="shared" si="10"/>
        <v>40.744392857142998</v>
      </c>
      <c r="G94" s="11">
        <f t="shared" si="14"/>
        <v>-53.811863000000002</v>
      </c>
      <c r="H94" s="6">
        <f t="shared" si="11"/>
        <v>-48.811863000000002</v>
      </c>
      <c r="J94" s="88">
        <v>39278214285.713997</v>
      </c>
      <c r="K94" s="88">
        <v>-10.281617000000001</v>
      </c>
      <c r="N94" s="6">
        <f t="shared" si="12"/>
        <v>40.744392857142998</v>
      </c>
      <c r="O94" s="11">
        <f t="shared" si="15"/>
        <v>-57.256157000000002</v>
      </c>
      <c r="P94" s="6">
        <f t="shared" si="13"/>
        <v>-52.256157000000002</v>
      </c>
    </row>
    <row r="95" spans="2:16" x14ac:dyDescent="0.25">
      <c r="B95" s="88">
        <v>39634428571.429001</v>
      </c>
      <c r="C95" s="88">
        <v>-9.1337537999999991</v>
      </c>
      <c r="F95" s="6">
        <f t="shared" si="10"/>
        <v>41.101071428570997</v>
      </c>
      <c r="G95" s="11">
        <f t="shared" si="14"/>
        <v>-52.975014000000002</v>
      </c>
      <c r="H95" s="6">
        <f t="shared" si="11"/>
        <v>-47.975014000000002</v>
      </c>
      <c r="J95" s="88">
        <v>39634428571.429001</v>
      </c>
      <c r="K95" s="88">
        <v>-10.369535000000001</v>
      </c>
      <c r="N95" s="6">
        <f t="shared" si="12"/>
        <v>41.101071428570997</v>
      </c>
      <c r="O95" s="11">
        <f t="shared" si="15"/>
        <v>-57.507370000000002</v>
      </c>
      <c r="P95" s="6">
        <f t="shared" si="13"/>
        <v>-52.507370000000002</v>
      </c>
    </row>
    <row r="96" spans="2:16" x14ac:dyDescent="0.25">
      <c r="B96" s="88">
        <v>39990642857.142998</v>
      </c>
      <c r="C96" s="88">
        <v>-9.1791210000000003</v>
      </c>
      <c r="F96" s="6">
        <f t="shared" si="10"/>
        <v>41.457749999999997</v>
      </c>
      <c r="G96" s="11">
        <f t="shared" si="14"/>
        <v>-52.842461</v>
      </c>
      <c r="H96" s="6">
        <f t="shared" si="11"/>
        <v>-47.842461</v>
      </c>
      <c r="J96" s="88">
        <v>39990642857.142998</v>
      </c>
      <c r="K96" s="88">
        <v>-10.515667000000001</v>
      </c>
      <c r="N96" s="6">
        <f t="shared" si="12"/>
        <v>41.457749999999997</v>
      </c>
      <c r="O96" s="11">
        <f t="shared" si="15"/>
        <v>-57.232300000000002</v>
      </c>
      <c r="P96" s="6">
        <f t="shared" si="13"/>
        <v>-52.232300000000002</v>
      </c>
    </row>
    <row r="97" spans="2:16" x14ac:dyDescent="0.25">
      <c r="B97" s="88">
        <v>40346857142.857002</v>
      </c>
      <c r="C97" s="88">
        <v>-9.1134596000000005</v>
      </c>
      <c r="F97" s="6">
        <f t="shared" si="10"/>
        <v>41.814428571428998</v>
      </c>
      <c r="G97" s="11">
        <f t="shared" si="14"/>
        <v>-53.207633999999999</v>
      </c>
      <c r="H97" s="6">
        <f t="shared" si="11"/>
        <v>-48.207633999999999</v>
      </c>
      <c r="J97" s="88">
        <v>40346857142.857002</v>
      </c>
      <c r="K97" s="88">
        <v>-10.574579999999999</v>
      </c>
      <c r="N97" s="6">
        <f t="shared" si="12"/>
        <v>41.814428571428998</v>
      </c>
      <c r="O97" s="11">
        <f t="shared" si="15"/>
        <v>-56.283070000000002</v>
      </c>
      <c r="P97" s="6">
        <f t="shared" si="13"/>
        <v>-51.283070000000002</v>
      </c>
    </row>
    <row r="98" spans="2:16" x14ac:dyDescent="0.25">
      <c r="B98" s="88">
        <v>40703071428.570999</v>
      </c>
      <c r="C98" s="88">
        <v>-9.1731014000000002</v>
      </c>
      <c r="F98" s="6">
        <f t="shared" si="10"/>
        <v>42.171107142857004</v>
      </c>
      <c r="G98" s="11">
        <f t="shared" si="14"/>
        <v>-54.203339</v>
      </c>
      <c r="H98" s="6">
        <f t="shared" si="11"/>
        <v>-49.203339</v>
      </c>
      <c r="J98" s="88">
        <v>40703071428.570999</v>
      </c>
      <c r="K98" s="88">
        <v>-10.598292000000001</v>
      </c>
      <c r="N98" s="6">
        <f t="shared" si="12"/>
        <v>42.171107142857004</v>
      </c>
      <c r="O98" s="11">
        <f t="shared" si="15"/>
        <v>-55.432445999999999</v>
      </c>
      <c r="P98" s="6">
        <f t="shared" si="13"/>
        <v>-50.432445999999999</v>
      </c>
    </row>
    <row r="99" spans="2:16" x14ac:dyDescent="0.25">
      <c r="B99" s="88">
        <v>41059285714.286003</v>
      </c>
      <c r="C99" s="88">
        <v>-9.3230123999999996</v>
      </c>
      <c r="F99" s="6">
        <f t="shared" si="10"/>
        <v>42.527785714286004</v>
      </c>
      <c r="G99" s="11">
        <f t="shared" si="14"/>
        <v>-54.167023</v>
      </c>
      <c r="H99" s="6">
        <f t="shared" si="11"/>
        <v>-49.167023</v>
      </c>
      <c r="J99" s="88">
        <v>41059285714.286003</v>
      </c>
      <c r="K99" s="88">
        <v>-10.72287</v>
      </c>
      <c r="N99" s="6">
        <f t="shared" si="12"/>
        <v>42.527785714286004</v>
      </c>
      <c r="O99" s="11">
        <f t="shared" si="15"/>
        <v>-54.515307999999997</v>
      </c>
      <c r="P99" s="6">
        <f t="shared" si="13"/>
        <v>-49.515307999999997</v>
      </c>
    </row>
    <row r="100" spans="2:16" x14ac:dyDescent="0.25">
      <c r="B100" s="88">
        <v>41415500000</v>
      </c>
      <c r="C100" s="88">
        <v>-9.5510158999999994</v>
      </c>
      <c r="F100" s="6">
        <f t="shared" si="10"/>
        <v>42.884464285713996</v>
      </c>
      <c r="G100" s="11">
        <f t="shared" si="14"/>
        <v>-53.730789000000001</v>
      </c>
      <c r="H100" s="6">
        <f t="shared" si="11"/>
        <v>-48.730789000000001</v>
      </c>
      <c r="J100" s="88">
        <v>41415500000</v>
      </c>
      <c r="K100" s="88">
        <v>-10.889993</v>
      </c>
      <c r="N100" s="6">
        <f t="shared" si="12"/>
        <v>42.884464285713996</v>
      </c>
      <c r="O100" s="11">
        <f t="shared" si="15"/>
        <v>-54.067833</v>
      </c>
      <c r="P100" s="6">
        <f t="shared" si="13"/>
        <v>-49.067833</v>
      </c>
    </row>
    <row r="101" spans="2:16" x14ac:dyDescent="0.25">
      <c r="B101" s="88">
        <v>41771714285.713997</v>
      </c>
      <c r="C101" s="88">
        <v>-9.7126073999999996</v>
      </c>
      <c r="F101" s="6">
        <f t="shared" ref="F101:F103" si="16">B209/1000000000</f>
        <v>43.241142857142997</v>
      </c>
      <c r="G101" s="11">
        <f t="shared" si="14"/>
        <v>-53.148311999999997</v>
      </c>
      <c r="H101" s="6">
        <f t="shared" ref="H101:H103" si="17">D209</f>
        <v>-48.148311999999997</v>
      </c>
      <c r="J101" s="88">
        <v>41771714285.713997</v>
      </c>
      <c r="K101" s="88">
        <v>-11.028841999999999</v>
      </c>
      <c r="N101" s="6">
        <f t="shared" ref="N101:N103" si="18">J209/1000000000</f>
        <v>43.241142857142997</v>
      </c>
      <c r="O101" s="11">
        <f t="shared" si="15"/>
        <v>-53.975451999999997</v>
      </c>
      <c r="P101" s="6">
        <f t="shared" ref="P101:P103" si="19">L209</f>
        <v>-48.975451999999997</v>
      </c>
    </row>
    <row r="102" spans="2:16" x14ac:dyDescent="0.25">
      <c r="B102" s="88">
        <v>42127928571.429001</v>
      </c>
      <c r="C102" s="88">
        <v>-9.7624282999999998</v>
      </c>
      <c r="F102" s="6">
        <f t="shared" si="16"/>
        <v>43.597821428571002</v>
      </c>
      <c r="G102" s="11">
        <f t="shared" si="14"/>
        <v>-53.236347000000002</v>
      </c>
      <c r="H102" s="6">
        <f t="shared" si="17"/>
        <v>-48.236347000000002</v>
      </c>
      <c r="J102" s="88">
        <v>42127928571.429001</v>
      </c>
      <c r="K102" s="88">
        <v>-11.230898</v>
      </c>
      <c r="N102" s="6">
        <f t="shared" si="18"/>
        <v>43.597821428571002</v>
      </c>
      <c r="O102" s="11">
        <f t="shared" si="15"/>
        <v>-53.871834</v>
      </c>
      <c r="P102" s="6">
        <f t="shared" si="19"/>
        <v>-48.871834</v>
      </c>
    </row>
    <row r="103" spans="2:16" x14ac:dyDescent="0.25">
      <c r="B103" s="88">
        <v>42484142857.142998</v>
      </c>
      <c r="C103" s="88">
        <v>-9.9430122000000001</v>
      </c>
      <c r="F103" s="6">
        <f t="shared" si="16"/>
        <v>43.954500000000003</v>
      </c>
      <c r="G103" s="11">
        <f t="shared" si="14"/>
        <v>-53.662345999999999</v>
      </c>
      <c r="H103" s="6">
        <f t="shared" si="17"/>
        <v>-48.662345999999999</v>
      </c>
      <c r="J103" s="88">
        <v>42484142857.142998</v>
      </c>
      <c r="K103" s="88">
        <v>-11.108215</v>
      </c>
      <c r="N103" s="6">
        <f t="shared" si="18"/>
        <v>43.954500000000003</v>
      </c>
      <c r="O103" s="11">
        <f t="shared" si="15"/>
        <v>-54.016303999999998</v>
      </c>
      <c r="P103" s="6">
        <f t="shared" si="19"/>
        <v>-49.016303999999998</v>
      </c>
    </row>
    <row r="104" spans="2:16" x14ac:dyDescent="0.25">
      <c r="B104" s="88">
        <v>42840357142.857002</v>
      </c>
      <c r="C104" s="88">
        <v>-10.011091</v>
      </c>
      <c r="J104" s="88">
        <v>42840357142.857002</v>
      </c>
      <c r="K104" s="88">
        <v>-11.115767999999999</v>
      </c>
      <c r="O104" s="11"/>
    </row>
    <row r="105" spans="2:16" x14ac:dyDescent="0.25">
      <c r="B105" s="88">
        <v>43196571428.570999</v>
      </c>
      <c r="C105" s="88">
        <v>-10.203294</v>
      </c>
      <c r="J105" s="88">
        <v>43196571428.570999</v>
      </c>
      <c r="K105" s="88">
        <v>-11.072144</v>
      </c>
    </row>
    <row r="106" spans="2:16" x14ac:dyDescent="0.25">
      <c r="B106" s="88">
        <v>43552785714.286003</v>
      </c>
      <c r="C106" s="88">
        <v>-10.356426000000001</v>
      </c>
      <c r="J106" s="88">
        <v>43552785714.286003</v>
      </c>
      <c r="K106" s="88">
        <v>-11.086468999999999</v>
      </c>
    </row>
    <row r="107" spans="2:16" x14ac:dyDescent="0.25">
      <c r="B107" s="88">
        <v>43909000000</v>
      </c>
      <c r="C107" s="88">
        <v>-10.720558</v>
      </c>
      <c r="J107" s="88">
        <v>43909000000</v>
      </c>
      <c r="K107" s="88">
        <v>-11.114915999999999</v>
      </c>
    </row>
    <row r="108" spans="2:16" x14ac:dyDescent="0.25">
      <c r="B108" s="88" t="s">
        <v>21</v>
      </c>
      <c r="J108" s="88" t="s">
        <v>21</v>
      </c>
    </row>
    <row r="111" spans="2:16" x14ac:dyDescent="0.25">
      <c r="B111" s="88" t="s">
        <v>35</v>
      </c>
      <c r="J111" s="88" t="s">
        <v>35</v>
      </c>
    </row>
    <row r="112" spans="2:16" x14ac:dyDescent="0.25">
      <c r="B112" s="88" t="s">
        <v>19</v>
      </c>
      <c r="C112" s="88" t="s">
        <v>114</v>
      </c>
      <c r="D112" s="88" t="s">
        <v>36</v>
      </c>
      <c r="J112" s="88" t="s">
        <v>19</v>
      </c>
      <c r="K112" s="88" t="s">
        <v>114</v>
      </c>
      <c r="L112" s="88" t="s">
        <v>36</v>
      </c>
    </row>
    <row r="113" spans="2:12" x14ac:dyDescent="0.25">
      <c r="B113" s="88">
        <v>9000000000</v>
      </c>
      <c r="C113" s="88">
        <v>-74.026236999999995</v>
      </c>
      <c r="D113" s="88">
        <v>-61.828010999999996</v>
      </c>
      <c r="J113" s="88">
        <v>9000000000</v>
      </c>
      <c r="K113" s="88">
        <v>-86.639342999999997</v>
      </c>
      <c r="L113" s="88">
        <v>-74.532364000000001</v>
      </c>
    </row>
    <row r="114" spans="2:12" x14ac:dyDescent="0.25">
      <c r="B114" s="88">
        <v>9356678571.4286003</v>
      </c>
      <c r="C114" s="88">
        <v>-68.889968999999994</v>
      </c>
      <c r="D114" s="88">
        <v>-59.752003000000002</v>
      </c>
      <c r="J114" s="88">
        <v>9356678571.4286003</v>
      </c>
      <c r="K114" s="88">
        <v>-84.433425999999997</v>
      </c>
      <c r="L114" s="88">
        <v>-70.604095000000001</v>
      </c>
    </row>
    <row r="115" spans="2:12" x14ac:dyDescent="0.25">
      <c r="B115" s="88">
        <v>9713357142.8570995</v>
      </c>
      <c r="C115" s="88">
        <v>-65.336487000000005</v>
      </c>
      <c r="D115" s="88">
        <v>-56.916069</v>
      </c>
      <c r="J115" s="88">
        <v>9713357142.8570995</v>
      </c>
      <c r="K115" s="88">
        <v>-72.866539000000003</v>
      </c>
      <c r="L115" s="88">
        <v>-65.757277999999999</v>
      </c>
    </row>
    <row r="116" spans="2:12" x14ac:dyDescent="0.25">
      <c r="B116" s="88">
        <v>10070035714.285999</v>
      </c>
      <c r="C116" s="88">
        <v>-62.097850999999999</v>
      </c>
      <c r="D116" s="88">
        <v>-55.214821000000001</v>
      </c>
      <c r="J116" s="88">
        <v>10070035714.285999</v>
      </c>
      <c r="K116" s="88">
        <v>-69.541672000000005</v>
      </c>
      <c r="L116" s="88">
        <v>-62.160957000000003</v>
      </c>
    </row>
    <row r="117" spans="2:12" x14ac:dyDescent="0.25">
      <c r="B117" s="88">
        <v>10426714285.714001</v>
      </c>
      <c r="C117" s="88">
        <v>-61.760227</v>
      </c>
      <c r="D117" s="88">
        <v>-54.670082000000001</v>
      </c>
      <c r="J117" s="88">
        <v>10426714285.714001</v>
      </c>
      <c r="K117" s="88">
        <v>-71.385589999999993</v>
      </c>
      <c r="L117" s="88">
        <v>-62.290871000000003</v>
      </c>
    </row>
    <row r="118" spans="2:12" x14ac:dyDescent="0.25">
      <c r="B118" s="88">
        <v>10783392857.143</v>
      </c>
      <c r="C118" s="88">
        <v>-62.033081000000003</v>
      </c>
      <c r="D118" s="88">
        <v>-55.876109999999997</v>
      </c>
      <c r="J118" s="88">
        <v>10783392857.143</v>
      </c>
      <c r="K118" s="88">
        <v>-71.670952</v>
      </c>
      <c r="L118" s="88">
        <v>-63.361499999999999</v>
      </c>
    </row>
    <row r="119" spans="2:12" x14ac:dyDescent="0.25">
      <c r="B119" s="88">
        <v>11140071428.570999</v>
      </c>
      <c r="C119" s="88">
        <v>-64.809402000000006</v>
      </c>
      <c r="D119" s="88">
        <v>-57.448295999999999</v>
      </c>
      <c r="J119" s="88">
        <v>11140071428.570999</v>
      </c>
      <c r="K119" s="88">
        <v>-71.476776000000001</v>
      </c>
      <c r="L119" s="88">
        <v>-62.971577000000003</v>
      </c>
    </row>
    <row r="120" spans="2:12" x14ac:dyDescent="0.25">
      <c r="B120" s="88">
        <v>11496750000</v>
      </c>
      <c r="C120" s="88">
        <v>-65.739975000000001</v>
      </c>
      <c r="D120" s="88">
        <v>-58.883591000000003</v>
      </c>
      <c r="J120" s="88">
        <v>11496750000</v>
      </c>
      <c r="K120" s="88">
        <v>-69.392982000000003</v>
      </c>
      <c r="L120" s="88">
        <v>-61.282997000000002</v>
      </c>
    </row>
    <row r="121" spans="2:12" x14ac:dyDescent="0.25">
      <c r="B121" s="88">
        <v>11853428571.429001</v>
      </c>
      <c r="C121" s="88">
        <v>-65.941474999999997</v>
      </c>
      <c r="D121" s="88">
        <v>-59.951056999999999</v>
      </c>
      <c r="J121" s="88">
        <v>11853428571.429001</v>
      </c>
      <c r="K121" s="88">
        <v>-66.087029000000001</v>
      </c>
      <c r="L121" s="88">
        <v>-58.386322</v>
      </c>
    </row>
    <row r="122" spans="2:12" x14ac:dyDescent="0.25">
      <c r="B122" s="88">
        <v>12210107142.857</v>
      </c>
      <c r="C122" s="88">
        <v>-67.958213999999998</v>
      </c>
      <c r="D122" s="88">
        <v>-61.045192999999998</v>
      </c>
      <c r="J122" s="88">
        <v>12210107142.857</v>
      </c>
      <c r="K122" s="88">
        <v>-62.331527999999999</v>
      </c>
      <c r="L122" s="88">
        <v>-56.222724999999997</v>
      </c>
    </row>
    <row r="123" spans="2:12" x14ac:dyDescent="0.25">
      <c r="B123" s="88">
        <v>12566785714.285999</v>
      </c>
      <c r="C123" s="88">
        <v>-69.122130999999996</v>
      </c>
      <c r="D123" s="88">
        <v>-63.343983000000001</v>
      </c>
      <c r="J123" s="88">
        <v>12566785714.285999</v>
      </c>
      <c r="K123" s="88">
        <v>-62.597000000000001</v>
      </c>
      <c r="L123" s="88">
        <v>-54.672184000000001</v>
      </c>
    </row>
    <row r="124" spans="2:12" x14ac:dyDescent="0.25">
      <c r="B124" s="88">
        <v>12923464285.714001</v>
      </c>
      <c r="C124" s="88">
        <v>-73.087317999999996</v>
      </c>
      <c r="D124" s="88">
        <v>-65.120391999999995</v>
      </c>
      <c r="J124" s="88">
        <v>12923464285.714001</v>
      </c>
      <c r="K124" s="88">
        <v>-61.152431</v>
      </c>
      <c r="L124" s="88">
        <v>-55.374927999999997</v>
      </c>
    </row>
    <row r="125" spans="2:12" x14ac:dyDescent="0.25">
      <c r="B125" s="88">
        <v>13280142857.143</v>
      </c>
      <c r="C125" s="88">
        <v>-73.375420000000005</v>
      </c>
      <c r="D125" s="88">
        <v>-65.926315000000002</v>
      </c>
      <c r="J125" s="88">
        <v>13280142857.143</v>
      </c>
      <c r="K125" s="88">
        <v>-64.386841000000004</v>
      </c>
      <c r="L125" s="88">
        <v>-55.685733999999997</v>
      </c>
    </row>
    <row r="126" spans="2:12" x14ac:dyDescent="0.25">
      <c r="B126" s="88">
        <v>13636821428.570999</v>
      </c>
      <c r="C126" s="88">
        <v>-72.322509999999994</v>
      </c>
      <c r="D126" s="88">
        <v>-65.182877000000005</v>
      </c>
      <c r="J126" s="88">
        <v>13636821428.570999</v>
      </c>
      <c r="K126" s="88">
        <v>-63.570328000000003</v>
      </c>
      <c r="L126" s="88">
        <v>-56.688701999999999</v>
      </c>
    </row>
    <row r="127" spans="2:12" x14ac:dyDescent="0.25">
      <c r="B127" s="88">
        <v>13993500000</v>
      </c>
      <c r="C127" s="88">
        <v>-70.354102999999995</v>
      </c>
      <c r="D127" s="88">
        <v>-64.585723999999999</v>
      </c>
      <c r="J127" s="88">
        <v>13993500000</v>
      </c>
      <c r="K127" s="88">
        <v>-64.256743999999998</v>
      </c>
      <c r="L127" s="88">
        <v>-57.677452000000002</v>
      </c>
    </row>
    <row r="128" spans="2:12" x14ac:dyDescent="0.25">
      <c r="B128" s="88">
        <v>14350178571.429001</v>
      </c>
      <c r="C128" s="88">
        <v>-71.064048999999997</v>
      </c>
      <c r="D128" s="88">
        <v>-64.601219</v>
      </c>
      <c r="J128" s="88">
        <v>14350178571.429001</v>
      </c>
      <c r="K128" s="88">
        <v>-67.481644000000003</v>
      </c>
      <c r="L128" s="88">
        <v>-59.235633999999997</v>
      </c>
    </row>
    <row r="129" spans="2:12" x14ac:dyDescent="0.25">
      <c r="B129" s="88">
        <v>14706857142.857</v>
      </c>
      <c r="C129" s="88">
        <v>-72.228783000000007</v>
      </c>
      <c r="D129" s="88">
        <v>-66.255179999999996</v>
      </c>
      <c r="J129" s="88">
        <v>14706857142.857</v>
      </c>
      <c r="K129" s="88">
        <v>-68.391898999999995</v>
      </c>
      <c r="L129" s="88">
        <v>-61.455074000000003</v>
      </c>
    </row>
    <row r="130" spans="2:12" x14ac:dyDescent="0.25">
      <c r="B130" s="88">
        <v>15063535714.285999</v>
      </c>
      <c r="C130" s="88">
        <v>-75.156548000000001</v>
      </c>
      <c r="D130" s="88">
        <v>-67.676024999999996</v>
      </c>
      <c r="J130" s="88">
        <v>15063535714.285999</v>
      </c>
      <c r="K130" s="88">
        <v>-71.157707000000002</v>
      </c>
      <c r="L130" s="88">
        <v>-63.005543000000003</v>
      </c>
    </row>
    <row r="131" spans="2:12" x14ac:dyDescent="0.25">
      <c r="B131" s="88">
        <v>15420214285.714001</v>
      </c>
      <c r="C131" s="88">
        <v>-75.208495999999997</v>
      </c>
      <c r="D131" s="88">
        <v>-70.715964999999997</v>
      </c>
      <c r="J131" s="88">
        <v>15420214285.714001</v>
      </c>
      <c r="K131" s="88">
        <v>-72.357826000000003</v>
      </c>
      <c r="L131" s="88">
        <v>-64.521889000000002</v>
      </c>
    </row>
    <row r="132" spans="2:12" x14ac:dyDescent="0.25">
      <c r="B132" s="88">
        <v>15776892857.143</v>
      </c>
      <c r="C132" s="88">
        <v>-81.245956000000007</v>
      </c>
      <c r="D132" s="88">
        <v>-72.467833999999996</v>
      </c>
      <c r="J132" s="88">
        <v>15776892857.143</v>
      </c>
      <c r="K132" s="88">
        <v>-73.09845</v>
      </c>
      <c r="L132" s="88">
        <v>-65.268044000000003</v>
      </c>
    </row>
    <row r="133" spans="2:12" x14ac:dyDescent="0.25">
      <c r="B133" s="88">
        <v>16133571428.570999</v>
      </c>
      <c r="C133" s="88">
        <v>-80.369018999999994</v>
      </c>
      <c r="D133" s="88">
        <v>-76.256393000000003</v>
      </c>
      <c r="J133" s="88">
        <v>16133571428.570999</v>
      </c>
      <c r="K133" s="88">
        <v>-73.434296000000003</v>
      </c>
      <c r="L133" s="88">
        <v>-65.223297000000002</v>
      </c>
    </row>
    <row r="134" spans="2:12" x14ac:dyDescent="0.25">
      <c r="B134" s="88">
        <v>16490250000</v>
      </c>
      <c r="C134" s="88">
        <v>-86.630439999999993</v>
      </c>
      <c r="D134" s="88">
        <v>-74.645576000000005</v>
      </c>
      <c r="J134" s="88">
        <v>16490250000</v>
      </c>
      <c r="K134" s="88">
        <v>-72.266434000000004</v>
      </c>
      <c r="L134" s="88">
        <v>-63.938308999999997</v>
      </c>
    </row>
    <row r="135" spans="2:12" x14ac:dyDescent="0.25">
      <c r="B135" s="88">
        <v>16846928571.429001</v>
      </c>
      <c r="C135" s="88">
        <v>-76.487892000000002</v>
      </c>
      <c r="D135" s="88">
        <v>-74.547370999999998</v>
      </c>
      <c r="J135" s="88">
        <v>16846928571.429001</v>
      </c>
      <c r="K135" s="88">
        <v>-69.379005000000006</v>
      </c>
      <c r="L135" s="88">
        <v>-61.205981999999999</v>
      </c>
    </row>
    <row r="136" spans="2:12" x14ac:dyDescent="0.25">
      <c r="B136" s="88">
        <v>17203607142.856998</v>
      </c>
      <c r="C136" s="88">
        <v>-80.177329999999998</v>
      </c>
      <c r="D136" s="88">
        <v>-70.469031999999999</v>
      </c>
      <c r="J136" s="88">
        <v>17203607142.856998</v>
      </c>
      <c r="K136" s="88">
        <v>-65.417800999999997</v>
      </c>
      <c r="L136" s="88">
        <v>-58.794006000000003</v>
      </c>
    </row>
    <row r="137" spans="2:12" x14ac:dyDescent="0.25">
      <c r="B137" s="88">
        <v>17560285714.285999</v>
      </c>
      <c r="C137" s="88">
        <v>-74.444496000000001</v>
      </c>
      <c r="D137" s="88">
        <v>-68.018722999999994</v>
      </c>
      <c r="J137" s="88">
        <v>17560285714.285999</v>
      </c>
      <c r="K137" s="88">
        <v>-65.221564999999998</v>
      </c>
      <c r="L137" s="88">
        <v>-57.148319000000001</v>
      </c>
    </row>
    <row r="138" spans="2:12" x14ac:dyDescent="0.25">
      <c r="B138" s="88">
        <v>17916964285.714001</v>
      </c>
      <c r="C138" s="88">
        <v>-69.234031999999999</v>
      </c>
      <c r="D138" s="88">
        <v>-64.147537</v>
      </c>
      <c r="J138" s="88">
        <v>17916964285.714001</v>
      </c>
      <c r="K138" s="88">
        <v>-64.617355000000003</v>
      </c>
      <c r="L138" s="88">
        <v>-57.919429999999998</v>
      </c>
    </row>
    <row r="139" spans="2:12" x14ac:dyDescent="0.25">
      <c r="B139" s="88">
        <v>18273642857.143002</v>
      </c>
      <c r="C139" s="88">
        <v>-68.735291000000004</v>
      </c>
      <c r="D139" s="88">
        <v>-61.815658999999997</v>
      </c>
      <c r="J139" s="88">
        <v>18273642857.143002</v>
      </c>
      <c r="K139" s="88">
        <v>-67.933868000000004</v>
      </c>
      <c r="L139" s="88">
        <v>-61.003428999999997</v>
      </c>
    </row>
    <row r="140" spans="2:12" x14ac:dyDescent="0.25">
      <c r="B140" s="88">
        <v>18630321428.570999</v>
      </c>
      <c r="C140" s="88">
        <v>-67.625709999999998</v>
      </c>
      <c r="D140" s="88">
        <v>-61.979636999999997</v>
      </c>
      <c r="J140" s="88">
        <v>18630321428.570999</v>
      </c>
      <c r="K140" s="88">
        <v>-74.598961000000003</v>
      </c>
      <c r="L140" s="88">
        <v>-67.845459000000005</v>
      </c>
    </row>
    <row r="141" spans="2:12" x14ac:dyDescent="0.25">
      <c r="B141" s="88">
        <v>18987000000</v>
      </c>
      <c r="C141" s="88">
        <v>-69.974082999999993</v>
      </c>
      <c r="D141" s="88">
        <v>-62.806652</v>
      </c>
      <c r="J141" s="88">
        <v>18987000000</v>
      </c>
      <c r="K141" s="88">
        <v>-85.123940000000005</v>
      </c>
      <c r="L141" s="88">
        <v>-77.279221000000007</v>
      </c>
    </row>
    <row r="142" spans="2:12" x14ac:dyDescent="0.25">
      <c r="B142" s="88">
        <v>19343678571.429001</v>
      </c>
      <c r="C142" s="88">
        <v>-71.381027000000003</v>
      </c>
      <c r="D142" s="88">
        <v>-64.777953999999994</v>
      </c>
      <c r="J142" s="88">
        <v>19343678571.429001</v>
      </c>
      <c r="K142" s="88">
        <v>-96.195053000000001</v>
      </c>
      <c r="L142" s="88">
        <v>-78.753760999999997</v>
      </c>
    </row>
    <row r="143" spans="2:12" x14ac:dyDescent="0.25">
      <c r="B143" s="88">
        <v>19700357142.856998</v>
      </c>
      <c r="C143" s="88">
        <v>-73.702140999999997</v>
      </c>
      <c r="D143" s="88">
        <v>-65.910622000000004</v>
      </c>
      <c r="J143" s="88">
        <v>19700357142.856998</v>
      </c>
      <c r="K143" s="88">
        <v>-79.078513999999998</v>
      </c>
      <c r="L143" s="88">
        <v>-74.920212000000006</v>
      </c>
    </row>
    <row r="144" spans="2:12" x14ac:dyDescent="0.25">
      <c r="B144" s="88">
        <v>20057035714.285999</v>
      </c>
      <c r="C144" s="88">
        <v>-73.584975999999997</v>
      </c>
      <c r="D144" s="88">
        <v>-65.471100000000007</v>
      </c>
      <c r="J144" s="88">
        <v>20057035714.285999</v>
      </c>
      <c r="K144" s="88">
        <v>-73.759804000000003</v>
      </c>
      <c r="L144" s="88">
        <v>-66.542961000000005</v>
      </c>
    </row>
    <row r="145" spans="2:12" x14ac:dyDescent="0.25">
      <c r="B145" s="88">
        <v>20413714285.714001</v>
      </c>
      <c r="C145" s="88">
        <v>-70.318527000000003</v>
      </c>
      <c r="D145" s="88">
        <v>-64.284554</v>
      </c>
      <c r="J145" s="88">
        <v>20413714285.714001</v>
      </c>
      <c r="K145" s="88">
        <v>-71.255675999999994</v>
      </c>
      <c r="L145" s="88">
        <v>-62.957839999999997</v>
      </c>
    </row>
    <row r="146" spans="2:12" x14ac:dyDescent="0.25">
      <c r="B146" s="88">
        <v>20770392857.143002</v>
      </c>
      <c r="C146" s="88">
        <v>-70.458611000000005</v>
      </c>
      <c r="D146" s="88">
        <v>-61.936554000000001</v>
      </c>
      <c r="J146" s="88">
        <v>20770392857.143002</v>
      </c>
      <c r="K146" s="88">
        <v>-68.423316999999997</v>
      </c>
      <c r="L146" s="88">
        <v>-61.171875</v>
      </c>
    </row>
    <row r="147" spans="2:12" x14ac:dyDescent="0.25">
      <c r="B147" s="88">
        <v>21127071428.570999</v>
      </c>
      <c r="C147" s="88">
        <v>-66.921761000000004</v>
      </c>
      <c r="D147" s="88">
        <v>-61.893008999999999</v>
      </c>
      <c r="J147" s="88">
        <v>21127071428.570999</v>
      </c>
      <c r="K147" s="88">
        <v>-68.551308000000006</v>
      </c>
      <c r="L147" s="88">
        <v>-59.627364999999998</v>
      </c>
    </row>
    <row r="148" spans="2:12" x14ac:dyDescent="0.25">
      <c r="B148" s="88">
        <v>21483750000</v>
      </c>
      <c r="C148" s="88">
        <v>-70.293464999999998</v>
      </c>
      <c r="D148" s="88">
        <v>-60.666798</v>
      </c>
      <c r="J148" s="88">
        <v>21483750000</v>
      </c>
      <c r="K148" s="88">
        <v>-66.594825999999998</v>
      </c>
      <c r="L148" s="88">
        <v>-60.207751999999999</v>
      </c>
    </row>
    <row r="149" spans="2:12" x14ac:dyDescent="0.25">
      <c r="B149" s="88">
        <v>21840428571.429001</v>
      </c>
      <c r="C149" s="88">
        <v>-66.900383000000005</v>
      </c>
      <c r="D149" s="88">
        <v>-61.892685</v>
      </c>
      <c r="J149" s="88">
        <v>21840428571.429001</v>
      </c>
      <c r="K149" s="88">
        <v>-70.037391999999997</v>
      </c>
      <c r="L149" s="88">
        <v>-59.976101</v>
      </c>
    </row>
    <row r="150" spans="2:12" x14ac:dyDescent="0.25">
      <c r="B150" s="88">
        <v>22197107142.856998</v>
      </c>
      <c r="C150" s="88">
        <v>-70.457520000000002</v>
      </c>
      <c r="D150" s="88">
        <v>-61.803725999999997</v>
      </c>
      <c r="J150" s="88">
        <v>22197107142.856998</v>
      </c>
      <c r="K150" s="88">
        <v>-67.749495999999994</v>
      </c>
      <c r="L150" s="88">
        <v>-60.842219999999998</v>
      </c>
    </row>
    <row r="151" spans="2:12" x14ac:dyDescent="0.25">
      <c r="B151" s="88">
        <v>22553785714.285999</v>
      </c>
      <c r="C151" s="88">
        <v>-70.168327000000005</v>
      </c>
      <c r="D151" s="88">
        <v>-62.096283</v>
      </c>
      <c r="J151" s="88">
        <v>22553785714.285999</v>
      </c>
      <c r="K151" s="88">
        <v>-69.094521</v>
      </c>
      <c r="L151" s="88">
        <v>-60.279819000000003</v>
      </c>
    </row>
    <row r="152" spans="2:12" x14ac:dyDescent="0.25">
      <c r="B152" s="88">
        <v>22910464285.714001</v>
      </c>
      <c r="C152" s="88">
        <v>-67.901543000000004</v>
      </c>
      <c r="D152" s="88">
        <v>-62.318722000000001</v>
      </c>
      <c r="J152" s="88">
        <v>22910464285.714001</v>
      </c>
      <c r="K152" s="88">
        <v>-68.371498000000003</v>
      </c>
      <c r="L152" s="88">
        <v>-61.721438999999997</v>
      </c>
    </row>
    <row r="153" spans="2:12" x14ac:dyDescent="0.25">
      <c r="B153" s="88">
        <v>23267142857.143002</v>
      </c>
      <c r="C153" s="88">
        <v>-71.245621</v>
      </c>
      <c r="D153" s="88">
        <v>-62.897830999999996</v>
      </c>
      <c r="J153" s="88">
        <v>23267142857.143002</v>
      </c>
      <c r="K153" s="88">
        <v>-72.032927999999998</v>
      </c>
      <c r="L153" s="88">
        <v>-62.628819</v>
      </c>
    </row>
    <row r="154" spans="2:12" x14ac:dyDescent="0.25">
      <c r="B154" s="88">
        <v>23623821428.570999</v>
      </c>
      <c r="C154" s="88">
        <v>-72.027939000000003</v>
      </c>
      <c r="D154" s="88">
        <v>-64.207413000000003</v>
      </c>
      <c r="J154" s="88">
        <v>23623821428.570999</v>
      </c>
      <c r="K154" s="88">
        <v>-71.835052000000005</v>
      </c>
      <c r="L154" s="88">
        <v>-63.578826999999997</v>
      </c>
    </row>
    <row r="155" spans="2:12" x14ac:dyDescent="0.25">
      <c r="B155" s="88">
        <v>23980500000</v>
      </c>
      <c r="C155" s="88">
        <v>-71.847572</v>
      </c>
      <c r="D155" s="88">
        <v>-64.145409000000001</v>
      </c>
      <c r="J155" s="88">
        <v>23980500000</v>
      </c>
      <c r="K155" s="88">
        <v>-71.312988000000004</v>
      </c>
      <c r="L155" s="88">
        <v>-61.931080000000001</v>
      </c>
    </row>
    <row r="156" spans="2:12" x14ac:dyDescent="0.25">
      <c r="B156" s="88">
        <v>24337178571.429001</v>
      </c>
      <c r="C156" s="88">
        <v>-71.110022999999998</v>
      </c>
      <c r="D156" s="88">
        <v>-61.856383999999998</v>
      </c>
      <c r="J156" s="88">
        <v>24337178571.429001</v>
      </c>
      <c r="K156" s="88">
        <v>-67.220551</v>
      </c>
      <c r="L156" s="88">
        <v>-59.721114999999998</v>
      </c>
    </row>
    <row r="157" spans="2:12" x14ac:dyDescent="0.25">
      <c r="B157" s="88">
        <v>24693857142.856998</v>
      </c>
      <c r="C157" s="88">
        <v>-65.146088000000006</v>
      </c>
      <c r="D157" s="88">
        <v>-59.636684000000002</v>
      </c>
      <c r="J157" s="88">
        <v>24693857142.856998</v>
      </c>
      <c r="K157" s="88">
        <v>-65.431495999999996</v>
      </c>
      <c r="L157" s="88">
        <v>-57.206245000000003</v>
      </c>
    </row>
    <row r="158" spans="2:12" x14ac:dyDescent="0.25">
      <c r="B158" s="88">
        <v>25050535714.285999</v>
      </c>
      <c r="C158" s="88">
        <v>-65.141677999999999</v>
      </c>
      <c r="D158" s="88">
        <v>-56.809539999999998</v>
      </c>
      <c r="J158" s="88">
        <v>25050535714.285999</v>
      </c>
      <c r="K158" s="88">
        <v>-64.007576</v>
      </c>
      <c r="L158" s="88">
        <v>-56.400531999999998</v>
      </c>
    </row>
    <row r="159" spans="2:12" x14ac:dyDescent="0.25">
      <c r="B159" s="88">
        <v>25407214285.714001</v>
      </c>
      <c r="C159" s="88">
        <v>-62.646683000000003</v>
      </c>
      <c r="D159" s="88">
        <v>-56.481949</v>
      </c>
      <c r="J159" s="88">
        <v>25407214285.714001</v>
      </c>
      <c r="K159" s="88">
        <v>-65.030715999999998</v>
      </c>
      <c r="L159" s="88">
        <v>-56.287765999999998</v>
      </c>
    </row>
    <row r="160" spans="2:12" x14ac:dyDescent="0.25">
      <c r="B160" s="88">
        <v>25763892857.143002</v>
      </c>
      <c r="C160" s="88">
        <v>-64.112778000000006</v>
      </c>
      <c r="D160" s="88">
        <v>-57.642783999999999</v>
      </c>
      <c r="J160" s="88">
        <v>25763892857.143002</v>
      </c>
      <c r="K160" s="88">
        <v>-65.322509999999994</v>
      </c>
      <c r="L160" s="88">
        <v>-57.243130000000001</v>
      </c>
    </row>
    <row r="161" spans="2:12" x14ac:dyDescent="0.25">
      <c r="B161" s="88">
        <v>26120571428.570999</v>
      </c>
      <c r="C161" s="88">
        <v>-68.687279000000004</v>
      </c>
      <c r="D161" s="88">
        <v>-60.562260000000002</v>
      </c>
      <c r="J161" s="88">
        <v>26120571428.570999</v>
      </c>
      <c r="K161" s="88">
        <v>-67.005332999999993</v>
      </c>
      <c r="L161" s="88">
        <v>-57.684387000000001</v>
      </c>
    </row>
    <row r="162" spans="2:12" x14ac:dyDescent="0.25">
      <c r="B162" s="88">
        <v>26477250000</v>
      </c>
      <c r="C162" s="88">
        <v>-71.404624999999996</v>
      </c>
      <c r="D162" s="88">
        <v>-61.941246</v>
      </c>
      <c r="J162" s="88">
        <v>26477250000</v>
      </c>
      <c r="K162" s="88">
        <v>-66.480698000000004</v>
      </c>
      <c r="L162" s="88">
        <v>-57.567047000000002</v>
      </c>
    </row>
    <row r="163" spans="2:12" x14ac:dyDescent="0.25">
      <c r="B163" s="88">
        <v>26833928571.429001</v>
      </c>
      <c r="C163" s="88">
        <v>-68.34008</v>
      </c>
      <c r="D163" s="88">
        <v>-62.371765000000003</v>
      </c>
      <c r="J163" s="88">
        <v>26833928571.429001</v>
      </c>
      <c r="K163" s="88">
        <v>-64.988975999999994</v>
      </c>
      <c r="L163" s="88">
        <v>-56.881630000000001</v>
      </c>
    </row>
    <row r="164" spans="2:12" x14ac:dyDescent="0.25">
      <c r="B164" s="88">
        <v>27190607142.856998</v>
      </c>
      <c r="C164" s="88">
        <v>-70.017570000000006</v>
      </c>
      <c r="D164" s="88">
        <v>-61.180683000000002</v>
      </c>
      <c r="J164" s="88">
        <v>27190607142.856998</v>
      </c>
      <c r="K164" s="88">
        <v>-64.953147999999999</v>
      </c>
      <c r="L164" s="88">
        <v>-56.635863999999998</v>
      </c>
    </row>
    <row r="165" spans="2:12" x14ac:dyDescent="0.25">
      <c r="B165" s="88">
        <v>27547285714.285999</v>
      </c>
      <c r="C165" s="88">
        <v>-67.959641000000005</v>
      </c>
      <c r="D165" s="88">
        <v>-61.623131000000001</v>
      </c>
      <c r="J165" s="88">
        <v>27547285714.285999</v>
      </c>
      <c r="K165" s="88">
        <v>-65.748847999999995</v>
      </c>
      <c r="L165" s="88">
        <v>-56.700961999999997</v>
      </c>
    </row>
    <row r="166" spans="2:12" x14ac:dyDescent="0.25">
      <c r="B166" s="88">
        <v>27903964285.714001</v>
      </c>
      <c r="C166" s="88">
        <v>-69.755989</v>
      </c>
      <c r="D166" s="88">
        <v>-61.968086</v>
      </c>
      <c r="J166" s="88">
        <v>27903964285.714001</v>
      </c>
      <c r="K166" s="88">
        <v>-65.228920000000002</v>
      </c>
      <c r="L166" s="88">
        <v>-56.572845000000001</v>
      </c>
    </row>
    <row r="167" spans="2:12" x14ac:dyDescent="0.25">
      <c r="B167" s="88">
        <v>28260642857.143002</v>
      </c>
      <c r="C167" s="88">
        <v>-71.084450000000004</v>
      </c>
      <c r="D167" s="88">
        <v>-61.030417999999997</v>
      </c>
      <c r="J167" s="88">
        <v>28260642857.143002</v>
      </c>
      <c r="K167" s="88">
        <v>-64.695328000000003</v>
      </c>
      <c r="L167" s="88">
        <v>-55.942000999999998</v>
      </c>
    </row>
    <row r="168" spans="2:12" x14ac:dyDescent="0.25">
      <c r="B168" s="88">
        <v>28617321428.570999</v>
      </c>
      <c r="C168" s="88">
        <v>-64.988151999999999</v>
      </c>
      <c r="D168" s="88">
        <v>-58.213031999999998</v>
      </c>
      <c r="J168" s="88">
        <v>28617321428.570999</v>
      </c>
      <c r="K168" s="88">
        <v>-63.998325000000001</v>
      </c>
      <c r="L168" s="88">
        <v>-55.471286999999997</v>
      </c>
    </row>
    <row r="169" spans="2:12" x14ac:dyDescent="0.25">
      <c r="B169" s="88">
        <v>28974000000</v>
      </c>
      <c r="C169" s="88">
        <v>-61.144145999999999</v>
      </c>
      <c r="D169" s="88">
        <v>-55.507773999999998</v>
      </c>
      <c r="J169" s="88">
        <v>28974000000</v>
      </c>
      <c r="K169" s="88">
        <v>-63.987426999999997</v>
      </c>
      <c r="L169" s="88">
        <v>-56.138728999999998</v>
      </c>
    </row>
    <row r="170" spans="2:12" x14ac:dyDescent="0.25">
      <c r="B170" s="88">
        <v>29330678571.429001</v>
      </c>
      <c r="C170" s="88">
        <v>-62.836120999999999</v>
      </c>
      <c r="D170" s="88">
        <v>-56.643639</v>
      </c>
      <c r="J170" s="88">
        <v>29330678571.429001</v>
      </c>
      <c r="K170" s="88">
        <v>-66.873917000000006</v>
      </c>
      <c r="L170" s="88">
        <v>-57.80048</v>
      </c>
    </row>
    <row r="171" spans="2:12" x14ac:dyDescent="0.25">
      <c r="B171" s="88">
        <v>29687357142.856998</v>
      </c>
      <c r="C171" s="88">
        <v>-68.408835999999994</v>
      </c>
      <c r="D171" s="88">
        <v>-60.140540999999999</v>
      </c>
      <c r="J171" s="88">
        <v>29687357142.856998</v>
      </c>
      <c r="K171" s="88">
        <v>-69.110778999999994</v>
      </c>
      <c r="L171" s="88">
        <v>-59.842201000000003</v>
      </c>
    </row>
    <row r="172" spans="2:12" x14ac:dyDescent="0.25">
      <c r="B172" s="88">
        <v>30044035714.285999</v>
      </c>
      <c r="C172" s="88">
        <v>-71.719643000000005</v>
      </c>
      <c r="D172" s="88">
        <v>-63.467564000000003</v>
      </c>
      <c r="J172" s="88">
        <v>30044035714.285999</v>
      </c>
      <c r="K172" s="88">
        <v>-70.188675000000003</v>
      </c>
      <c r="L172" s="88">
        <v>-61.735740999999997</v>
      </c>
    </row>
    <row r="173" spans="2:12" x14ac:dyDescent="0.25">
      <c r="B173" s="88">
        <v>30400714285.714001</v>
      </c>
      <c r="C173" s="88">
        <v>-73.019310000000004</v>
      </c>
      <c r="D173" s="88">
        <v>-64.470969999999994</v>
      </c>
      <c r="J173" s="88">
        <v>30400714285.714001</v>
      </c>
      <c r="K173" s="88">
        <v>-72.538123999999996</v>
      </c>
      <c r="L173" s="88">
        <v>-62.249839999999999</v>
      </c>
    </row>
    <row r="174" spans="2:12" x14ac:dyDescent="0.25">
      <c r="B174" s="88">
        <v>30757392857.143002</v>
      </c>
      <c r="C174" s="88">
        <v>-71.610466000000002</v>
      </c>
      <c r="D174" s="88">
        <v>-63.385536000000002</v>
      </c>
      <c r="J174" s="88">
        <v>30757392857.143002</v>
      </c>
      <c r="K174" s="88">
        <v>-70.591735999999997</v>
      </c>
      <c r="L174" s="88">
        <v>-63.204661999999999</v>
      </c>
    </row>
    <row r="175" spans="2:12" x14ac:dyDescent="0.25">
      <c r="B175" s="88">
        <v>31114071428.570999</v>
      </c>
      <c r="C175" s="88">
        <v>-68.707840000000004</v>
      </c>
      <c r="D175" s="88">
        <v>-61.954697000000003</v>
      </c>
      <c r="J175" s="88">
        <v>31114071428.570999</v>
      </c>
      <c r="K175" s="88">
        <v>-73.019112000000007</v>
      </c>
      <c r="L175" s="88">
        <v>-63.841414999999998</v>
      </c>
    </row>
    <row r="176" spans="2:12" x14ac:dyDescent="0.25">
      <c r="B176" s="88">
        <v>31470750000</v>
      </c>
      <c r="C176" s="88">
        <v>-68.954505999999995</v>
      </c>
      <c r="D176" s="88">
        <v>-61.627040999999998</v>
      </c>
      <c r="J176" s="88">
        <v>31470750000</v>
      </c>
      <c r="K176" s="88">
        <v>-74.424430999999998</v>
      </c>
      <c r="L176" s="88">
        <v>-64.898369000000002</v>
      </c>
    </row>
    <row r="177" spans="2:12" x14ac:dyDescent="0.25">
      <c r="B177" s="88">
        <v>31827428571.429001</v>
      </c>
      <c r="C177" s="88">
        <v>-70.887862999999996</v>
      </c>
      <c r="D177" s="88">
        <v>-64.745543999999995</v>
      </c>
      <c r="J177" s="88">
        <v>31827428571.429001</v>
      </c>
      <c r="K177" s="88">
        <v>-73.760384000000002</v>
      </c>
      <c r="L177" s="88">
        <v>-65.659187000000003</v>
      </c>
    </row>
    <row r="178" spans="2:12" x14ac:dyDescent="0.25">
      <c r="B178" s="88">
        <v>32184107142.856998</v>
      </c>
      <c r="C178" s="88">
        <v>-78.315856999999994</v>
      </c>
      <c r="D178" s="88">
        <v>-67.388762999999997</v>
      </c>
      <c r="J178" s="88">
        <v>32184107142.856998</v>
      </c>
      <c r="K178" s="88">
        <v>-75.299094999999994</v>
      </c>
      <c r="L178" s="88">
        <v>-67.422873999999993</v>
      </c>
    </row>
    <row r="179" spans="2:12" x14ac:dyDescent="0.25">
      <c r="B179" s="88">
        <v>32540785714.285999</v>
      </c>
      <c r="C179" s="88">
        <v>-77.158089000000004</v>
      </c>
      <c r="D179" s="88">
        <v>-68.882118000000006</v>
      </c>
      <c r="J179" s="88">
        <v>32540785714.285999</v>
      </c>
      <c r="K179" s="88">
        <v>-79.767928999999995</v>
      </c>
      <c r="L179" s="88">
        <v>-69.963684000000001</v>
      </c>
    </row>
    <row r="180" spans="2:12" x14ac:dyDescent="0.25">
      <c r="B180" s="88">
        <v>32897464285.714001</v>
      </c>
      <c r="C180" s="88">
        <v>-75.691749999999999</v>
      </c>
      <c r="D180" s="88">
        <v>-68.235809000000003</v>
      </c>
      <c r="J180" s="88">
        <v>32897464285.714001</v>
      </c>
      <c r="K180" s="88">
        <v>-81.459709000000004</v>
      </c>
      <c r="L180" s="88">
        <v>-69.717934</v>
      </c>
    </row>
    <row r="181" spans="2:12" x14ac:dyDescent="0.25">
      <c r="B181" s="88">
        <v>33254142857.143002</v>
      </c>
      <c r="C181" s="88">
        <v>-76.774924999999996</v>
      </c>
      <c r="D181" s="88">
        <v>-66.586708000000002</v>
      </c>
      <c r="J181" s="88">
        <v>33254142857.143002</v>
      </c>
      <c r="K181" s="88">
        <v>-74.666602999999995</v>
      </c>
      <c r="L181" s="88">
        <v>-67.813438000000005</v>
      </c>
    </row>
    <row r="182" spans="2:12" x14ac:dyDescent="0.25">
      <c r="B182" s="88">
        <v>33610821428.570999</v>
      </c>
      <c r="C182" s="88">
        <v>-72.747687999999997</v>
      </c>
      <c r="D182" s="88">
        <v>-62.364978999999998</v>
      </c>
      <c r="J182" s="88">
        <v>33610821428.570999</v>
      </c>
      <c r="K182" s="88">
        <v>-74.050774000000004</v>
      </c>
      <c r="L182" s="88">
        <v>-65.449883</v>
      </c>
    </row>
    <row r="183" spans="2:12" x14ac:dyDescent="0.25">
      <c r="B183" s="88">
        <v>33967500000</v>
      </c>
      <c r="C183" s="88">
        <v>-63.699511999999999</v>
      </c>
      <c r="D183" s="88">
        <v>-57.784301999999997</v>
      </c>
      <c r="J183" s="88">
        <v>33967500000</v>
      </c>
      <c r="K183" s="88">
        <v>-74.378304</v>
      </c>
      <c r="L183" s="88">
        <v>-66.461226999999994</v>
      </c>
    </row>
    <row r="184" spans="2:12" x14ac:dyDescent="0.25">
      <c r="B184" s="88">
        <v>34324178571.429001</v>
      </c>
      <c r="C184" s="88">
        <v>-63.763953999999998</v>
      </c>
      <c r="D184" s="88">
        <v>-53.979771</v>
      </c>
      <c r="J184" s="88">
        <v>34324178571.429001</v>
      </c>
      <c r="K184" s="88">
        <v>-77.689339000000004</v>
      </c>
      <c r="L184" s="88">
        <v>-69.410636999999994</v>
      </c>
    </row>
    <row r="185" spans="2:12" x14ac:dyDescent="0.25">
      <c r="B185" s="88">
        <v>34680857142.857002</v>
      </c>
      <c r="C185" s="88">
        <v>-62.121231000000002</v>
      </c>
      <c r="D185" s="88">
        <v>-53.908344</v>
      </c>
      <c r="J185" s="88">
        <v>34680857142.857002</v>
      </c>
      <c r="K185" s="88">
        <v>-82.963554000000002</v>
      </c>
      <c r="L185" s="88">
        <v>-70.019951000000006</v>
      </c>
    </row>
    <row r="186" spans="2:12" x14ac:dyDescent="0.25">
      <c r="B186" s="88">
        <v>35037535714.286003</v>
      </c>
      <c r="C186" s="88">
        <v>-64.207794000000007</v>
      </c>
      <c r="D186" s="88">
        <v>-53.467059999999996</v>
      </c>
      <c r="J186" s="88">
        <v>35037535714.286003</v>
      </c>
      <c r="K186" s="88">
        <v>-76.392348999999996</v>
      </c>
      <c r="L186" s="88">
        <v>-65.859009</v>
      </c>
    </row>
    <row r="187" spans="2:12" x14ac:dyDescent="0.25">
      <c r="B187" s="88">
        <v>35394214285.713997</v>
      </c>
      <c r="C187" s="88">
        <v>-63.020741000000001</v>
      </c>
      <c r="D187" s="88">
        <v>-53.403537999999998</v>
      </c>
      <c r="J187" s="88">
        <v>35394214285.713997</v>
      </c>
      <c r="K187" s="88">
        <v>-65.432732000000001</v>
      </c>
      <c r="L187" s="88">
        <v>-59.089039</v>
      </c>
    </row>
    <row r="188" spans="2:12" x14ac:dyDescent="0.25">
      <c r="B188" s="88">
        <v>35750892857.142998</v>
      </c>
      <c r="C188" s="88">
        <v>-62.313915000000001</v>
      </c>
      <c r="D188" s="88">
        <v>-51.869919000000003</v>
      </c>
      <c r="J188" s="88">
        <v>35750892857.142998</v>
      </c>
      <c r="K188" s="88">
        <v>-62.968285000000002</v>
      </c>
      <c r="L188" s="88">
        <v>-54.437190999999999</v>
      </c>
    </row>
    <row r="189" spans="2:12" x14ac:dyDescent="0.25">
      <c r="B189" s="88">
        <v>36107571428.570999</v>
      </c>
      <c r="C189" s="88">
        <v>-59.794144000000003</v>
      </c>
      <c r="D189" s="88">
        <v>-49.627274</v>
      </c>
      <c r="J189" s="88">
        <v>36107571428.570999</v>
      </c>
      <c r="K189" s="88">
        <v>-62.737392</v>
      </c>
      <c r="L189" s="88">
        <v>-53.279381000000001</v>
      </c>
    </row>
    <row r="190" spans="2:12" x14ac:dyDescent="0.25">
      <c r="B190" s="88">
        <v>36464250000</v>
      </c>
      <c r="C190" s="88">
        <v>-56.393047000000003</v>
      </c>
      <c r="D190" s="88">
        <v>-47.297587999999998</v>
      </c>
      <c r="J190" s="88">
        <v>36464250000</v>
      </c>
      <c r="K190" s="88">
        <v>-62.271174999999999</v>
      </c>
      <c r="L190" s="88">
        <v>-52.718032999999998</v>
      </c>
    </row>
    <row r="191" spans="2:12" x14ac:dyDescent="0.25">
      <c r="B191" s="88">
        <v>36820928571.429001</v>
      </c>
      <c r="C191" s="88">
        <v>-55.288288000000001</v>
      </c>
      <c r="D191" s="88">
        <v>-45.458691000000002</v>
      </c>
      <c r="J191" s="88">
        <v>36820928571.429001</v>
      </c>
      <c r="K191" s="88">
        <v>-61.653430999999998</v>
      </c>
      <c r="L191" s="88">
        <v>-51.771458000000003</v>
      </c>
    </row>
    <row r="192" spans="2:12" x14ac:dyDescent="0.25">
      <c r="B192" s="88">
        <v>37177607142.857002</v>
      </c>
      <c r="C192" s="88">
        <v>-54.157093000000003</v>
      </c>
      <c r="D192" s="88">
        <v>-44.805058000000002</v>
      </c>
      <c r="J192" s="88">
        <v>37177607142.857002</v>
      </c>
      <c r="K192" s="88">
        <v>-60.290398000000003</v>
      </c>
      <c r="L192" s="88">
        <v>-50.830624</v>
      </c>
    </row>
    <row r="193" spans="2:12" x14ac:dyDescent="0.25">
      <c r="B193" s="88">
        <v>37534285714.286003</v>
      </c>
      <c r="C193" s="88">
        <v>-54.217517999999998</v>
      </c>
      <c r="D193" s="88">
        <v>-44.545451999999997</v>
      </c>
      <c r="J193" s="88">
        <v>37534285714.286003</v>
      </c>
      <c r="K193" s="88">
        <v>-59.810791000000002</v>
      </c>
      <c r="L193" s="88">
        <v>-49.813037999999999</v>
      </c>
    </row>
    <row r="194" spans="2:12" x14ac:dyDescent="0.25">
      <c r="B194" s="88">
        <v>37890964285.713997</v>
      </c>
      <c r="C194" s="88">
        <v>-54.241413000000001</v>
      </c>
      <c r="D194" s="88">
        <v>-44.827499000000003</v>
      </c>
      <c r="J194" s="88">
        <v>37890964285.713997</v>
      </c>
      <c r="K194" s="88">
        <v>-58.887507999999997</v>
      </c>
      <c r="L194" s="88">
        <v>-49.340733</v>
      </c>
    </row>
    <row r="195" spans="2:12" x14ac:dyDescent="0.25">
      <c r="B195" s="88">
        <v>38247642857.142998</v>
      </c>
      <c r="C195" s="88">
        <v>-54.729748000000001</v>
      </c>
      <c r="D195" s="88">
        <v>-44.574215000000002</v>
      </c>
      <c r="J195" s="88">
        <v>38247642857.142998</v>
      </c>
      <c r="K195" s="88">
        <v>-59.064391999999998</v>
      </c>
      <c r="L195" s="88">
        <v>-49.048954000000002</v>
      </c>
    </row>
    <row r="196" spans="2:12" x14ac:dyDescent="0.25">
      <c r="B196" s="88">
        <v>38604321428.570999</v>
      </c>
      <c r="C196" s="88">
        <v>-53.225715999999998</v>
      </c>
      <c r="D196" s="88">
        <v>-44.703457</v>
      </c>
      <c r="J196" s="88">
        <v>38604321428.570999</v>
      </c>
      <c r="K196" s="88">
        <v>-59.187877999999998</v>
      </c>
      <c r="L196" s="88">
        <v>-48.898913999999998</v>
      </c>
    </row>
    <row r="197" spans="2:12" x14ac:dyDescent="0.25">
      <c r="B197" s="88">
        <v>38961000000</v>
      </c>
      <c r="C197" s="88">
        <v>-54.396202000000002</v>
      </c>
      <c r="D197" s="88">
        <v>-44.723553000000003</v>
      </c>
      <c r="J197" s="88">
        <v>38961000000</v>
      </c>
      <c r="K197" s="88">
        <v>-58.717441999999998</v>
      </c>
      <c r="L197" s="88">
        <v>-49.075263999999997</v>
      </c>
    </row>
    <row r="198" spans="2:12" x14ac:dyDescent="0.25">
      <c r="B198" s="88">
        <v>39317678571.429001</v>
      </c>
      <c r="C198" s="88">
        <v>-54.580466999999999</v>
      </c>
      <c r="D198" s="88">
        <v>-46.094036000000003</v>
      </c>
      <c r="J198" s="88">
        <v>39317678571.429001</v>
      </c>
      <c r="K198" s="88">
        <v>-59.900089000000001</v>
      </c>
      <c r="L198" s="88">
        <v>-49.420848999999997</v>
      </c>
    </row>
    <row r="199" spans="2:12" x14ac:dyDescent="0.25">
      <c r="B199" s="88">
        <v>39674357142.857002</v>
      </c>
      <c r="C199" s="88">
        <v>-57.036343000000002</v>
      </c>
      <c r="D199" s="88">
        <v>-47.374557000000003</v>
      </c>
      <c r="J199" s="88">
        <v>39674357142.857002</v>
      </c>
      <c r="K199" s="88">
        <v>-60.499656999999999</v>
      </c>
      <c r="L199" s="88">
        <v>-50.15361</v>
      </c>
    </row>
    <row r="200" spans="2:12" x14ac:dyDescent="0.25">
      <c r="B200" s="88">
        <v>40031035714.286003</v>
      </c>
      <c r="C200" s="88">
        <v>-58.081637999999998</v>
      </c>
      <c r="D200" s="88">
        <v>-48.730949000000003</v>
      </c>
      <c r="J200" s="88">
        <v>40031035714.286003</v>
      </c>
      <c r="K200" s="88">
        <v>-61.227908999999997</v>
      </c>
      <c r="L200" s="88">
        <v>-50.773257999999998</v>
      </c>
    </row>
    <row r="201" spans="2:12" x14ac:dyDescent="0.25">
      <c r="B201" s="88">
        <v>40387714285.713997</v>
      </c>
      <c r="C201" s="88">
        <v>-58.501201999999999</v>
      </c>
      <c r="D201" s="88">
        <v>-49.155949</v>
      </c>
      <c r="J201" s="88">
        <v>40387714285.713997</v>
      </c>
      <c r="K201" s="88">
        <v>-62.051994000000001</v>
      </c>
      <c r="L201" s="88">
        <v>-51.633521999999999</v>
      </c>
    </row>
    <row r="202" spans="2:12" x14ac:dyDescent="0.25">
      <c r="B202" s="88">
        <v>40744392857.142998</v>
      </c>
      <c r="C202" s="88">
        <v>-58.350681000000002</v>
      </c>
      <c r="D202" s="88">
        <v>-48.811863000000002</v>
      </c>
      <c r="J202" s="88">
        <v>40744392857.142998</v>
      </c>
      <c r="K202" s="88">
        <v>-63.309207999999998</v>
      </c>
      <c r="L202" s="88">
        <v>-52.256157000000002</v>
      </c>
    </row>
    <row r="203" spans="2:12" x14ac:dyDescent="0.25">
      <c r="B203" s="88">
        <v>41101071428.570999</v>
      </c>
      <c r="C203" s="88">
        <v>-57.193272</v>
      </c>
      <c r="D203" s="88">
        <v>-47.975014000000002</v>
      </c>
      <c r="J203" s="88">
        <v>41101071428.570999</v>
      </c>
      <c r="K203" s="88">
        <v>-63.303016999999997</v>
      </c>
      <c r="L203" s="88">
        <v>-52.507370000000002</v>
      </c>
    </row>
    <row r="204" spans="2:12" x14ac:dyDescent="0.25">
      <c r="B204" s="88">
        <v>41457750000</v>
      </c>
      <c r="C204" s="88">
        <v>-56.428218999999999</v>
      </c>
      <c r="D204" s="88">
        <v>-47.842461</v>
      </c>
      <c r="J204" s="88">
        <v>41457750000</v>
      </c>
      <c r="K204" s="88">
        <v>-63.121040000000001</v>
      </c>
      <c r="L204" s="88">
        <v>-52.232300000000002</v>
      </c>
    </row>
    <row r="205" spans="2:12" x14ac:dyDescent="0.25">
      <c r="B205" s="88">
        <v>41814428571.429001</v>
      </c>
      <c r="C205" s="88">
        <v>-58.492531</v>
      </c>
      <c r="D205" s="88">
        <v>-48.207633999999999</v>
      </c>
      <c r="J205" s="88">
        <v>41814428571.429001</v>
      </c>
      <c r="K205" s="88">
        <v>-62.914543000000002</v>
      </c>
      <c r="L205" s="88">
        <v>-51.283070000000002</v>
      </c>
    </row>
    <row r="206" spans="2:12" x14ac:dyDescent="0.25">
      <c r="B206" s="88">
        <v>42171107142.857002</v>
      </c>
      <c r="C206" s="88">
        <v>-58.728194999999999</v>
      </c>
      <c r="D206" s="88">
        <v>-49.203339</v>
      </c>
      <c r="J206" s="88">
        <v>42171107142.857002</v>
      </c>
      <c r="K206" s="88">
        <v>-60.963355999999997</v>
      </c>
      <c r="L206" s="88">
        <v>-50.432445999999999</v>
      </c>
    </row>
    <row r="207" spans="2:12" x14ac:dyDescent="0.25">
      <c r="B207" s="88">
        <v>42527785714.286003</v>
      </c>
      <c r="C207" s="88">
        <v>-59.807338999999999</v>
      </c>
      <c r="D207" s="88">
        <v>-49.167023</v>
      </c>
      <c r="J207" s="88">
        <v>42527785714.286003</v>
      </c>
      <c r="K207" s="88">
        <v>-60.787391999999997</v>
      </c>
      <c r="L207" s="88">
        <v>-49.515307999999997</v>
      </c>
    </row>
    <row r="208" spans="2:12" x14ac:dyDescent="0.25">
      <c r="B208" s="88">
        <v>42884464285.713997</v>
      </c>
      <c r="C208" s="88">
        <v>-58.68206</v>
      </c>
      <c r="D208" s="88">
        <v>-48.730789000000001</v>
      </c>
      <c r="J208" s="88">
        <v>42884464285.713997</v>
      </c>
      <c r="K208" s="88">
        <v>-60.250064999999999</v>
      </c>
      <c r="L208" s="88">
        <v>-49.067833</v>
      </c>
    </row>
    <row r="209" spans="2:12" x14ac:dyDescent="0.25">
      <c r="B209" s="88">
        <v>43241142857.142998</v>
      </c>
      <c r="C209" s="88">
        <v>-57.860363</v>
      </c>
      <c r="D209" s="88">
        <v>-48.148311999999997</v>
      </c>
      <c r="J209" s="88">
        <v>43241142857.142998</v>
      </c>
      <c r="K209" s="88">
        <v>-59.46217</v>
      </c>
      <c r="L209" s="88">
        <v>-48.975451999999997</v>
      </c>
    </row>
    <row r="210" spans="2:12" x14ac:dyDescent="0.25">
      <c r="B210" s="88">
        <v>43597821428.570999</v>
      </c>
      <c r="C210" s="88">
        <v>-58.473323999999998</v>
      </c>
      <c r="D210" s="88">
        <v>-48.236347000000002</v>
      </c>
      <c r="J210" s="88">
        <v>43597821428.570999</v>
      </c>
      <c r="K210" s="88">
        <v>-60.488503000000001</v>
      </c>
      <c r="L210" s="88">
        <v>-48.871834</v>
      </c>
    </row>
    <row r="211" spans="2:12" x14ac:dyDescent="0.25">
      <c r="B211" s="88">
        <v>43954500000</v>
      </c>
      <c r="C211" s="88">
        <v>-59.655631999999997</v>
      </c>
      <c r="D211" s="88">
        <v>-48.662345999999999</v>
      </c>
      <c r="J211" s="88">
        <v>43954500000</v>
      </c>
      <c r="K211" s="88">
        <v>-59.938358000000001</v>
      </c>
      <c r="L211" s="88">
        <v>-49.016303999999998</v>
      </c>
    </row>
    <row r="212" spans="2:12" x14ac:dyDescent="0.25">
      <c r="B212" s="88" t="s">
        <v>21</v>
      </c>
      <c r="J212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48"/>
  <sheetViews>
    <sheetView workbookViewId="0">
      <selection activeCell="G2" sqref="G2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0" max="12" width="9.140625" style="88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88" t="s">
        <v>95</v>
      </c>
      <c r="E1" s="10"/>
      <c r="G1" s="41" t="s">
        <v>16</v>
      </c>
      <c r="J1" s="88" t="s">
        <v>95</v>
      </c>
      <c r="M1" s="10"/>
      <c r="O1" s="41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270</v>
      </c>
      <c r="D2" s="88" t="s">
        <v>278</v>
      </c>
      <c r="E2" s="10"/>
      <c r="G2" s="82" t="s">
        <v>315</v>
      </c>
      <c r="I2" s="50" t="s">
        <v>108</v>
      </c>
      <c r="J2" s="88" t="s">
        <v>256</v>
      </c>
      <c r="K2" s="88" t="s">
        <v>270</v>
      </c>
      <c r="L2" s="88" t="s">
        <v>278</v>
      </c>
      <c r="M2" s="10"/>
      <c r="O2" s="82" t="s">
        <v>315</v>
      </c>
      <c r="Q2" s="10"/>
    </row>
    <row r="3" spans="1:17" x14ac:dyDescent="0.25">
      <c r="B3" s="88" t="s">
        <v>264</v>
      </c>
      <c r="C3" s="88" t="s">
        <v>300</v>
      </c>
      <c r="D3" s="88" t="s">
        <v>303</v>
      </c>
      <c r="E3" s="10"/>
      <c r="G3" s="13"/>
      <c r="J3" s="88" t="s">
        <v>264</v>
      </c>
      <c r="K3" s="88" t="s">
        <v>300</v>
      </c>
      <c r="L3" s="88" t="s">
        <v>305</v>
      </c>
      <c r="M3" s="10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6"/>
      <c r="M5" s="10"/>
      <c r="N5" s="6" t="s">
        <v>18</v>
      </c>
      <c r="P5" s="89"/>
      <c r="Q5" s="10"/>
    </row>
    <row r="6" spans="1:17" ht="15.75" x14ac:dyDescent="0.25">
      <c r="E6" s="10"/>
      <c r="F6" s="6" t="s">
        <v>19</v>
      </c>
      <c r="G6" s="6" t="str">
        <f t="shared" ref="G6:G25" si="0">D32</f>
        <v>1Rx0L dBc Log Mag(dB)</v>
      </c>
      <c r="H6" s="35">
        <v>1</v>
      </c>
      <c r="M6" s="10"/>
      <c r="N6" s="6" t="s">
        <v>19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9</v>
      </c>
      <c r="G7" s="6">
        <f t="shared" si="0"/>
        <v>-28.247049000000001</v>
      </c>
      <c r="H7" s="36">
        <f>ABS(AVERAGE(G7:G25)-(H6-1)*5)</f>
        <v>24.380689031578942</v>
      </c>
      <c r="J7" s="88" t="s">
        <v>99</v>
      </c>
      <c r="M7" s="10"/>
      <c r="N7" s="6">
        <f t="shared" ref="N7:N25" si="3">J33/1000000000</f>
        <v>9</v>
      </c>
      <c r="O7" s="6">
        <f t="shared" si="1"/>
        <v>-37.223174999999998</v>
      </c>
      <c r="P7" s="36">
        <f>ABS(AVERAGE(O7:O25)-(P6-1)*5)</f>
        <v>21.016599815789476</v>
      </c>
      <c r="Q7" s="10"/>
    </row>
    <row r="8" spans="1:17" x14ac:dyDescent="0.25">
      <c r="B8" s="88" t="s">
        <v>19</v>
      </c>
      <c r="C8" s="88" t="s">
        <v>113</v>
      </c>
      <c r="E8" s="10"/>
      <c r="F8" s="6">
        <f t="shared" si="2"/>
        <v>10.944444444444001</v>
      </c>
      <c r="G8" s="6">
        <f t="shared" si="0"/>
        <v>-24.705656000000001</v>
      </c>
      <c r="H8" s="6"/>
      <c r="J8" s="88" t="s">
        <v>19</v>
      </c>
      <c r="K8" s="88" t="s">
        <v>113</v>
      </c>
      <c r="M8" s="10"/>
      <c r="N8" s="6">
        <f t="shared" si="3"/>
        <v>10.944444444444001</v>
      </c>
      <c r="O8" s="6">
        <f t="shared" si="1"/>
        <v>-32.651080999999998</v>
      </c>
      <c r="P8" s="89"/>
      <c r="Q8" s="10"/>
    </row>
    <row r="9" spans="1:17" x14ac:dyDescent="0.25">
      <c r="B9" s="88">
        <v>9000000000</v>
      </c>
      <c r="C9" s="88">
        <v>-11.057299</v>
      </c>
      <c r="E9" s="10"/>
      <c r="F9" s="6">
        <f t="shared" si="2"/>
        <v>12.888888888888999</v>
      </c>
      <c r="G9" s="6">
        <f t="shared" si="0"/>
        <v>-25.582483</v>
      </c>
      <c r="H9" s="6"/>
      <c r="J9" s="88">
        <v>9000000000</v>
      </c>
      <c r="K9" s="88">
        <v>-11.750660999999999</v>
      </c>
      <c r="M9" s="10"/>
      <c r="N9" s="6">
        <f t="shared" si="3"/>
        <v>12.888888888888999</v>
      </c>
      <c r="O9" s="6">
        <f t="shared" si="1"/>
        <v>-28.882528000000001</v>
      </c>
      <c r="P9" s="89"/>
      <c r="Q9" s="10"/>
    </row>
    <row r="10" spans="1:17" x14ac:dyDescent="0.25">
      <c r="B10" s="88">
        <v>10939388888.889</v>
      </c>
      <c r="C10" s="88">
        <v>-6.7409033999999997</v>
      </c>
      <c r="E10" s="10"/>
      <c r="F10" s="6">
        <f t="shared" si="2"/>
        <v>14.833333333333</v>
      </c>
      <c r="G10" s="6">
        <f t="shared" si="0"/>
        <v>-30.593809</v>
      </c>
      <c r="H10" s="6"/>
      <c r="J10" s="88">
        <v>10939388888.889</v>
      </c>
      <c r="K10" s="88">
        <v>-8.0271664000000005</v>
      </c>
      <c r="M10" s="10"/>
      <c r="N10" s="6">
        <f t="shared" si="3"/>
        <v>14.833333333333</v>
      </c>
      <c r="O10" s="6">
        <f t="shared" si="1"/>
        <v>-29.261253</v>
      </c>
      <c r="P10" s="89"/>
      <c r="Q10" s="10"/>
    </row>
    <row r="11" spans="1:17" x14ac:dyDescent="0.25">
      <c r="B11" s="88">
        <v>12878777777.778</v>
      </c>
      <c r="C11" s="88">
        <v>-6.7272905999999999</v>
      </c>
      <c r="E11" s="10"/>
      <c r="F11" s="6">
        <f t="shared" si="2"/>
        <v>16.777777777777999</v>
      </c>
      <c r="G11" s="6">
        <f t="shared" si="0"/>
        <v>-33.432338999999999</v>
      </c>
      <c r="H11" s="6"/>
      <c r="J11" s="88">
        <v>12878777777.778</v>
      </c>
      <c r="K11" s="88">
        <v>-7.3795118000000004</v>
      </c>
      <c r="M11" s="10"/>
      <c r="N11" s="6">
        <f t="shared" si="3"/>
        <v>16.777777777777999</v>
      </c>
      <c r="O11" s="6">
        <f t="shared" si="1"/>
        <v>-27.542511000000001</v>
      </c>
      <c r="P11" s="89"/>
      <c r="Q11" s="10"/>
    </row>
    <row r="12" spans="1:17" x14ac:dyDescent="0.25">
      <c r="B12" s="88">
        <v>14818166666.667</v>
      </c>
      <c r="C12" s="88">
        <v>-6.5680451</v>
      </c>
      <c r="E12" s="10"/>
      <c r="F12" s="6">
        <f t="shared" si="2"/>
        <v>18.722222222222001</v>
      </c>
      <c r="G12" s="6">
        <f t="shared" si="0"/>
        <v>-32.927086000000003</v>
      </c>
      <c r="H12" s="6"/>
      <c r="J12" s="88">
        <v>14818166666.667</v>
      </c>
      <c r="K12" s="88">
        <v>-7.5968040999999999</v>
      </c>
      <c r="M12" s="10"/>
      <c r="N12" s="6">
        <f t="shared" si="3"/>
        <v>18.722222222222001</v>
      </c>
      <c r="O12" s="6">
        <f t="shared" si="1"/>
        <v>-25.919229999999999</v>
      </c>
      <c r="P12" s="89"/>
      <c r="Q12" s="10"/>
    </row>
    <row r="13" spans="1:17" x14ac:dyDescent="0.25">
      <c r="B13" s="88">
        <v>16757555555.556</v>
      </c>
      <c r="C13" s="88">
        <v>-6.5709847999999997</v>
      </c>
      <c r="E13" s="10"/>
      <c r="F13" s="6">
        <f t="shared" si="2"/>
        <v>20.666666666666998</v>
      </c>
      <c r="G13" s="6">
        <f t="shared" si="0"/>
        <v>-28.606332999999999</v>
      </c>
      <c r="H13" s="6"/>
      <c r="J13" s="88">
        <v>16757555555.556</v>
      </c>
      <c r="K13" s="88">
        <v>-7.7980809000000004</v>
      </c>
      <c r="M13" s="10"/>
      <c r="N13" s="6">
        <f t="shared" si="3"/>
        <v>20.666666666666998</v>
      </c>
      <c r="O13" s="6">
        <f t="shared" si="1"/>
        <v>-24.156255999999999</v>
      </c>
      <c r="P13" s="89"/>
      <c r="Q13" s="10"/>
    </row>
    <row r="14" spans="1:17" x14ac:dyDescent="0.25">
      <c r="B14" s="88">
        <v>18696944444.444</v>
      </c>
      <c r="C14" s="88">
        <v>-6.8045349000000002</v>
      </c>
      <c r="E14" s="10"/>
      <c r="F14" s="6">
        <f t="shared" si="2"/>
        <v>22.611111111111001</v>
      </c>
      <c r="G14" s="6">
        <f t="shared" si="0"/>
        <v>-30.790179999999999</v>
      </c>
      <c r="H14" s="6"/>
      <c r="J14" s="88">
        <v>18696944444.444</v>
      </c>
      <c r="K14" s="88">
        <v>-8.0569705999999996</v>
      </c>
      <c r="M14" s="10"/>
      <c r="N14" s="6">
        <f t="shared" si="3"/>
        <v>22.611111111111001</v>
      </c>
      <c r="O14" s="6">
        <f t="shared" si="1"/>
        <v>-28.692440000000001</v>
      </c>
      <c r="P14" s="89"/>
      <c r="Q14" s="10"/>
    </row>
    <row r="15" spans="1:17" x14ac:dyDescent="0.25">
      <c r="B15" s="88">
        <v>20636333333.333</v>
      </c>
      <c r="C15" s="88">
        <v>-7.1713642999999996</v>
      </c>
      <c r="E15" s="10"/>
      <c r="F15" s="6">
        <f t="shared" si="2"/>
        <v>24.555555555556001</v>
      </c>
      <c r="G15" s="6">
        <f t="shared" si="0"/>
        <v>-29.495429999999999</v>
      </c>
      <c r="H15" s="6"/>
      <c r="J15" s="88">
        <v>20636333333.333</v>
      </c>
      <c r="K15" s="88">
        <v>-8.2807779000000004</v>
      </c>
      <c r="M15" s="10"/>
      <c r="N15" s="6">
        <f t="shared" si="3"/>
        <v>24.555555555556001</v>
      </c>
      <c r="O15" s="6">
        <f t="shared" si="1"/>
        <v>-34.240184999999997</v>
      </c>
      <c r="P15" s="89"/>
      <c r="Q15" s="10"/>
    </row>
    <row r="16" spans="1:17" x14ac:dyDescent="0.25">
      <c r="B16" s="88">
        <v>22575722222.222</v>
      </c>
      <c r="C16" s="88">
        <v>-7.4184861</v>
      </c>
      <c r="E16" s="10"/>
      <c r="F16" s="6">
        <f t="shared" si="2"/>
        <v>26.5</v>
      </c>
      <c r="G16" s="6">
        <f t="shared" si="0"/>
        <v>-28.045929000000001</v>
      </c>
      <c r="H16" s="6"/>
      <c r="J16" s="88">
        <v>22575722222.222</v>
      </c>
      <c r="K16" s="88">
        <v>-8.1122464999999995</v>
      </c>
      <c r="M16" s="10"/>
      <c r="N16" s="6">
        <f t="shared" si="3"/>
        <v>26.5</v>
      </c>
      <c r="O16" s="6">
        <f t="shared" si="1"/>
        <v>-21.963902000000001</v>
      </c>
      <c r="P16" s="89"/>
      <c r="Q16" s="10"/>
    </row>
    <row r="17" spans="2:17" x14ac:dyDescent="0.25">
      <c r="B17" s="88">
        <v>24515111111.111</v>
      </c>
      <c r="C17" s="88">
        <v>-7.4973473999999998</v>
      </c>
      <c r="E17" s="10"/>
      <c r="F17" s="6">
        <f t="shared" si="2"/>
        <v>28.444444444443999</v>
      </c>
      <c r="G17" s="6">
        <f t="shared" si="0"/>
        <v>-27.738413000000001</v>
      </c>
      <c r="H17" s="6"/>
      <c r="J17" s="88">
        <v>24515111111.111</v>
      </c>
      <c r="K17" s="88">
        <v>-8.3196802000000005</v>
      </c>
      <c r="M17" s="10"/>
      <c r="N17" s="6">
        <f t="shared" si="3"/>
        <v>28.444444444443999</v>
      </c>
      <c r="O17" s="6">
        <f t="shared" si="1"/>
        <v>-15.789137</v>
      </c>
      <c r="P17" s="89"/>
      <c r="Q17" s="10"/>
    </row>
    <row r="18" spans="2:17" x14ac:dyDescent="0.25">
      <c r="B18" s="88">
        <v>26454500000</v>
      </c>
      <c r="C18" s="88">
        <v>-7.5057549000000003</v>
      </c>
      <c r="E18" s="10"/>
      <c r="F18" s="6">
        <f t="shared" si="2"/>
        <v>30.388888888888999</v>
      </c>
      <c r="G18" s="6">
        <f t="shared" si="0"/>
        <v>-26.481365</v>
      </c>
      <c r="H18" s="6"/>
      <c r="J18" s="88">
        <v>26454500000</v>
      </c>
      <c r="K18" s="88">
        <v>-8.6297931999999999</v>
      </c>
      <c r="M18" s="10"/>
      <c r="N18" s="6">
        <f t="shared" si="3"/>
        <v>30.388888888888999</v>
      </c>
      <c r="O18" s="6">
        <f t="shared" si="1"/>
        <v>-11.848221000000001</v>
      </c>
      <c r="P18" s="89"/>
      <c r="Q18" s="10"/>
    </row>
    <row r="19" spans="2:17" x14ac:dyDescent="0.25">
      <c r="B19" s="88">
        <v>28393888888.889</v>
      </c>
      <c r="C19" s="88">
        <v>-7.4924816999999999</v>
      </c>
      <c r="E19" s="10"/>
      <c r="F19" s="6">
        <f t="shared" si="2"/>
        <v>32.333333333333002</v>
      </c>
      <c r="G19" s="6">
        <f t="shared" si="0"/>
        <v>-26.745190000000001</v>
      </c>
      <c r="H19" s="6"/>
      <c r="J19" s="88">
        <v>28393888888.889</v>
      </c>
      <c r="K19" s="88">
        <v>-8.7093057999999992</v>
      </c>
      <c r="M19" s="10"/>
      <c r="N19" s="6">
        <f t="shared" si="3"/>
        <v>32.333333333333002</v>
      </c>
      <c r="O19" s="6">
        <f t="shared" si="1"/>
        <v>-9.2989502000000002</v>
      </c>
      <c r="P19" s="89"/>
      <c r="Q19" s="10"/>
    </row>
    <row r="20" spans="2:17" x14ac:dyDescent="0.25">
      <c r="B20" s="88">
        <v>30333277777.778</v>
      </c>
      <c r="C20" s="88">
        <v>-7.6638488999999996</v>
      </c>
      <c r="E20" s="10"/>
      <c r="F20" s="6">
        <f t="shared" si="2"/>
        <v>34.277777777777999</v>
      </c>
      <c r="G20" s="6">
        <f t="shared" si="0"/>
        <v>-27.669992000000001</v>
      </c>
      <c r="H20" s="6"/>
      <c r="J20" s="88">
        <v>30333277777.778</v>
      </c>
      <c r="K20" s="88">
        <v>-8.9023438000000006</v>
      </c>
      <c r="M20" s="10"/>
      <c r="N20" s="6">
        <f t="shared" si="3"/>
        <v>34.277777777777999</v>
      </c>
      <c r="O20" s="6">
        <f t="shared" si="1"/>
        <v>-8.8235483000000006</v>
      </c>
      <c r="P20" s="89"/>
      <c r="Q20" s="10"/>
    </row>
    <row r="21" spans="2:17" x14ac:dyDescent="0.25">
      <c r="B21" s="88">
        <v>32272666666.667</v>
      </c>
      <c r="C21" s="88">
        <v>-8.0574560000000002</v>
      </c>
      <c r="E21" s="10"/>
      <c r="F21" s="6">
        <f t="shared" si="2"/>
        <v>36.222222222222001</v>
      </c>
      <c r="G21" s="6">
        <f t="shared" si="0"/>
        <v>-21.595728000000001</v>
      </c>
      <c r="H21" s="6"/>
      <c r="J21" s="88">
        <v>32272666666.667</v>
      </c>
      <c r="K21" s="88">
        <v>-8.9361191000000009</v>
      </c>
      <c r="M21" s="10"/>
      <c r="N21" s="6">
        <f t="shared" si="3"/>
        <v>36.222222222222001</v>
      </c>
      <c r="O21" s="6">
        <f t="shared" si="1"/>
        <v>-11.912001999999999</v>
      </c>
      <c r="P21" s="89"/>
      <c r="Q21" s="10"/>
    </row>
    <row r="22" spans="2:17" x14ac:dyDescent="0.25">
      <c r="B22" s="88">
        <v>34212055555.556</v>
      </c>
      <c r="C22" s="88">
        <v>-9.1840410000000006</v>
      </c>
      <c r="E22" s="10"/>
      <c r="F22" s="6">
        <f t="shared" si="2"/>
        <v>38.166666666666998</v>
      </c>
      <c r="G22" s="6">
        <f t="shared" si="0"/>
        <v>-14.014756</v>
      </c>
      <c r="H22" s="6"/>
      <c r="J22" s="88">
        <v>34212055555.556</v>
      </c>
      <c r="K22" s="88">
        <v>-8.9575700999999999</v>
      </c>
      <c r="M22" s="10"/>
      <c r="N22" s="6">
        <f t="shared" si="3"/>
        <v>38.166666666666998</v>
      </c>
      <c r="O22" s="6">
        <f t="shared" si="1"/>
        <v>-11.954382000000001</v>
      </c>
      <c r="P22" s="89"/>
      <c r="Q22" s="10"/>
    </row>
    <row r="23" spans="2:17" x14ac:dyDescent="0.25">
      <c r="B23" s="88">
        <v>36151444444.444</v>
      </c>
      <c r="C23" s="88">
        <v>-9.8704376000000007</v>
      </c>
      <c r="E23" s="10"/>
      <c r="F23" s="6">
        <f t="shared" si="2"/>
        <v>40.111111111111001</v>
      </c>
      <c r="G23" s="6">
        <f t="shared" si="0"/>
        <v>-9.8804502000000003</v>
      </c>
      <c r="H23" s="6"/>
      <c r="J23" s="88">
        <v>36151444444.444</v>
      </c>
      <c r="K23" s="88">
        <v>-9.4156723000000007</v>
      </c>
      <c r="M23" s="10"/>
      <c r="N23" s="6">
        <f t="shared" si="3"/>
        <v>40.111111111111001</v>
      </c>
      <c r="O23" s="6">
        <f t="shared" si="1"/>
        <v>-11.219623</v>
      </c>
      <c r="P23" s="89"/>
      <c r="Q23" s="10"/>
    </row>
    <row r="24" spans="2:17" x14ac:dyDescent="0.25">
      <c r="B24" s="88">
        <v>38090833333.333</v>
      </c>
      <c r="C24" s="88">
        <v>-9.4791746000000003</v>
      </c>
      <c r="E24" s="10"/>
      <c r="F24" s="6">
        <f t="shared" si="2"/>
        <v>42.055555555555998</v>
      </c>
      <c r="G24" s="6">
        <f t="shared" si="0"/>
        <v>-9.2149982000000001</v>
      </c>
      <c r="H24" s="6"/>
      <c r="J24" s="88">
        <v>38090833333.333</v>
      </c>
      <c r="K24" s="88">
        <v>-9.9876976000000006</v>
      </c>
      <c r="M24" s="10"/>
      <c r="N24" s="6">
        <f t="shared" si="3"/>
        <v>42.055555555555998</v>
      </c>
      <c r="O24" s="6">
        <f t="shared" si="1"/>
        <v>-13.753045</v>
      </c>
      <c r="P24" s="89"/>
      <c r="Q24" s="10"/>
    </row>
    <row r="25" spans="2:17" x14ac:dyDescent="0.25">
      <c r="B25" s="88">
        <v>40030222222.222</v>
      </c>
      <c r="C25" s="88">
        <v>-9.0885409999999993</v>
      </c>
      <c r="E25" s="10"/>
      <c r="F25" s="6">
        <f t="shared" si="2"/>
        <v>44</v>
      </c>
      <c r="G25" s="6">
        <f t="shared" si="0"/>
        <v>-7.4659051999999999</v>
      </c>
      <c r="H25" s="6"/>
      <c r="J25" s="88">
        <v>40030222222.222</v>
      </c>
      <c r="K25" s="88">
        <v>-10.4079</v>
      </c>
      <c r="M25" s="10"/>
      <c r="N25" s="6">
        <f t="shared" si="3"/>
        <v>44</v>
      </c>
      <c r="O25" s="6">
        <f t="shared" si="1"/>
        <v>-14.183927000000001</v>
      </c>
      <c r="P25" s="89"/>
      <c r="Q25" s="10"/>
    </row>
    <row r="26" spans="2:17" x14ac:dyDescent="0.25">
      <c r="B26" s="88">
        <v>41969611111.111</v>
      </c>
      <c r="C26" s="88">
        <v>-9.6723824</v>
      </c>
      <c r="E26" s="10"/>
      <c r="F26" s="6" t="s">
        <v>21</v>
      </c>
      <c r="H26" s="6"/>
      <c r="J26" s="88">
        <v>41969611111.111</v>
      </c>
      <c r="K26" s="88">
        <v>-11.271959000000001</v>
      </c>
      <c r="M26" s="10"/>
      <c r="N26" s="6" t="s">
        <v>21</v>
      </c>
      <c r="P26" s="89"/>
      <c r="Q26" s="10"/>
    </row>
    <row r="27" spans="2:17" x14ac:dyDescent="0.25">
      <c r="B27" s="88">
        <v>43909000000</v>
      </c>
      <c r="C27" s="88">
        <v>-10.776349</v>
      </c>
      <c r="E27" s="10"/>
      <c r="H27" s="6"/>
      <c r="J27" s="88">
        <v>43909000000</v>
      </c>
      <c r="K27" s="88">
        <v>-10.990961</v>
      </c>
      <c r="M27" s="10"/>
      <c r="P27" s="89"/>
      <c r="Q27" s="10"/>
    </row>
    <row r="28" spans="2:17" x14ac:dyDescent="0.25">
      <c r="B28" s="88" t="s">
        <v>21</v>
      </c>
      <c r="E28" s="10"/>
      <c r="H28" s="6"/>
      <c r="J28" s="88" t="s">
        <v>21</v>
      </c>
      <c r="M28" s="10"/>
      <c r="P28" s="89"/>
      <c r="Q28" s="10"/>
    </row>
    <row r="29" spans="2:17" x14ac:dyDescent="0.25">
      <c r="E29" s="10"/>
      <c r="F29" s="6" t="s">
        <v>22</v>
      </c>
      <c r="H29" s="6"/>
      <c r="M29" s="10"/>
      <c r="N29" s="6" t="s">
        <v>22</v>
      </c>
      <c r="P29" s="89"/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2Rx0L dBc Log Mag(dB)</v>
      </c>
      <c r="H30" s="35">
        <v>2</v>
      </c>
      <c r="M30" s="10"/>
      <c r="N30" s="6" t="s">
        <v>19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18</v>
      </c>
      <c r="G31" s="6">
        <f t="shared" si="4"/>
        <v>-66.539375000000007</v>
      </c>
      <c r="H31" s="36">
        <f>ABS(AVERAGE(G31:G49)-(H30-1)*5)</f>
        <v>74.498011894736834</v>
      </c>
      <c r="J31" s="88" t="s">
        <v>18</v>
      </c>
      <c r="M31" s="10"/>
      <c r="N31" s="6">
        <f t="shared" ref="N31:N49" si="7">J57/1000000000</f>
        <v>18</v>
      </c>
      <c r="O31" s="6">
        <f t="shared" si="5"/>
        <v>-67.922684000000004</v>
      </c>
      <c r="P31" s="36">
        <f>ABS(AVERAGE(O31:O49)-(P30-1)*5)</f>
        <v>68.16689215789475</v>
      </c>
      <c r="Q31" s="10"/>
    </row>
    <row r="32" spans="2:17" x14ac:dyDescent="0.25">
      <c r="B32" s="88" t="s">
        <v>19</v>
      </c>
      <c r="C32" s="88" t="s">
        <v>238</v>
      </c>
      <c r="D32" s="88" t="s">
        <v>241</v>
      </c>
      <c r="E32" s="10"/>
      <c r="F32" s="6">
        <f t="shared" si="6"/>
        <v>19.444444444443999</v>
      </c>
      <c r="G32" s="6">
        <f t="shared" si="4"/>
        <v>-70.801734999999994</v>
      </c>
      <c r="H32" s="6"/>
      <c r="J32" s="88" t="s">
        <v>19</v>
      </c>
      <c r="K32" s="88" t="s">
        <v>238</v>
      </c>
      <c r="L32" s="88" t="s">
        <v>241</v>
      </c>
      <c r="M32" s="10"/>
      <c r="N32" s="6">
        <f t="shared" si="7"/>
        <v>19.444444444443999</v>
      </c>
      <c r="O32" s="6">
        <f t="shared" si="5"/>
        <v>-72.641555999999994</v>
      </c>
      <c r="P32" s="89"/>
      <c r="Q32" s="10"/>
    </row>
    <row r="33" spans="2:17" x14ac:dyDescent="0.25">
      <c r="B33" s="88">
        <v>9000000000</v>
      </c>
      <c r="C33" s="88">
        <v>-39.304347999999997</v>
      </c>
      <c r="D33" s="88">
        <v>-28.247049000000001</v>
      </c>
      <c r="E33" s="10"/>
      <c r="F33" s="6">
        <f t="shared" si="6"/>
        <v>20.888888888888999</v>
      </c>
      <c r="G33" s="6">
        <f t="shared" si="4"/>
        <v>-72.235512</v>
      </c>
      <c r="H33" s="6"/>
      <c r="J33" s="88">
        <v>9000000000</v>
      </c>
      <c r="K33" s="88">
        <v>-48.973835000000001</v>
      </c>
      <c r="L33" s="88">
        <v>-37.223174999999998</v>
      </c>
      <c r="M33" s="10"/>
      <c r="N33" s="6">
        <f t="shared" si="7"/>
        <v>20.888888888888999</v>
      </c>
      <c r="O33" s="6">
        <f t="shared" si="5"/>
        <v>-76.422805999999994</v>
      </c>
      <c r="P33" s="89"/>
      <c r="Q33" s="10"/>
    </row>
    <row r="34" spans="2:17" x14ac:dyDescent="0.25">
      <c r="B34" s="88">
        <v>10944444444.444</v>
      </c>
      <c r="C34" s="88">
        <v>-31.446560000000002</v>
      </c>
      <c r="D34" s="88">
        <v>-24.705656000000001</v>
      </c>
      <c r="E34" s="10"/>
      <c r="F34" s="6">
        <f t="shared" si="6"/>
        <v>22.333333333333002</v>
      </c>
      <c r="G34" s="6">
        <f t="shared" si="4"/>
        <v>-74.713004999999995</v>
      </c>
      <c r="H34" s="6"/>
      <c r="J34" s="88">
        <v>10944444444.444</v>
      </c>
      <c r="K34" s="88">
        <v>-40.678246000000001</v>
      </c>
      <c r="L34" s="88">
        <v>-32.651080999999998</v>
      </c>
      <c r="M34" s="10"/>
      <c r="N34" s="6">
        <f t="shared" si="7"/>
        <v>22.333333333333002</v>
      </c>
      <c r="O34" s="6">
        <f t="shared" si="5"/>
        <v>-72.809028999999995</v>
      </c>
      <c r="P34" s="89"/>
      <c r="Q34" s="10"/>
    </row>
    <row r="35" spans="2:17" x14ac:dyDescent="0.25">
      <c r="B35" s="88">
        <v>12888888888.889</v>
      </c>
      <c r="C35" s="88">
        <v>-32.309775999999999</v>
      </c>
      <c r="D35" s="88">
        <v>-25.582483</v>
      </c>
      <c r="E35" s="10"/>
      <c r="F35" s="6">
        <f t="shared" si="6"/>
        <v>23.777777777777999</v>
      </c>
      <c r="G35" s="6">
        <f t="shared" si="4"/>
        <v>-81.663498000000004</v>
      </c>
      <c r="H35" s="6"/>
      <c r="J35" s="88">
        <v>12888888888.889</v>
      </c>
      <c r="K35" s="88">
        <v>-36.262039000000001</v>
      </c>
      <c r="L35" s="88">
        <v>-28.882528000000001</v>
      </c>
      <c r="M35" s="10"/>
      <c r="N35" s="6">
        <f t="shared" si="7"/>
        <v>23.777777777777999</v>
      </c>
      <c r="O35" s="6">
        <f t="shared" si="5"/>
        <v>-76.154488000000001</v>
      </c>
      <c r="P35" s="89"/>
      <c r="Q35" s="10"/>
    </row>
    <row r="36" spans="2:17" x14ac:dyDescent="0.25">
      <c r="B36" s="88">
        <v>14833333333.333</v>
      </c>
      <c r="C36" s="88">
        <v>-37.161853999999998</v>
      </c>
      <c r="D36" s="88">
        <v>-30.593809</v>
      </c>
      <c r="E36" s="10"/>
      <c r="F36" s="6">
        <f t="shared" si="6"/>
        <v>25.222222222222001</v>
      </c>
      <c r="G36" s="6">
        <f t="shared" si="4"/>
        <v>-90.745140000000006</v>
      </c>
      <c r="H36" s="6"/>
      <c r="J36" s="88">
        <v>14833333333.333</v>
      </c>
      <c r="K36" s="88">
        <v>-36.858055</v>
      </c>
      <c r="L36" s="88">
        <v>-29.261253</v>
      </c>
      <c r="M36" s="10"/>
      <c r="N36" s="6">
        <f t="shared" si="7"/>
        <v>25.222222222222001</v>
      </c>
      <c r="O36" s="6">
        <f t="shared" si="5"/>
        <v>-80.076774999999998</v>
      </c>
      <c r="P36" s="89"/>
      <c r="Q36" s="10"/>
    </row>
    <row r="37" spans="2:17" x14ac:dyDescent="0.25">
      <c r="B37" s="88">
        <v>16777777777.778</v>
      </c>
      <c r="C37" s="88">
        <v>-40.003323000000002</v>
      </c>
      <c r="D37" s="88">
        <v>-33.432338999999999</v>
      </c>
      <c r="E37" s="10"/>
      <c r="F37" s="6">
        <f t="shared" si="6"/>
        <v>26.666666666666998</v>
      </c>
      <c r="G37" s="6">
        <f t="shared" si="4"/>
        <v>-87.861014999999995</v>
      </c>
      <c r="H37" s="6"/>
      <c r="J37" s="88">
        <v>16777777777.778</v>
      </c>
      <c r="K37" s="88">
        <v>-35.340591000000003</v>
      </c>
      <c r="L37" s="88">
        <v>-27.542511000000001</v>
      </c>
      <c r="M37" s="10"/>
      <c r="N37" s="6">
        <f t="shared" si="7"/>
        <v>26.666666666666998</v>
      </c>
      <c r="O37" s="6">
        <f t="shared" si="5"/>
        <v>-75.798591999999999</v>
      </c>
      <c r="P37" s="89"/>
      <c r="Q37" s="10"/>
    </row>
    <row r="38" spans="2:17" x14ac:dyDescent="0.25">
      <c r="B38" s="88">
        <v>18722222222.222</v>
      </c>
      <c r="C38" s="88">
        <v>-39.731620999999997</v>
      </c>
      <c r="D38" s="88">
        <v>-32.927086000000003</v>
      </c>
      <c r="E38" s="10"/>
      <c r="F38" s="6">
        <f t="shared" si="6"/>
        <v>28.111111111111001</v>
      </c>
      <c r="G38" s="6">
        <f t="shared" si="4"/>
        <v>-74.560576999999995</v>
      </c>
      <c r="H38" s="6"/>
      <c r="J38" s="88">
        <v>18722222222.222</v>
      </c>
      <c r="K38" s="88">
        <v>-33.976199999999999</v>
      </c>
      <c r="L38" s="88">
        <v>-25.919229999999999</v>
      </c>
      <c r="M38" s="10"/>
      <c r="N38" s="6">
        <f t="shared" si="7"/>
        <v>28.111111111111001</v>
      </c>
      <c r="O38" s="6">
        <f t="shared" si="5"/>
        <v>-69.220626999999993</v>
      </c>
      <c r="P38" s="89"/>
      <c r="Q38" s="10"/>
    </row>
    <row r="39" spans="2:17" x14ac:dyDescent="0.25">
      <c r="B39" s="88">
        <v>20666666666.667</v>
      </c>
      <c r="C39" s="88">
        <v>-35.777698999999998</v>
      </c>
      <c r="D39" s="88">
        <v>-28.606332999999999</v>
      </c>
      <c r="E39" s="10"/>
      <c r="F39" s="6">
        <f t="shared" si="6"/>
        <v>29.555555555556001</v>
      </c>
      <c r="G39" s="6">
        <f t="shared" si="4"/>
        <v>-68.284278999999998</v>
      </c>
      <c r="H39" s="6"/>
      <c r="J39" s="88">
        <v>20666666666.667</v>
      </c>
      <c r="K39" s="88">
        <v>-32.437035000000002</v>
      </c>
      <c r="L39" s="88">
        <v>-24.156255999999999</v>
      </c>
      <c r="M39" s="10"/>
      <c r="N39" s="6">
        <f t="shared" si="7"/>
        <v>29.555555555556001</v>
      </c>
      <c r="O39" s="6">
        <f t="shared" si="5"/>
        <v>-68.63279</v>
      </c>
      <c r="P39" s="89"/>
      <c r="Q39" s="10"/>
    </row>
    <row r="40" spans="2:17" x14ac:dyDescent="0.25">
      <c r="B40" s="88">
        <v>22611111111.111</v>
      </c>
      <c r="C40" s="88">
        <v>-38.208668000000003</v>
      </c>
      <c r="D40" s="88">
        <v>-30.790179999999999</v>
      </c>
      <c r="E40" s="10"/>
      <c r="F40" s="6">
        <f t="shared" si="6"/>
        <v>31</v>
      </c>
      <c r="G40" s="6">
        <f t="shared" si="4"/>
        <v>-64.500609999999995</v>
      </c>
      <c r="H40" s="6"/>
      <c r="J40" s="88">
        <v>22611111111.111</v>
      </c>
      <c r="K40" s="88">
        <v>-36.804684000000002</v>
      </c>
      <c r="L40" s="88">
        <v>-28.692440000000001</v>
      </c>
      <c r="M40" s="10"/>
      <c r="N40" s="6">
        <f t="shared" si="7"/>
        <v>31</v>
      </c>
      <c r="O40" s="6">
        <f t="shared" si="5"/>
        <v>-62.149478999999999</v>
      </c>
      <c r="P40" s="89"/>
      <c r="Q40" s="10"/>
    </row>
    <row r="41" spans="2:17" x14ac:dyDescent="0.25">
      <c r="B41" s="88">
        <v>24555555555.556</v>
      </c>
      <c r="C41" s="88">
        <v>-36.992778999999999</v>
      </c>
      <c r="D41" s="88">
        <v>-29.495429999999999</v>
      </c>
      <c r="E41" s="10"/>
      <c r="F41" s="6">
        <f t="shared" si="6"/>
        <v>32.444444444444002</v>
      </c>
      <c r="G41" s="6">
        <f t="shared" si="4"/>
        <v>-68.878304</v>
      </c>
      <c r="H41" s="6"/>
      <c r="J41" s="88">
        <v>24555555555.556</v>
      </c>
      <c r="K41" s="88">
        <v>-42.559868000000002</v>
      </c>
      <c r="L41" s="88">
        <v>-34.240184999999997</v>
      </c>
      <c r="M41" s="10"/>
      <c r="N41" s="6">
        <f t="shared" si="7"/>
        <v>32.444444444444002</v>
      </c>
      <c r="O41" s="6">
        <f t="shared" si="5"/>
        <v>-59.103577000000001</v>
      </c>
      <c r="P41" s="89"/>
      <c r="Q41" s="10"/>
    </row>
    <row r="42" spans="2:17" x14ac:dyDescent="0.25">
      <c r="B42" s="88">
        <v>26500000000</v>
      </c>
      <c r="C42" s="88">
        <v>-35.551684999999999</v>
      </c>
      <c r="D42" s="88">
        <v>-28.045929000000001</v>
      </c>
      <c r="E42" s="10"/>
      <c r="F42" s="6">
        <f t="shared" si="6"/>
        <v>33.888888888888999</v>
      </c>
      <c r="G42" s="6">
        <f t="shared" si="4"/>
        <v>-63.852832999999997</v>
      </c>
      <c r="H42" s="6"/>
      <c r="J42" s="88">
        <v>26500000000</v>
      </c>
      <c r="K42" s="88">
        <v>-30.593695</v>
      </c>
      <c r="L42" s="88">
        <v>-21.963902000000001</v>
      </c>
      <c r="M42" s="10"/>
      <c r="N42" s="6">
        <f t="shared" si="7"/>
        <v>33.888888888888999</v>
      </c>
      <c r="O42" s="6">
        <f t="shared" si="5"/>
        <v>-53.933224000000003</v>
      </c>
      <c r="P42" s="89"/>
      <c r="Q42" s="10"/>
    </row>
    <row r="43" spans="2:17" x14ac:dyDescent="0.25">
      <c r="B43" s="88">
        <v>28444444444.444</v>
      </c>
      <c r="C43" s="88">
        <v>-35.230891999999997</v>
      </c>
      <c r="D43" s="88">
        <v>-27.738413000000001</v>
      </c>
      <c r="E43" s="10"/>
      <c r="F43" s="6">
        <f t="shared" si="6"/>
        <v>35.333333333333002</v>
      </c>
      <c r="G43" s="6">
        <f t="shared" si="4"/>
        <v>-65.487953000000005</v>
      </c>
      <c r="H43" s="6"/>
      <c r="J43" s="88">
        <v>28444444444.444</v>
      </c>
      <c r="K43" s="88">
        <v>-24.498443999999999</v>
      </c>
      <c r="L43" s="88">
        <v>-15.789137</v>
      </c>
      <c r="M43" s="10"/>
      <c r="N43" s="6">
        <f t="shared" si="7"/>
        <v>35.333333333333002</v>
      </c>
      <c r="O43" s="6">
        <f t="shared" si="5"/>
        <v>-53.299515</v>
      </c>
      <c r="P43" s="89"/>
      <c r="Q43" s="10"/>
    </row>
    <row r="44" spans="2:17" x14ac:dyDescent="0.25">
      <c r="B44" s="88">
        <v>30388888888.889</v>
      </c>
      <c r="C44" s="88">
        <v>-34.145214000000003</v>
      </c>
      <c r="D44" s="88">
        <v>-26.481365</v>
      </c>
      <c r="E44" s="10"/>
      <c r="F44" s="6">
        <f t="shared" si="6"/>
        <v>36.777777777777999</v>
      </c>
      <c r="G44" s="6">
        <f t="shared" si="4"/>
        <v>-63.800849999999997</v>
      </c>
      <c r="H44" s="6"/>
      <c r="J44" s="88">
        <v>30388888888.889</v>
      </c>
      <c r="K44" s="88">
        <v>-20.750565000000002</v>
      </c>
      <c r="L44" s="88">
        <v>-11.848221000000001</v>
      </c>
      <c r="M44" s="10"/>
      <c r="N44" s="6">
        <f t="shared" si="7"/>
        <v>36.777777777777999</v>
      </c>
      <c r="O44" s="6">
        <f t="shared" si="5"/>
        <v>-53.045749999999998</v>
      </c>
      <c r="P44" s="89"/>
      <c r="Q44" s="10"/>
    </row>
    <row r="45" spans="2:17" x14ac:dyDescent="0.25">
      <c r="B45" s="88">
        <v>32333333333.333</v>
      </c>
      <c r="C45" s="88">
        <v>-34.802647</v>
      </c>
      <c r="D45" s="88">
        <v>-26.745190000000001</v>
      </c>
      <c r="E45" s="10"/>
      <c r="F45" s="6">
        <f t="shared" si="6"/>
        <v>38.222222222222001</v>
      </c>
      <c r="G45" s="6">
        <f t="shared" si="4"/>
        <v>-59.696983000000003</v>
      </c>
      <c r="H45" s="6"/>
      <c r="J45" s="88">
        <v>32333333333.333</v>
      </c>
      <c r="K45" s="88">
        <v>-18.235068999999999</v>
      </c>
      <c r="L45" s="88">
        <v>-9.2989502000000002</v>
      </c>
      <c r="M45" s="10"/>
      <c r="N45" s="6">
        <f t="shared" si="7"/>
        <v>38.222222222222001</v>
      </c>
      <c r="O45" s="6">
        <f t="shared" si="5"/>
        <v>-50.818100000000001</v>
      </c>
      <c r="P45" s="89"/>
      <c r="Q45" s="10"/>
    </row>
    <row r="46" spans="2:17" x14ac:dyDescent="0.25">
      <c r="B46" s="88">
        <v>34277777777.778</v>
      </c>
      <c r="C46" s="88">
        <v>-36.854033999999999</v>
      </c>
      <c r="D46" s="88">
        <v>-27.669992000000001</v>
      </c>
      <c r="E46" s="10"/>
      <c r="F46" s="6">
        <f t="shared" si="6"/>
        <v>39.666666666666998</v>
      </c>
      <c r="G46" s="6">
        <f t="shared" si="4"/>
        <v>-63.357559000000002</v>
      </c>
      <c r="H46" s="6"/>
      <c r="J46" s="88">
        <v>34277777777.778</v>
      </c>
      <c r="K46" s="88">
        <v>-17.781117999999999</v>
      </c>
      <c r="L46" s="88">
        <v>-8.8235483000000006</v>
      </c>
      <c r="M46" s="10"/>
      <c r="N46" s="6">
        <f t="shared" si="7"/>
        <v>39.666666666666998</v>
      </c>
      <c r="O46" s="6">
        <f t="shared" si="5"/>
        <v>-50.636684000000002</v>
      </c>
      <c r="P46" s="89"/>
      <c r="Q46" s="10"/>
    </row>
    <row r="47" spans="2:17" x14ac:dyDescent="0.25">
      <c r="B47" s="88">
        <v>36222222222.222</v>
      </c>
      <c r="C47" s="88">
        <v>-31.466166000000001</v>
      </c>
      <c r="D47" s="88">
        <v>-21.595728000000001</v>
      </c>
      <c r="E47" s="10"/>
      <c r="F47" s="6">
        <f t="shared" si="6"/>
        <v>41.111111111111001</v>
      </c>
      <c r="G47" s="6">
        <f t="shared" si="4"/>
        <v>-62.936264000000001</v>
      </c>
      <c r="H47" s="6"/>
      <c r="J47" s="88">
        <v>36222222222.222</v>
      </c>
      <c r="K47" s="88">
        <v>-21.327673000000001</v>
      </c>
      <c r="L47" s="88">
        <v>-11.912001999999999</v>
      </c>
      <c r="M47" s="10"/>
      <c r="N47" s="6">
        <f t="shared" si="7"/>
        <v>41.111111111111001</v>
      </c>
      <c r="O47" s="6">
        <f t="shared" si="5"/>
        <v>-52.291167999999999</v>
      </c>
      <c r="P47" s="89"/>
      <c r="Q47" s="10"/>
    </row>
    <row r="48" spans="2:17" x14ac:dyDescent="0.25">
      <c r="B48" s="88">
        <v>38166666666.667</v>
      </c>
      <c r="C48" s="88">
        <v>-23.493931</v>
      </c>
      <c r="D48" s="88">
        <v>-14.014756</v>
      </c>
      <c r="E48" s="10"/>
      <c r="F48" s="6">
        <f t="shared" si="6"/>
        <v>42.555555555555998</v>
      </c>
      <c r="G48" s="6">
        <f t="shared" si="4"/>
        <v>-62.651488999999998</v>
      </c>
      <c r="H48" s="6"/>
      <c r="J48" s="88">
        <v>38166666666.667</v>
      </c>
      <c r="K48" s="88">
        <v>-21.942080000000001</v>
      </c>
      <c r="L48" s="88">
        <v>-11.954382000000001</v>
      </c>
      <c r="M48" s="10"/>
      <c r="N48" s="6">
        <f t="shared" si="7"/>
        <v>42.555555555555998</v>
      </c>
      <c r="O48" s="6">
        <f t="shared" si="5"/>
        <v>-53.000900000000001</v>
      </c>
      <c r="P48" s="89"/>
      <c r="Q48" s="10"/>
    </row>
    <row r="49" spans="2:17" x14ac:dyDescent="0.25">
      <c r="B49" s="88">
        <v>40111111111.111</v>
      </c>
      <c r="C49" s="88">
        <v>-18.968990000000002</v>
      </c>
      <c r="D49" s="88">
        <v>-9.8804502000000003</v>
      </c>
      <c r="E49" s="10"/>
      <c r="F49" s="6">
        <f t="shared" si="6"/>
        <v>44</v>
      </c>
      <c r="G49" s="6">
        <f t="shared" si="4"/>
        <v>-57.895245000000003</v>
      </c>
      <c r="H49" s="6"/>
      <c r="J49" s="88">
        <v>40111111111.111</v>
      </c>
      <c r="K49" s="88">
        <v>-21.627523</v>
      </c>
      <c r="L49" s="88">
        <v>-11.219623</v>
      </c>
      <c r="M49" s="10"/>
      <c r="N49" s="6">
        <f t="shared" si="7"/>
        <v>44</v>
      </c>
      <c r="O49" s="6">
        <f t="shared" si="5"/>
        <v>-52.213206999999997</v>
      </c>
      <c r="P49" s="89"/>
      <c r="Q49" s="10"/>
    </row>
    <row r="50" spans="2:17" x14ac:dyDescent="0.25">
      <c r="B50" s="88">
        <v>42055555555.556</v>
      </c>
      <c r="C50" s="88">
        <v>-18.887381000000001</v>
      </c>
      <c r="D50" s="88">
        <v>-9.2149982000000001</v>
      </c>
      <c r="E50" s="10"/>
      <c r="F50" s="6" t="s">
        <v>21</v>
      </c>
      <c r="H50" s="6"/>
      <c r="J50" s="88">
        <v>42055555555.556</v>
      </c>
      <c r="K50" s="88">
        <v>-25.025005</v>
      </c>
      <c r="L50" s="88">
        <v>-13.753045</v>
      </c>
      <c r="M50" s="10"/>
      <c r="N50" s="6" t="s">
        <v>21</v>
      </c>
      <c r="P50" s="89"/>
      <c r="Q50" s="10"/>
    </row>
    <row r="51" spans="2:17" x14ac:dyDescent="0.25">
      <c r="B51" s="88">
        <v>44000000000</v>
      </c>
      <c r="C51" s="88">
        <v>-18.242253999999999</v>
      </c>
      <c r="D51" s="88">
        <v>-7.4659051999999999</v>
      </c>
      <c r="E51" s="10"/>
      <c r="H51" s="6"/>
      <c r="J51" s="88">
        <v>44000000000</v>
      </c>
      <c r="K51" s="88">
        <v>-25.174889</v>
      </c>
      <c r="L51" s="88">
        <v>-14.183927000000001</v>
      </c>
      <c r="M51" s="10"/>
      <c r="P51" s="89"/>
      <c r="Q51" s="10"/>
    </row>
    <row r="52" spans="2:17" x14ac:dyDescent="0.25">
      <c r="B52" s="88" t="s">
        <v>21</v>
      </c>
      <c r="E52" s="8"/>
      <c r="H52" s="6"/>
      <c r="J52" s="88" t="s">
        <v>21</v>
      </c>
      <c r="M52" s="8"/>
      <c r="P52" s="89"/>
      <c r="Q52" s="8"/>
    </row>
    <row r="53" spans="2:17" x14ac:dyDescent="0.25">
      <c r="E53" s="8"/>
      <c r="F53" s="6" t="s">
        <v>23</v>
      </c>
      <c r="H53" s="6"/>
      <c r="M53" s="8"/>
      <c r="N53" s="6" t="s">
        <v>23</v>
      </c>
      <c r="P53" s="89"/>
      <c r="Q53" s="8"/>
    </row>
    <row r="54" spans="2:17" ht="15.75" x14ac:dyDescent="0.25">
      <c r="E54" s="8"/>
      <c r="F54" s="6" t="s">
        <v>19</v>
      </c>
      <c r="G54" s="6" t="str">
        <f>D80</f>
        <v>3Rx0L dBc Log Mag(dB)</v>
      </c>
      <c r="H54" s="35">
        <v>3</v>
      </c>
      <c r="M54" s="8"/>
      <c r="N54" s="6" t="s">
        <v>19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s="88" t="s">
        <v>22</v>
      </c>
      <c r="E55" s="8"/>
      <c r="F55" s="6">
        <f>B81/1000000000</f>
        <v>27</v>
      </c>
      <c r="G55" s="6">
        <f>D81</f>
        <v>-73.988815000000002</v>
      </c>
      <c r="H55" s="36">
        <f>ABS(AVERAGE(G55:G73)-(H54-1)*10)</f>
        <v>83.697404631578962</v>
      </c>
      <c r="J55" s="88" t="s">
        <v>22</v>
      </c>
      <c r="M55" s="8"/>
      <c r="N55" s="6">
        <f>J81/1000000000</f>
        <v>27</v>
      </c>
      <c r="O55" s="6">
        <f>L81</f>
        <v>-79.628471000000005</v>
      </c>
      <c r="P55" s="36">
        <f>ABS(AVERAGE(O55:O73)-(P54-1)*10)</f>
        <v>82.500808947368427</v>
      </c>
      <c r="Q55" s="8"/>
    </row>
    <row r="56" spans="2:17" x14ac:dyDescent="0.25">
      <c r="B56" s="88" t="s">
        <v>19</v>
      </c>
      <c r="C56" s="88" t="s">
        <v>239</v>
      </c>
      <c r="D56" s="88" t="s">
        <v>242</v>
      </c>
      <c r="E56" s="8"/>
      <c r="F56" s="6">
        <v>19805555555.556</v>
      </c>
      <c r="G56" s="84">
        <f t="shared" ref="G56:G73" si="8">D82</f>
        <v>-78.348884999999996</v>
      </c>
      <c r="H56" s="6"/>
      <c r="J56" s="88" t="s">
        <v>19</v>
      </c>
      <c r="K56" s="88" t="s">
        <v>239</v>
      </c>
      <c r="L56" s="88" t="s">
        <v>242</v>
      </c>
      <c r="M56" s="8"/>
      <c r="N56" s="6">
        <v>19805555555.556</v>
      </c>
      <c r="O56" s="84">
        <f t="shared" ref="O56:O73" si="9">L82</f>
        <v>-78.011725999999996</v>
      </c>
      <c r="P56" s="89"/>
      <c r="Q56" s="8"/>
    </row>
    <row r="57" spans="2:17" x14ac:dyDescent="0.25">
      <c r="B57" s="88">
        <v>18000000000</v>
      </c>
      <c r="C57" s="88">
        <v>-77.596671999999998</v>
      </c>
      <c r="D57" s="88">
        <v>-66.539375000000007</v>
      </c>
      <c r="E57" s="8"/>
      <c r="F57" s="6">
        <v>20111111111.111</v>
      </c>
      <c r="G57" s="84">
        <f t="shared" si="8"/>
        <v>-79.979896999999994</v>
      </c>
      <c r="H57" s="6"/>
      <c r="J57" s="88">
        <v>18000000000</v>
      </c>
      <c r="K57" s="88">
        <v>-79.673347000000007</v>
      </c>
      <c r="L57" s="88">
        <v>-67.922684000000004</v>
      </c>
      <c r="M57" s="8"/>
      <c r="N57" s="6">
        <v>20111111111.111</v>
      </c>
      <c r="O57" s="84">
        <f t="shared" si="9"/>
        <v>-78.738472000000002</v>
      </c>
      <c r="P57" s="89"/>
      <c r="Q57" s="8"/>
    </row>
    <row r="58" spans="2:17" x14ac:dyDescent="0.25">
      <c r="B58" s="88">
        <v>19444444444.444</v>
      </c>
      <c r="C58" s="88">
        <v>-77.542632999999995</v>
      </c>
      <c r="D58" s="88">
        <v>-70.801734999999994</v>
      </c>
      <c r="E58" s="8"/>
      <c r="F58" s="6">
        <v>20416666666.667</v>
      </c>
      <c r="G58" s="84">
        <f t="shared" si="8"/>
        <v>-73.450942999999995</v>
      </c>
      <c r="H58" s="6"/>
      <c r="J58" s="88">
        <v>19444444444.444</v>
      </c>
      <c r="K58" s="88">
        <v>-80.668723999999997</v>
      </c>
      <c r="L58" s="88">
        <v>-72.641555999999994</v>
      </c>
      <c r="M58" s="8"/>
      <c r="N58" s="6">
        <v>20416666666.667</v>
      </c>
      <c r="O58" s="84">
        <f t="shared" si="9"/>
        <v>-70.633208999999994</v>
      </c>
      <c r="P58" s="89"/>
      <c r="Q58" s="8"/>
    </row>
    <row r="59" spans="2:17" x14ac:dyDescent="0.25">
      <c r="B59" s="88">
        <v>20888888888.889</v>
      </c>
      <c r="C59" s="88">
        <v>-78.962806999999998</v>
      </c>
      <c r="D59" s="88">
        <v>-72.235512</v>
      </c>
      <c r="E59" s="8"/>
      <c r="F59" s="6">
        <v>20722222222.222</v>
      </c>
      <c r="G59" s="84">
        <f t="shared" si="8"/>
        <v>-67.385063000000002</v>
      </c>
      <c r="H59" s="6"/>
      <c r="J59" s="88">
        <v>20888888888.889</v>
      </c>
      <c r="K59" s="88">
        <v>-83.802314999999993</v>
      </c>
      <c r="L59" s="88">
        <v>-76.422805999999994</v>
      </c>
      <c r="M59" s="8"/>
      <c r="N59" s="6">
        <v>20722222222.222</v>
      </c>
      <c r="O59" s="84">
        <f t="shared" si="9"/>
        <v>-63.481307999999999</v>
      </c>
      <c r="P59" s="89"/>
      <c r="Q59" s="8"/>
    </row>
    <row r="60" spans="2:17" x14ac:dyDescent="0.25">
      <c r="B60" s="88">
        <v>22333333333.333</v>
      </c>
      <c r="C60" s="88">
        <v>-81.281052000000003</v>
      </c>
      <c r="D60" s="88">
        <v>-74.713004999999995</v>
      </c>
      <c r="E60" s="8"/>
      <c r="F60" s="6">
        <v>21027777777.778</v>
      </c>
      <c r="G60" s="84">
        <f t="shared" si="8"/>
        <v>-62.238007000000003</v>
      </c>
      <c r="H60" s="6"/>
      <c r="J60" s="88">
        <v>22333333333.333</v>
      </c>
      <c r="K60" s="88">
        <v>-80.405838000000003</v>
      </c>
      <c r="L60" s="88">
        <v>-72.809028999999995</v>
      </c>
      <c r="M60" s="8"/>
      <c r="N60" s="6">
        <v>21027777777.778</v>
      </c>
      <c r="O60" s="84">
        <f t="shared" si="9"/>
        <v>-60.685245999999999</v>
      </c>
      <c r="P60" s="89"/>
      <c r="Q60" s="8"/>
    </row>
    <row r="61" spans="2:17" x14ac:dyDescent="0.25">
      <c r="B61" s="88">
        <v>23777777777.778</v>
      </c>
      <c r="C61" s="88">
        <v>-88.234482</v>
      </c>
      <c r="D61" s="88">
        <v>-81.663498000000004</v>
      </c>
      <c r="E61" s="8"/>
      <c r="F61" s="6">
        <v>21333333333.333</v>
      </c>
      <c r="G61" s="84">
        <f t="shared" si="8"/>
        <v>-60.402934999999999</v>
      </c>
      <c r="H61" s="6"/>
      <c r="J61" s="88">
        <v>23777777777.778</v>
      </c>
      <c r="K61" s="88">
        <v>-83.952567999999999</v>
      </c>
      <c r="L61" s="88">
        <v>-76.154488000000001</v>
      </c>
      <c r="M61" s="8"/>
      <c r="N61" s="6">
        <v>21333333333.333</v>
      </c>
      <c r="O61" s="84">
        <f t="shared" si="9"/>
        <v>-57.720654000000003</v>
      </c>
      <c r="P61" s="89"/>
      <c r="Q61" s="8"/>
    </row>
    <row r="62" spans="2:17" x14ac:dyDescent="0.25">
      <c r="B62" s="88">
        <v>25222222222.222</v>
      </c>
      <c r="C62" s="88">
        <v>-97.549674999999993</v>
      </c>
      <c r="D62" s="88">
        <v>-90.745140000000006</v>
      </c>
      <c r="E62" s="8"/>
      <c r="F62" s="6">
        <v>21638888888.889</v>
      </c>
      <c r="G62" s="84">
        <f t="shared" si="8"/>
        <v>-59.895663999999996</v>
      </c>
      <c r="H62" s="6"/>
      <c r="J62" s="88">
        <v>25222222222.222</v>
      </c>
      <c r="K62" s="88">
        <v>-88.133742999999996</v>
      </c>
      <c r="L62" s="88">
        <v>-80.076774999999998</v>
      </c>
      <c r="M62" s="8"/>
      <c r="N62" s="6">
        <v>21638888888.889</v>
      </c>
      <c r="O62" s="84">
        <f t="shared" si="9"/>
        <v>-56.287669999999999</v>
      </c>
      <c r="P62" s="89"/>
      <c r="Q62" s="8"/>
    </row>
    <row r="63" spans="2:17" x14ac:dyDescent="0.25">
      <c r="B63" s="88">
        <v>26666666666.667</v>
      </c>
      <c r="C63" s="88">
        <v>-95.032379000000006</v>
      </c>
      <c r="D63" s="88">
        <v>-87.861014999999995</v>
      </c>
      <c r="E63" s="8"/>
      <c r="F63" s="6">
        <v>21944444444.444</v>
      </c>
      <c r="G63" s="84">
        <f t="shared" si="8"/>
        <v>-62.597999999999999</v>
      </c>
      <c r="H63" s="6"/>
      <c r="J63" s="88">
        <v>26666666666.667</v>
      </c>
      <c r="K63" s="88">
        <v>-84.079369</v>
      </c>
      <c r="L63" s="88">
        <v>-75.798591999999999</v>
      </c>
      <c r="M63" s="8"/>
      <c r="N63" s="6">
        <v>21944444444.444</v>
      </c>
      <c r="O63" s="84">
        <f t="shared" si="9"/>
        <v>-54.677951999999998</v>
      </c>
      <c r="P63" s="89"/>
      <c r="Q63" s="8"/>
    </row>
    <row r="64" spans="2:17" x14ac:dyDescent="0.25">
      <c r="B64" s="88">
        <v>28111111111.111</v>
      </c>
      <c r="C64" s="88">
        <v>-81.979065000000006</v>
      </c>
      <c r="D64" s="88">
        <v>-74.560576999999995</v>
      </c>
      <c r="E64" s="8"/>
      <c r="F64" s="6">
        <v>22250000000</v>
      </c>
      <c r="G64" s="84">
        <f t="shared" si="8"/>
        <v>-63.633609999999997</v>
      </c>
      <c r="H64" s="6"/>
      <c r="J64" s="88">
        <v>28111111111.111</v>
      </c>
      <c r="K64" s="88">
        <v>-77.332877999999994</v>
      </c>
      <c r="L64" s="88">
        <v>-69.220626999999993</v>
      </c>
      <c r="M64" s="8"/>
      <c r="N64" s="6">
        <v>22250000000</v>
      </c>
      <c r="O64" s="84">
        <f t="shared" si="9"/>
        <v>-55.694732999999999</v>
      </c>
      <c r="P64" s="89"/>
      <c r="Q64" s="8"/>
    </row>
    <row r="65" spans="2:17" x14ac:dyDescent="0.25">
      <c r="B65" s="88">
        <v>29555555555.556</v>
      </c>
      <c r="C65" s="88">
        <v>-75.781623999999994</v>
      </c>
      <c r="D65" s="88">
        <v>-68.284278999999998</v>
      </c>
      <c r="E65" s="8"/>
      <c r="F65" s="6">
        <v>22555555555.556</v>
      </c>
      <c r="G65" s="84">
        <f t="shared" si="8"/>
        <v>-68.871025000000003</v>
      </c>
      <c r="H65" s="6"/>
      <c r="J65" s="88">
        <v>29555555555.556</v>
      </c>
      <c r="K65" s="88">
        <v>-76.952468999999994</v>
      </c>
      <c r="L65" s="88">
        <v>-68.63279</v>
      </c>
      <c r="M65" s="8"/>
      <c r="N65" s="6">
        <v>22555555555.556</v>
      </c>
      <c r="O65" s="84">
        <f t="shared" si="9"/>
        <v>-58.477294999999998</v>
      </c>
      <c r="P65" s="89"/>
      <c r="Q65" s="8"/>
    </row>
    <row r="66" spans="2:17" x14ac:dyDescent="0.25">
      <c r="B66" s="88">
        <v>31000000000</v>
      </c>
      <c r="C66" s="88">
        <v>-72.006362999999993</v>
      </c>
      <c r="D66" s="88">
        <v>-64.500609999999995</v>
      </c>
      <c r="E66" s="8"/>
      <c r="F66" s="6">
        <v>22861111111.111</v>
      </c>
      <c r="G66" s="84">
        <f t="shared" si="8"/>
        <v>-66.776938999999999</v>
      </c>
      <c r="H66" s="6"/>
      <c r="J66" s="88">
        <v>31000000000</v>
      </c>
      <c r="K66" s="88">
        <v>-70.779274000000001</v>
      </c>
      <c r="L66" s="88">
        <v>-62.149478999999999</v>
      </c>
      <c r="M66" s="8"/>
      <c r="N66" s="6">
        <v>22861111111.111</v>
      </c>
      <c r="O66" s="84">
        <f t="shared" si="9"/>
        <v>-58.523685</v>
      </c>
      <c r="P66" s="89"/>
      <c r="Q66" s="8"/>
    </row>
    <row r="67" spans="2:17" x14ac:dyDescent="0.25">
      <c r="B67" s="88">
        <v>32444444444.444</v>
      </c>
      <c r="C67" s="88">
        <v>-76.370789000000002</v>
      </c>
      <c r="D67" s="88">
        <v>-68.878304</v>
      </c>
      <c r="E67" s="8"/>
      <c r="F67" s="6">
        <v>23166666666.667</v>
      </c>
      <c r="G67" s="84">
        <f t="shared" si="8"/>
        <v>-61.967579000000001</v>
      </c>
      <c r="H67" s="6"/>
      <c r="J67" s="88">
        <v>32444444444.444</v>
      </c>
      <c r="K67" s="88">
        <v>-67.812881000000004</v>
      </c>
      <c r="L67" s="88">
        <v>-59.103577000000001</v>
      </c>
      <c r="M67" s="8"/>
      <c r="N67" s="6">
        <v>23166666666.667</v>
      </c>
      <c r="O67" s="84">
        <f t="shared" si="9"/>
        <v>-59.486336000000001</v>
      </c>
      <c r="P67" s="89"/>
      <c r="Q67" s="8"/>
    </row>
    <row r="68" spans="2:17" x14ac:dyDescent="0.25">
      <c r="B68" s="88">
        <v>33888888888.889</v>
      </c>
      <c r="C68" s="88">
        <v>-71.516684999999995</v>
      </c>
      <c r="D68" s="88">
        <v>-63.852832999999997</v>
      </c>
      <c r="E68" s="8"/>
      <c r="F68" s="6">
        <v>23472222222.222</v>
      </c>
      <c r="G68" s="84">
        <f t="shared" si="8"/>
        <v>-59.443351999999997</v>
      </c>
      <c r="H68" s="6"/>
      <c r="J68" s="88">
        <v>33888888888.889</v>
      </c>
      <c r="K68" s="88">
        <v>-62.835566999999998</v>
      </c>
      <c r="L68" s="88">
        <v>-53.933224000000003</v>
      </c>
      <c r="M68" s="8"/>
      <c r="N68" s="6">
        <v>23472222222.222</v>
      </c>
      <c r="O68" s="84">
        <f t="shared" si="9"/>
        <v>-57.532944000000001</v>
      </c>
      <c r="P68" s="89"/>
      <c r="Q68" s="8"/>
    </row>
    <row r="69" spans="2:17" x14ac:dyDescent="0.25">
      <c r="B69" s="88">
        <v>35333333333.333</v>
      </c>
      <c r="C69" s="88">
        <v>-73.545410000000004</v>
      </c>
      <c r="D69" s="88">
        <v>-65.487953000000005</v>
      </c>
      <c r="E69" s="8"/>
      <c r="F69" s="6">
        <v>23777777777.778</v>
      </c>
      <c r="G69" s="84">
        <f t="shared" si="8"/>
        <v>-56.319133999999998</v>
      </c>
      <c r="H69" s="6"/>
      <c r="J69" s="88">
        <v>35333333333.333</v>
      </c>
      <c r="K69" s="88">
        <v>-62.23563</v>
      </c>
      <c r="L69" s="88">
        <v>-53.299515</v>
      </c>
      <c r="M69" s="8"/>
      <c r="N69" s="6">
        <v>23777777777.778</v>
      </c>
      <c r="O69" s="84">
        <f t="shared" si="9"/>
        <v>-58.254962999999996</v>
      </c>
      <c r="P69" s="89"/>
      <c r="Q69" s="8"/>
    </row>
    <row r="70" spans="2:17" x14ac:dyDescent="0.25">
      <c r="B70" s="88">
        <v>36777777777.778</v>
      </c>
      <c r="C70" s="88">
        <v>-72.984893999999997</v>
      </c>
      <c r="D70" s="88">
        <v>-63.800849999999997</v>
      </c>
      <c r="E70" s="8"/>
      <c r="F70" s="6">
        <v>24083333333.333</v>
      </c>
      <c r="G70" s="84">
        <f t="shared" si="8"/>
        <v>-54.837153999999998</v>
      </c>
      <c r="H70" s="6"/>
      <c r="J70" s="88">
        <v>36777777777.778</v>
      </c>
      <c r="K70" s="88">
        <v>-62.003323000000002</v>
      </c>
      <c r="L70" s="88">
        <v>-53.045749999999998</v>
      </c>
      <c r="M70" s="8"/>
      <c r="N70" s="6">
        <v>24083333333.333</v>
      </c>
      <c r="O70" s="84">
        <f t="shared" si="9"/>
        <v>-59.652813000000002</v>
      </c>
      <c r="P70" s="89"/>
      <c r="Q70" s="8"/>
    </row>
    <row r="71" spans="2:17" x14ac:dyDescent="0.25">
      <c r="B71" s="88">
        <v>38222222222.222</v>
      </c>
      <c r="C71" s="88">
        <v>-69.567420999999996</v>
      </c>
      <c r="D71" s="88">
        <v>-59.696983000000003</v>
      </c>
      <c r="E71" s="8"/>
      <c r="F71" s="6">
        <v>24388888888.889</v>
      </c>
      <c r="G71" s="84">
        <f t="shared" si="8"/>
        <v>-54.891384000000002</v>
      </c>
      <c r="H71" s="6"/>
      <c r="J71" s="88">
        <v>38222222222.222</v>
      </c>
      <c r="K71" s="88">
        <v>-60.233772000000002</v>
      </c>
      <c r="L71" s="88">
        <v>-50.818100000000001</v>
      </c>
      <c r="M71" s="8"/>
      <c r="N71" s="6">
        <v>24388888888.889</v>
      </c>
      <c r="O71" s="84">
        <f t="shared" si="9"/>
        <v>-59.612338999999999</v>
      </c>
      <c r="P71" s="89"/>
      <c r="Q71" s="8"/>
    </row>
    <row r="72" spans="2:17" x14ac:dyDescent="0.25">
      <c r="B72" s="88">
        <v>39666666666.667</v>
      </c>
      <c r="C72" s="88">
        <v>-72.836731</v>
      </c>
      <c r="D72" s="88">
        <v>-63.357559000000002</v>
      </c>
      <c r="E72" s="8"/>
      <c r="F72" s="6">
        <v>24694444444.444</v>
      </c>
      <c r="G72" s="84">
        <f t="shared" si="8"/>
        <v>-52.981212999999997</v>
      </c>
      <c r="H72" s="6"/>
      <c r="J72" s="88">
        <v>39666666666.667</v>
      </c>
      <c r="K72" s="88">
        <v>-60.624381999999997</v>
      </c>
      <c r="L72" s="88">
        <v>-50.636684000000002</v>
      </c>
      <c r="M72" s="8"/>
      <c r="N72" s="6">
        <v>24694444444.444</v>
      </c>
      <c r="O72" s="84">
        <f t="shared" si="9"/>
        <v>-59.891933000000002</v>
      </c>
      <c r="P72" s="89"/>
      <c r="Q72" s="8"/>
    </row>
    <row r="73" spans="2:17" x14ac:dyDescent="0.25">
      <c r="B73" s="88">
        <v>41111111111.111</v>
      </c>
      <c r="C73" s="88">
        <v>-72.024803000000006</v>
      </c>
      <c r="D73" s="88">
        <v>-62.936264000000001</v>
      </c>
      <c r="E73" s="8"/>
      <c r="F73" s="6">
        <v>25000000000</v>
      </c>
      <c r="G73" s="84">
        <f t="shared" si="8"/>
        <v>-52.241089000000002</v>
      </c>
      <c r="H73" s="6"/>
      <c r="J73" s="88">
        <v>41111111111.111</v>
      </c>
      <c r="K73" s="88">
        <v>-62.699069999999999</v>
      </c>
      <c r="L73" s="88">
        <v>-52.291167999999999</v>
      </c>
      <c r="M73" s="8"/>
      <c r="N73" s="6">
        <v>25000000000</v>
      </c>
      <c r="O73" s="84">
        <f t="shared" si="9"/>
        <v>-60.523620999999999</v>
      </c>
      <c r="P73" s="89"/>
      <c r="Q73" s="8"/>
    </row>
    <row r="74" spans="2:17" x14ac:dyDescent="0.25">
      <c r="B74" s="88">
        <v>42555555555.556</v>
      </c>
      <c r="C74" s="88">
        <v>-72.323875000000001</v>
      </c>
      <c r="D74" s="88">
        <v>-62.651488999999998</v>
      </c>
      <c r="E74" s="8"/>
      <c r="F74" s="6" t="s">
        <v>21</v>
      </c>
      <c r="H74" s="6"/>
      <c r="J74" s="88">
        <v>42555555555.556</v>
      </c>
      <c r="K74" s="88">
        <v>-64.272857999999999</v>
      </c>
      <c r="L74" s="88">
        <v>-53.000900000000001</v>
      </c>
      <c r="M74" s="8"/>
      <c r="N74" s="6" t="s">
        <v>21</v>
      </c>
      <c r="P74" s="89"/>
      <c r="Q74" s="8"/>
    </row>
    <row r="75" spans="2:17" x14ac:dyDescent="0.25">
      <c r="B75" s="88">
        <v>44000000000</v>
      </c>
      <c r="C75" s="88">
        <v>-68.671593000000001</v>
      </c>
      <c r="D75" s="88">
        <v>-57.895245000000003</v>
      </c>
      <c r="H75" s="6"/>
      <c r="J75" s="88">
        <v>44000000000</v>
      </c>
      <c r="K75" s="88">
        <v>-63.204166000000001</v>
      </c>
      <c r="L75" s="88">
        <v>-52.213206999999997</v>
      </c>
      <c r="P75" s="89"/>
    </row>
    <row r="76" spans="2:17" x14ac:dyDescent="0.25">
      <c r="B76" s="88" t="s">
        <v>21</v>
      </c>
      <c r="H76" s="6"/>
      <c r="J76" s="88" t="s">
        <v>21</v>
      </c>
      <c r="P76" s="89"/>
    </row>
    <row r="77" spans="2:17" x14ac:dyDescent="0.25">
      <c r="F77" s="6" t="s">
        <v>24</v>
      </c>
      <c r="H77" s="6"/>
      <c r="N77" s="6" t="s">
        <v>24</v>
      </c>
      <c r="P77" s="89"/>
    </row>
    <row r="78" spans="2:17" ht="15.75" x14ac:dyDescent="0.25">
      <c r="F78" s="6" t="s">
        <v>19</v>
      </c>
      <c r="G78" s="6" t="str">
        <f t="shared" ref="G78:G97" si="10">D104</f>
        <v>4Rx0L dBc Log Mag(dB)</v>
      </c>
      <c r="H78" s="35">
        <v>4</v>
      </c>
      <c r="N78" s="6" t="s">
        <v>19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s="88" t="s">
        <v>23</v>
      </c>
      <c r="F79" s="6">
        <f t="shared" ref="F79:F97" si="12">B105/1000000000</f>
        <v>36</v>
      </c>
      <c r="G79" s="6">
        <f t="shared" si="10"/>
        <v>-73.469138999999998</v>
      </c>
      <c r="H79" s="36">
        <f>ABS(AVERAGE(G79:G97)-(H78-1)*10)</f>
        <v>106.873683</v>
      </c>
      <c r="J79" s="88" t="s">
        <v>23</v>
      </c>
      <c r="N79" s="6">
        <f t="shared" ref="N79:N97" si="13">J105/1000000000</f>
        <v>36</v>
      </c>
      <c r="O79" s="6">
        <f t="shared" si="11"/>
        <v>-74.716567999999995</v>
      </c>
      <c r="P79" s="36">
        <f>ABS(AVERAGE(O79:O97)-(P78-1)*10)</f>
        <v>104.30342821052632</v>
      </c>
    </row>
    <row r="80" spans="2:17" x14ac:dyDescent="0.25">
      <c r="B80" s="88" t="s">
        <v>19</v>
      </c>
      <c r="C80" s="88" t="s">
        <v>240</v>
      </c>
      <c r="D80" s="88" t="s">
        <v>243</v>
      </c>
      <c r="F80" s="6">
        <f t="shared" si="12"/>
        <v>36.444444444444002</v>
      </c>
      <c r="G80" s="6">
        <f t="shared" si="10"/>
        <v>-76.915160999999998</v>
      </c>
      <c r="H80" s="6"/>
      <c r="J80" s="88" t="s">
        <v>19</v>
      </c>
      <c r="K80" s="88" t="s">
        <v>240</v>
      </c>
      <c r="L80" s="88" t="s">
        <v>243</v>
      </c>
      <c r="N80" s="6">
        <f t="shared" si="13"/>
        <v>36.444444444444002</v>
      </c>
      <c r="O80" s="6">
        <f t="shared" si="11"/>
        <v>-78.091232000000005</v>
      </c>
      <c r="P80" s="89"/>
    </row>
    <row r="81" spans="2:16" x14ac:dyDescent="0.25">
      <c r="B81" s="88">
        <v>27000000000</v>
      </c>
      <c r="C81" s="88">
        <v>-85.046120000000002</v>
      </c>
      <c r="D81" s="88">
        <v>-73.988815000000002</v>
      </c>
      <c r="F81" s="6">
        <f t="shared" si="12"/>
        <v>36.888888888888999</v>
      </c>
      <c r="G81" s="6">
        <f t="shared" si="10"/>
        <v>-75.177818000000002</v>
      </c>
      <c r="H81" s="6"/>
      <c r="J81" s="88">
        <v>27000000000</v>
      </c>
      <c r="K81" s="88">
        <v>-91.379135000000005</v>
      </c>
      <c r="L81" s="88">
        <v>-79.628471000000005</v>
      </c>
      <c r="N81" s="6">
        <f t="shared" si="13"/>
        <v>36.888888888888999</v>
      </c>
      <c r="O81" s="6">
        <f t="shared" si="11"/>
        <v>-81.561995999999994</v>
      </c>
      <c r="P81" s="89"/>
    </row>
    <row r="82" spans="2:16" x14ac:dyDescent="0.25">
      <c r="B82" s="88">
        <v>27944444444.444</v>
      </c>
      <c r="C82" s="88">
        <v>-85.089789999999994</v>
      </c>
      <c r="D82" s="88">
        <v>-78.348884999999996</v>
      </c>
      <c r="F82" s="6">
        <f t="shared" si="12"/>
        <v>37.333333333333002</v>
      </c>
      <c r="G82" s="6">
        <f t="shared" si="10"/>
        <v>-75.017646999999997</v>
      </c>
      <c r="H82" s="6"/>
      <c r="J82" s="88">
        <v>27944444444.444</v>
      </c>
      <c r="K82" s="88">
        <v>-86.038894999999997</v>
      </c>
      <c r="L82" s="88">
        <v>-78.011725999999996</v>
      </c>
      <c r="N82" s="6">
        <f t="shared" si="13"/>
        <v>37.333333333333002</v>
      </c>
      <c r="O82" s="6">
        <f t="shared" si="11"/>
        <v>-81.824364000000003</v>
      </c>
      <c r="P82" s="89"/>
    </row>
    <row r="83" spans="2:16" x14ac:dyDescent="0.25">
      <c r="B83" s="88">
        <v>28888888888.889</v>
      </c>
      <c r="C83" s="88">
        <v>-86.707183999999998</v>
      </c>
      <c r="D83" s="88">
        <v>-79.979896999999994</v>
      </c>
      <c r="F83" s="6">
        <f t="shared" si="12"/>
        <v>37.777777777777999</v>
      </c>
      <c r="G83" s="6">
        <f t="shared" si="10"/>
        <v>-73.945282000000006</v>
      </c>
      <c r="H83" s="6"/>
      <c r="J83" s="88">
        <v>28888888888.889</v>
      </c>
      <c r="K83" s="88">
        <v>-86.117981</v>
      </c>
      <c r="L83" s="88">
        <v>-78.738472000000002</v>
      </c>
      <c r="N83" s="6">
        <f t="shared" si="13"/>
        <v>37.777777777777999</v>
      </c>
      <c r="O83" s="6">
        <f t="shared" si="11"/>
        <v>-82.554443000000006</v>
      </c>
      <c r="P83" s="89"/>
    </row>
    <row r="84" spans="2:16" x14ac:dyDescent="0.25">
      <c r="B84" s="88">
        <v>29833333333.333</v>
      </c>
      <c r="C84" s="88">
        <v>-80.018990000000002</v>
      </c>
      <c r="D84" s="88">
        <v>-73.450942999999995</v>
      </c>
      <c r="F84" s="6">
        <f t="shared" si="12"/>
        <v>38.222222222222001</v>
      </c>
      <c r="G84" s="6">
        <f t="shared" si="10"/>
        <v>-72.660927000000001</v>
      </c>
      <c r="H84" s="6"/>
      <c r="J84" s="88">
        <v>29833333333.333</v>
      </c>
      <c r="K84" s="88">
        <v>-78.230011000000005</v>
      </c>
      <c r="L84" s="88">
        <v>-70.633208999999994</v>
      </c>
      <c r="N84" s="6">
        <f t="shared" si="13"/>
        <v>38.222222222222001</v>
      </c>
      <c r="O84" s="6">
        <f t="shared" si="11"/>
        <v>-79.313834999999997</v>
      </c>
      <c r="P84" s="89"/>
    </row>
    <row r="85" spans="2:16" x14ac:dyDescent="0.25">
      <c r="B85" s="88">
        <v>30777777777.778</v>
      </c>
      <c r="C85" s="88">
        <v>-73.956055000000006</v>
      </c>
      <c r="D85" s="88">
        <v>-67.385063000000002</v>
      </c>
      <c r="F85" s="6">
        <f t="shared" si="12"/>
        <v>38.666666666666998</v>
      </c>
      <c r="G85" s="6">
        <f t="shared" si="10"/>
        <v>-74.062552999999994</v>
      </c>
      <c r="H85" s="6"/>
      <c r="J85" s="88">
        <v>30777777777.778</v>
      </c>
      <c r="K85" s="88">
        <v>-71.279387999999997</v>
      </c>
      <c r="L85" s="88">
        <v>-63.481307999999999</v>
      </c>
      <c r="N85" s="6">
        <f t="shared" si="13"/>
        <v>38.666666666666998</v>
      </c>
      <c r="O85" s="6">
        <f t="shared" si="11"/>
        <v>-76.717620999999994</v>
      </c>
      <c r="P85" s="89"/>
    </row>
    <row r="86" spans="2:16" x14ac:dyDescent="0.25">
      <c r="B86" s="88">
        <v>31722222222.222</v>
      </c>
      <c r="C86" s="88">
        <v>-69.042541999999997</v>
      </c>
      <c r="D86" s="88">
        <v>-62.238007000000003</v>
      </c>
      <c r="F86" s="6">
        <f t="shared" si="12"/>
        <v>39.111111111111001</v>
      </c>
      <c r="G86" s="6">
        <f t="shared" si="10"/>
        <v>-76.207451000000006</v>
      </c>
      <c r="H86" s="6"/>
      <c r="J86" s="88">
        <v>31722222222.222</v>
      </c>
      <c r="K86" s="88">
        <v>-68.742217999999994</v>
      </c>
      <c r="L86" s="88">
        <v>-60.685245999999999</v>
      </c>
      <c r="N86" s="6">
        <f t="shared" si="13"/>
        <v>39.111111111111001</v>
      </c>
      <c r="O86" s="6">
        <f t="shared" si="11"/>
        <v>-78.626534000000007</v>
      </c>
      <c r="P86" s="89"/>
    </row>
    <row r="87" spans="2:16" x14ac:dyDescent="0.25">
      <c r="B87" s="88">
        <v>32666666666.667</v>
      </c>
      <c r="C87" s="88">
        <v>-67.574295000000006</v>
      </c>
      <c r="D87" s="88">
        <v>-60.402934999999999</v>
      </c>
      <c r="F87" s="6">
        <f t="shared" si="12"/>
        <v>39.555555555555998</v>
      </c>
      <c r="G87" s="6">
        <f t="shared" si="10"/>
        <v>-78.521468999999996</v>
      </c>
      <c r="H87" s="6"/>
      <c r="J87" s="88">
        <v>32666666666.667</v>
      </c>
      <c r="K87" s="88">
        <v>-66.001434000000003</v>
      </c>
      <c r="L87" s="88">
        <v>-57.720654000000003</v>
      </c>
      <c r="N87" s="6">
        <f t="shared" si="13"/>
        <v>39.555555555555998</v>
      </c>
      <c r="O87" s="6">
        <f t="shared" si="11"/>
        <v>-74.608924999999999</v>
      </c>
      <c r="P87" s="89"/>
    </row>
    <row r="88" spans="2:16" x14ac:dyDescent="0.25">
      <c r="B88" s="88">
        <v>33611111111.111</v>
      </c>
      <c r="C88" s="88">
        <v>-67.314148000000003</v>
      </c>
      <c r="D88" s="88">
        <v>-59.895663999999996</v>
      </c>
      <c r="F88" s="6">
        <f t="shared" si="12"/>
        <v>40</v>
      </c>
      <c r="G88" s="6">
        <f t="shared" si="10"/>
        <v>-78.417518999999999</v>
      </c>
      <c r="H88" s="6"/>
      <c r="J88" s="88">
        <v>33611111111.111</v>
      </c>
      <c r="K88" s="88">
        <v>-64.399918</v>
      </c>
      <c r="L88" s="88">
        <v>-56.287669999999999</v>
      </c>
      <c r="N88" s="6">
        <f t="shared" si="13"/>
        <v>40</v>
      </c>
      <c r="O88" s="6">
        <f t="shared" si="11"/>
        <v>-72.270020000000002</v>
      </c>
      <c r="P88" s="89"/>
    </row>
    <row r="89" spans="2:16" x14ac:dyDescent="0.25">
      <c r="B89" s="88">
        <v>34555555555.556</v>
      </c>
      <c r="C89" s="88">
        <v>-70.095344999999995</v>
      </c>
      <c r="D89" s="88">
        <v>-62.597999999999999</v>
      </c>
      <c r="F89" s="6">
        <f t="shared" si="12"/>
        <v>40.444444444444002</v>
      </c>
      <c r="G89" s="6">
        <f t="shared" si="10"/>
        <v>-82.829078999999993</v>
      </c>
      <c r="H89" s="6"/>
      <c r="J89" s="88">
        <v>34555555555.556</v>
      </c>
      <c r="K89" s="88">
        <v>-62.997630999999998</v>
      </c>
      <c r="L89" s="88">
        <v>-54.677951999999998</v>
      </c>
      <c r="N89" s="6">
        <f t="shared" si="13"/>
        <v>40.444444444444002</v>
      </c>
      <c r="O89" s="6">
        <f t="shared" si="11"/>
        <v>-72.325546000000003</v>
      </c>
      <c r="P89" s="89"/>
    </row>
    <row r="90" spans="2:16" x14ac:dyDescent="0.25">
      <c r="B90" s="88">
        <v>35500000000</v>
      </c>
      <c r="C90" s="88">
        <v>-71.139365999999995</v>
      </c>
      <c r="D90" s="88">
        <v>-63.633609999999997</v>
      </c>
      <c r="F90" s="6">
        <f t="shared" si="12"/>
        <v>40.888888888888999</v>
      </c>
      <c r="G90" s="6">
        <f t="shared" si="10"/>
        <v>-76.928252999999998</v>
      </c>
      <c r="H90" s="6"/>
      <c r="J90" s="88">
        <v>35500000000</v>
      </c>
      <c r="K90" s="88">
        <v>-64.324523999999997</v>
      </c>
      <c r="L90" s="88">
        <v>-55.694732999999999</v>
      </c>
      <c r="N90" s="6">
        <f t="shared" si="13"/>
        <v>40.888888888888999</v>
      </c>
      <c r="O90" s="6">
        <f t="shared" si="11"/>
        <v>-70.966994999999997</v>
      </c>
      <c r="P90" s="89"/>
    </row>
    <row r="91" spans="2:16" x14ac:dyDescent="0.25">
      <c r="B91" s="88">
        <v>36444444444.444</v>
      </c>
      <c r="C91" s="88">
        <v>-76.363510000000005</v>
      </c>
      <c r="D91" s="88">
        <v>-68.871025000000003</v>
      </c>
      <c r="F91" s="6">
        <f t="shared" si="12"/>
        <v>41.333333333333002</v>
      </c>
      <c r="G91" s="6">
        <f t="shared" si="10"/>
        <v>-81.023292999999995</v>
      </c>
      <c r="H91" s="6"/>
      <c r="J91" s="88">
        <v>36444444444.444</v>
      </c>
      <c r="K91" s="88">
        <v>-67.186599999999999</v>
      </c>
      <c r="L91" s="88">
        <v>-58.477294999999998</v>
      </c>
      <c r="N91" s="6">
        <f t="shared" si="13"/>
        <v>41.333333333333002</v>
      </c>
      <c r="O91" s="6">
        <f t="shared" si="11"/>
        <v>-73.492546000000004</v>
      </c>
      <c r="P91" s="89"/>
    </row>
    <row r="92" spans="2:16" x14ac:dyDescent="0.25">
      <c r="B92" s="88">
        <v>37388888888.889</v>
      </c>
      <c r="C92" s="88">
        <v>-74.440787999999998</v>
      </c>
      <c r="D92" s="88">
        <v>-66.776938999999999</v>
      </c>
      <c r="F92" s="6">
        <f t="shared" si="12"/>
        <v>41.777777777777999</v>
      </c>
      <c r="G92" s="6">
        <f t="shared" si="10"/>
        <v>-77.933768999999998</v>
      </c>
      <c r="H92" s="6"/>
      <c r="J92" s="88">
        <v>37388888888.889</v>
      </c>
      <c r="K92" s="88">
        <v>-67.426033000000004</v>
      </c>
      <c r="L92" s="88">
        <v>-58.523685</v>
      </c>
      <c r="N92" s="6">
        <f t="shared" si="13"/>
        <v>41.777777777777999</v>
      </c>
      <c r="O92" s="6">
        <f t="shared" si="11"/>
        <v>-70.387992999999994</v>
      </c>
      <c r="P92" s="89"/>
    </row>
    <row r="93" spans="2:16" x14ac:dyDescent="0.25">
      <c r="B93" s="88">
        <v>38333333333.333</v>
      </c>
      <c r="C93" s="88">
        <v>-70.025031999999996</v>
      </c>
      <c r="D93" s="88">
        <v>-61.967579000000001</v>
      </c>
      <c r="F93" s="6">
        <f t="shared" si="12"/>
        <v>42.222222222222001</v>
      </c>
      <c r="G93" s="6">
        <f t="shared" si="10"/>
        <v>-78.38279</v>
      </c>
      <c r="H93" s="6"/>
      <c r="J93" s="88">
        <v>38333333333.333</v>
      </c>
      <c r="K93" s="88">
        <v>-68.422454999999999</v>
      </c>
      <c r="L93" s="88">
        <v>-59.486336000000001</v>
      </c>
      <c r="N93" s="6">
        <f t="shared" si="13"/>
        <v>42.222222222222001</v>
      </c>
      <c r="O93" s="6">
        <f t="shared" si="11"/>
        <v>-70.084632999999997</v>
      </c>
      <c r="P93" s="89"/>
    </row>
    <row r="94" spans="2:16" x14ac:dyDescent="0.25">
      <c r="B94" s="88">
        <v>39277777777.778</v>
      </c>
      <c r="C94" s="88">
        <v>-68.627396000000005</v>
      </c>
      <c r="D94" s="88">
        <v>-59.443351999999997</v>
      </c>
      <c r="F94" s="6">
        <f t="shared" si="12"/>
        <v>42.666666666666998</v>
      </c>
      <c r="G94" s="6">
        <f t="shared" si="10"/>
        <v>-79.853317000000004</v>
      </c>
      <c r="H94" s="6"/>
      <c r="J94" s="88">
        <v>39277777777.778</v>
      </c>
      <c r="K94" s="88">
        <v>-66.490516999999997</v>
      </c>
      <c r="L94" s="88">
        <v>-57.532944000000001</v>
      </c>
      <c r="N94" s="6">
        <f t="shared" si="13"/>
        <v>42.666666666666998</v>
      </c>
      <c r="O94" s="6">
        <f t="shared" si="11"/>
        <v>-70.212608000000003</v>
      </c>
      <c r="P94" s="89"/>
    </row>
    <row r="95" spans="2:16" x14ac:dyDescent="0.25">
      <c r="B95" s="88">
        <v>40222222222.222</v>
      </c>
      <c r="C95" s="88">
        <v>-66.189567999999994</v>
      </c>
      <c r="D95" s="88">
        <v>-56.319133999999998</v>
      </c>
      <c r="F95" s="6">
        <f t="shared" si="12"/>
        <v>43.111111111111001</v>
      </c>
      <c r="G95" s="6">
        <f t="shared" si="10"/>
        <v>-75.331429</v>
      </c>
      <c r="H95" s="6"/>
      <c r="J95" s="88">
        <v>40222222222.222</v>
      </c>
      <c r="K95" s="88">
        <v>-67.670638999999994</v>
      </c>
      <c r="L95" s="88">
        <v>-58.254962999999996</v>
      </c>
      <c r="N95" s="6">
        <f t="shared" si="13"/>
        <v>43.111111111111001</v>
      </c>
      <c r="O95" s="6">
        <f t="shared" si="11"/>
        <v>-68.124977000000001</v>
      </c>
      <c r="P95" s="89"/>
    </row>
    <row r="96" spans="2:16" x14ac:dyDescent="0.25">
      <c r="B96" s="88">
        <v>41166666666.667</v>
      </c>
      <c r="C96" s="88">
        <v>-64.316329999999994</v>
      </c>
      <c r="D96" s="88">
        <v>-54.837153999999998</v>
      </c>
      <c r="F96" s="6">
        <f t="shared" si="12"/>
        <v>43.555555555555998</v>
      </c>
      <c r="G96" s="6">
        <f t="shared" si="10"/>
        <v>-80.188018999999997</v>
      </c>
      <c r="H96" s="6"/>
      <c r="J96" s="88">
        <v>41166666666.667</v>
      </c>
      <c r="K96" s="88">
        <v>-69.640511000000004</v>
      </c>
      <c r="L96" s="88">
        <v>-59.652813000000002</v>
      </c>
      <c r="N96" s="6">
        <f t="shared" si="13"/>
        <v>43.555555555555998</v>
      </c>
      <c r="O96" s="6">
        <f t="shared" si="11"/>
        <v>-67.961403000000004</v>
      </c>
      <c r="P96" s="89"/>
    </row>
    <row r="97" spans="2:16" x14ac:dyDescent="0.25">
      <c r="B97" s="88">
        <v>42111111111.111</v>
      </c>
      <c r="C97" s="88">
        <v>-63.979922999999999</v>
      </c>
      <c r="D97" s="88">
        <v>-54.891384000000002</v>
      </c>
      <c r="F97" s="6">
        <f t="shared" si="12"/>
        <v>44</v>
      </c>
      <c r="G97" s="6">
        <f t="shared" si="10"/>
        <v>-73.735061999999999</v>
      </c>
      <c r="H97" s="6"/>
      <c r="J97" s="88">
        <v>42111111111.111</v>
      </c>
      <c r="K97" s="88">
        <v>-70.020240999999999</v>
      </c>
      <c r="L97" s="88">
        <v>-59.612338999999999</v>
      </c>
      <c r="N97" s="6">
        <f t="shared" si="13"/>
        <v>44</v>
      </c>
      <c r="O97" s="6">
        <f t="shared" si="11"/>
        <v>-67.922897000000006</v>
      </c>
      <c r="P97" s="89"/>
    </row>
    <row r="98" spans="2:16" x14ac:dyDescent="0.25">
      <c r="B98" s="88">
        <v>43055555555.556</v>
      </c>
      <c r="C98" s="88">
        <v>-62.653595000000003</v>
      </c>
      <c r="D98" s="88">
        <v>-52.981212999999997</v>
      </c>
      <c r="F98" s="6" t="s">
        <v>21</v>
      </c>
      <c r="H98" s="6"/>
      <c r="J98" s="88">
        <v>43055555555.556</v>
      </c>
      <c r="K98" s="88">
        <v>-71.163894999999997</v>
      </c>
      <c r="L98" s="88">
        <v>-59.891933000000002</v>
      </c>
      <c r="N98" s="6" t="s">
        <v>21</v>
      </c>
      <c r="P98" s="89"/>
    </row>
    <row r="99" spans="2:16" x14ac:dyDescent="0.25">
      <c r="B99" s="88">
        <v>44000000000</v>
      </c>
      <c r="C99" s="88">
        <v>-63.017437000000001</v>
      </c>
      <c r="D99" s="88">
        <v>-52.241089000000002</v>
      </c>
      <c r="H99" s="6"/>
      <c r="J99" s="88">
        <v>44000000000</v>
      </c>
      <c r="K99" s="88">
        <v>-71.514579999999995</v>
      </c>
      <c r="L99" s="88">
        <v>-60.523620999999999</v>
      </c>
      <c r="P99" s="89"/>
    </row>
    <row r="100" spans="2:16" x14ac:dyDescent="0.25">
      <c r="B100" s="88" t="s">
        <v>21</v>
      </c>
      <c r="H100" s="6"/>
      <c r="J100" s="88" t="s">
        <v>21</v>
      </c>
      <c r="P100" s="89"/>
    </row>
    <row r="101" spans="2:16" x14ac:dyDescent="0.25">
      <c r="F101" s="6" t="s">
        <v>25</v>
      </c>
      <c r="H101" s="6"/>
      <c r="N101" s="6" t="s">
        <v>25</v>
      </c>
      <c r="P101" s="89"/>
    </row>
    <row r="102" spans="2:16" ht="15.75" x14ac:dyDescent="0.25">
      <c r="F102" s="6" t="s">
        <v>19</v>
      </c>
      <c r="G102" s="6" t="str">
        <f t="shared" ref="G102:G121" si="14">D128</f>
        <v>N/A Log Mag(dB)</v>
      </c>
      <c r="H102" s="35">
        <v>5</v>
      </c>
      <c r="N102" s="6" t="s">
        <v>19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s="88" t="s">
        <v>24</v>
      </c>
      <c r="F103" s="6">
        <f t="shared" ref="F103:F121" si="16">B129/1000000000</f>
        <v>26.5</v>
      </c>
      <c r="G103" s="6">
        <f t="shared" si="14"/>
        <v>-119.20864</v>
      </c>
      <c r="H103" s="36">
        <f>ABS(AVERAGE(G103:G121)-(H102-1)*10)</f>
        <v>157.40366736842103</v>
      </c>
      <c r="J103" s="88" t="s">
        <v>24</v>
      </c>
      <c r="N103" s="6">
        <f t="shared" ref="N103:N121" si="17">J129/1000000000</f>
        <v>26.5</v>
      </c>
      <c r="O103" s="6">
        <f t="shared" si="15"/>
        <v>-108.99744</v>
      </c>
      <c r="P103" s="36">
        <f>ABS(AVERAGE(O103:O121)-(P102-1)*10)</f>
        <v>156.76554842105264</v>
      </c>
    </row>
    <row r="104" spans="2:16" x14ac:dyDescent="0.25">
      <c r="B104" s="88" t="s">
        <v>19</v>
      </c>
      <c r="C104" s="88" t="s">
        <v>262</v>
      </c>
      <c r="D104" s="88" t="s">
        <v>263</v>
      </c>
      <c r="F104" s="6">
        <f t="shared" si="16"/>
        <v>26.416666666666998</v>
      </c>
      <c r="G104" s="6">
        <f t="shared" si="14"/>
        <v>-116.43622999999999</v>
      </c>
      <c r="J104" s="88" t="s">
        <v>19</v>
      </c>
      <c r="K104" s="88" t="s">
        <v>262</v>
      </c>
      <c r="L104" s="88" t="s">
        <v>263</v>
      </c>
      <c r="N104" s="6">
        <f t="shared" si="17"/>
        <v>26.416666666666998</v>
      </c>
      <c r="O104" s="6">
        <f t="shared" si="15"/>
        <v>-112.76639</v>
      </c>
    </row>
    <row r="105" spans="2:16" x14ac:dyDescent="0.25">
      <c r="B105" s="88">
        <v>36000000000</v>
      </c>
      <c r="C105" s="88">
        <v>-84.526436000000004</v>
      </c>
      <c r="D105" s="88">
        <v>-73.469138999999998</v>
      </c>
      <c r="F105" s="6">
        <f t="shared" si="16"/>
        <v>26.333333333333002</v>
      </c>
      <c r="G105" s="6">
        <f t="shared" si="14"/>
        <v>-118.88139</v>
      </c>
      <c r="J105" s="88">
        <v>36000000000</v>
      </c>
      <c r="K105" s="88">
        <v>-86.467231999999996</v>
      </c>
      <c r="L105" s="88">
        <v>-74.716567999999995</v>
      </c>
      <c r="N105" s="6">
        <f t="shared" si="17"/>
        <v>26.333333333333002</v>
      </c>
      <c r="O105" s="6">
        <f t="shared" si="15"/>
        <v>-117.33506</v>
      </c>
    </row>
    <row r="106" spans="2:16" x14ac:dyDescent="0.25">
      <c r="B106" s="88">
        <v>36444444444.444</v>
      </c>
      <c r="C106" s="88">
        <v>-83.656058999999999</v>
      </c>
      <c r="D106" s="88">
        <v>-76.915160999999998</v>
      </c>
      <c r="F106" s="6">
        <f t="shared" si="16"/>
        <v>26.25</v>
      </c>
      <c r="G106" s="6">
        <f t="shared" si="14"/>
        <v>-111.56017</v>
      </c>
      <c r="J106" s="88">
        <v>36444444444.444</v>
      </c>
      <c r="K106" s="88">
        <v>-86.118401000000006</v>
      </c>
      <c r="L106" s="88">
        <v>-78.091232000000005</v>
      </c>
      <c r="N106" s="6">
        <f t="shared" si="17"/>
        <v>26.25</v>
      </c>
      <c r="O106" s="6">
        <f t="shared" si="15"/>
        <v>-125.59809</v>
      </c>
    </row>
    <row r="107" spans="2:16" x14ac:dyDescent="0.25">
      <c r="B107" s="88">
        <v>36888888888.889</v>
      </c>
      <c r="C107" s="88">
        <v>-81.905106000000004</v>
      </c>
      <c r="D107" s="88">
        <v>-75.177818000000002</v>
      </c>
      <c r="F107" s="6">
        <f t="shared" si="16"/>
        <v>26.166666666666998</v>
      </c>
      <c r="G107" s="6">
        <f t="shared" si="14"/>
        <v>-116.86076</v>
      </c>
      <c r="J107" s="88">
        <v>36888888888.889</v>
      </c>
      <c r="K107" s="88">
        <v>-88.941505000000006</v>
      </c>
      <c r="L107" s="88">
        <v>-81.561995999999994</v>
      </c>
      <c r="N107" s="6">
        <f t="shared" si="17"/>
        <v>26.166666666666998</v>
      </c>
      <c r="O107" s="6">
        <f t="shared" si="15"/>
        <v>-125.01815000000001</v>
      </c>
    </row>
    <row r="108" spans="2:16" x14ac:dyDescent="0.25">
      <c r="B108" s="88">
        <v>37333333333.333</v>
      </c>
      <c r="C108" s="88">
        <v>-81.585685999999995</v>
      </c>
      <c r="D108" s="88">
        <v>-75.017646999999997</v>
      </c>
      <c r="F108" s="6">
        <f t="shared" si="16"/>
        <v>26.083333333333002</v>
      </c>
      <c r="G108" s="6">
        <f t="shared" si="14"/>
        <v>-124.94485</v>
      </c>
      <c r="J108" s="88">
        <v>37333333333.333</v>
      </c>
      <c r="K108" s="88">
        <v>-89.421165000000002</v>
      </c>
      <c r="L108" s="88">
        <v>-81.824364000000003</v>
      </c>
      <c r="N108" s="6">
        <f t="shared" si="17"/>
        <v>26.083333333333002</v>
      </c>
      <c r="O108" s="6">
        <f t="shared" si="15"/>
        <v>-116.95125</v>
      </c>
    </row>
    <row r="109" spans="2:16" x14ac:dyDescent="0.25">
      <c r="B109" s="88">
        <v>37777777777.778</v>
      </c>
      <c r="C109" s="88">
        <v>-80.516266000000002</v>
      </c>
      <c r="D109" s="88">
        <v>-73.945282000000006</v>
      </c>
      <c r="F109" s="6">
        <f t="shared" si="16"/>
        <v>26</v>
      </c>
      <c r="G109" s="6">
        <f t="shared" si="14"/>
        <v>-127.74005</v>
      </c>
      <c r="J109" s="88">
        <v>37777777777.778</v>
      </c>
      <c r="K109" s="88">
        <v>-90.352524000000003</v>
      </c>
      <c r="L109" s="88">
        <v>-82.554443000000006</v>
      </c>
      <c r="N109" s="6">
        <f t="shared" si="17"/>
        <v>26</v>
      </c>
      <c r="O109" s="6">
        <f t="shared" si="15"/>
        <v>-109.9366</v>
      </c>
    </row>
    <row r="110" spans="2:16" x14ac:dyDescent="0.25">
      <c r="B110" s="88">
        <v>38222222222.222</v>
      </c>
      <c r="C110" s="88">
        <v>-79.465462000000002</v>
      </c>
      <c r="D110" s="88">
        <v>-72.660927000000001</v>
      </c>
      <c r="F110" s="6">
        <f t="shared" si="16"/>
        <v>25.916666666666998</v>
      </c>
      <c r="G110" s="6">
        <f t="shared" si="14"/>
        <v>-113.88648000000001</v>
      </c>
      <c r="J110" s="88">
        <v>38222222222.222</v>
      </c>
      <c r="K110" s="88">
        <v>-87.370804000000007</v>
      </c>
      <c r="L110" s="88">
        <v>-79.313834999999997</v>
      </c>
      <c r="N110" s="6">
        <f t="shared" si="17"/>
        <v>25.916666666666998</v>
      </c>
      <c r="O110" s="6">
        <f t="shared" si="15"/>
        <v>-122.79686</v>
      </c>
    </row>
    <row r="111" spans="2:16" x14ac:dyDescent="0.25">
      <c r="B111" s="88">
        <v>38666666666.667</v>
      </c>
      <c r="C111" s="88">
        <v>-81.233917000000005</v>
      </c>
      <c r="D111" s="88">
        <v>-74.062552999999994</v>
      </c>
      <c r="F111" s="6">
        <f t="shared" si="16"/>
        <v>25.833333333333002</v>
      </c>
      <c r="G111" s="6">
        <f t="shared" si="14"/>
        <v>-113.84323000000001</v>
      </c>
      <c r="J111" s="88">
        <v>38666666666.667</v>
      </c>
      <c r="K111" s="88">
        <v>-84.998405000000005</v>
      </c>
      <c r="L111" s="88">
        <v>-76.717620999999994</v>
      </c>
      <c r="N111" s="6">
        <f t="shared" si="17"/>
        <v>25.833333333333002</v>
      </c>
      <c r="O111" s="6">
        <f t="shared" si="15"/>
        <v>-117.12815000000001</v>
      </c>
    </row>
    <row r="112" spans="2:16" x14ac:dyDescent="0.25">
      <c r="B112" s="88">
        <v>39111111111.111</v>
      </c>
      <c r="C112" s="88">
        <v>-83.625938000000005</v>
      </c>
      <c r="D112" s="88">
        <v>-76.207451000000006</v>
      </c>
      <c r="F112" s="6">
        <f t="shared" si="16"/>
        <v>25.75</v>
      </c>
      <c r="G112" s="6">
        <f t="shared" si="14"/>
        <v>-125.84381</v>
      </c>
      <c r="J112" s="88">
        <v>39111111111.111</v>
      </c>
      <c r="K112" s="88">
        <v>-86.738784999999993</v>
      </c>
      <c r="L112" s="88">
        <v>-78.626534000000007</v>
      </c>
      <c r="N112" s="6">
        <f t="shared" si="17"/>
        <v>25.75</v>
      </c>
      <c r="O112" s="6">
        <f t="shared" si="15"/>
        <v>-127.30252</v>
      </c>
    </row>
    <row r="113" spans="2:15" x14ac:dyDescent="0.25">
      <c r="B113" s="88">
        <v>39555555555.556</v>
      </c>
      <c r="C113" s="88">
        <v>-86.018822</v>
      </c>
      <c r="D113" s="88">
        <v>-78.521468999999996</v>
      </c>
      <c r="F113" s="6">
        <f t="shared" si="16"/>
        <v>25.666666666666998</v>
      </c>
      <c r="G113" s="6">
        <f t="shared" si="14"/>
        <v>-120.61564</v>
      </c>
      <c r="J113" s="88">
        <v>39555555555.556</v>
      </c>
      <c r="K113" s="88">
        <v>-82.928604000000007</v>
      </c>
      <c r="L113" s="88">
        <v>-74.608924999999999</v>
      </c>
      <c r="N113" s="6">
        <f t="shared" si="17"/>
        <v>25.666666666666998</v>
      </c>
      <c r="O113" s="6">
        <f t="shared" si="15"/>
        <v>-110.82953000000001</v>
      </c>
    </row>
    <row r="114" spans="2:15" x14ac:dyDescent="0.25">
      <c r="B114" s="88">
        <v>40000000000</v>
      </c>
      <c r="C114" s="88">
        <v>-85.923271</v>
      </c>
      <c r="D114" s="88">
        <v>-78.417518999999999</v>
      </c>
      <c r="F114" s="6">
        <f t="shared" si="16"/>
        <v>25.583333333333002</v>
      </c>
      <c r="G114" s="6">
        <f t="shared" si="14"/>
        <v>-118.36205</v>
      </c>
      <c r="J114" s="88">
        <v>40000000000</v>
      </c>
      <c r="K114" s="88">
        <v>-80.899811</v>
      </c>
      <c r="L114" s="88">
        <v>-72.270020000000002</v>
      </c>
      <c r="N114" s="6">
        <f t="shared" si="17"/>
        <v>25.583333333333002</v>
      </c>
      <c r="O114" s="6">
        <f t="shared" si="15"/>
        <v>-120.7458</v>
      </c>
    </row>
    <row r="115" spans="2:15" x14ac:dyDescent="0.25">
      <c r="B115" s="88">
        <v>40444444444.444</v>
      </c>
      <c r="C115" s="88">
        <v>-90.321556000000001</v>
      </c>
      <c r="D115" s="88">
        <v>-82.829078999999993</v>
      </c>
      <c r="F115" s="6">
        <f t="shared" si="16"/>
        <v>25.5</v>
      </c>
      <c r="G115" s="6">
        <f t="shared" si="14"/>
        <v>-113.64519</v>
      </c>
      <c r="J115" s="88">
        <v>40444444444.444</v>
      </c>
      <c r="K115" s="88">
        <v>-81.034851000000003</v>
      </c>
      <c r="L115" s="88">
        <v>-72.325546000000003</v>
      </c>
      <c r="N115" s="6">
        <f t="shared" si="17"/>
        <v>25.5</v>
      </c>
      <c r="O115" s="6">
        <f t="shared" si="15"/>
        <v>-120.85802</v>
      </c>
    </row>
    <row r="116" spans="2:15" x14ac:dyDescent="0.25">
      <c r="B116" s="88">
        <v>40888888888.889</v>
      </c>
      <c r="C116" s="88">
        <v>-84.592101999999997</v>
      </c>
      <c r="D116" s="88">
        <v>-76.928252999999998</v>
      </c>
      <c r="F116" s="6">
        <f t="shared" si="16"/>
        <v>25.416666666666998</v>
      </c>
      <c r="G116" s="6">
        <f t="shared" si="14"/>
        <v>-112.20301000000001</v>
      </c>
      <c r="J116" s="88">
        <v>40888888888.889</v>
      </c>
      <c r="K116" s="88">
        <v>-79.869338999999997</v>
      </c>
      <c r="L116" s="88">
        <v>-70.966994999999997</v>
      </c>
      <c r="N116" s="6">
        <f t="shared" si="17"/>
        <v>25.416666666666998</v>
      </c>
      <c r="O116" s="6">
        <f t="shared" si="15"/>
        <v>-115.55401999999999</v>
      </c>
    </row>
    <row r="117" spans="2:15" x14ac:dyDescent="0.25">
      <c r="B117" s="88">
        <v>41333333333.333</v>
      </c>
      <c r="C117" s="88">
        <v>-89.080749999999995</v>
      </c>
      <c r="D117" s="88">
        <v>-81.023292999999995</v>
      </c>
      <c r="F117" s="6">
        <f t="shared" si="16"/>
        <v>25.333333333333002</v>
      </c>
      <c r="G117" s="6">
        <f t="shared" si="14"/>
        <v>-114.75729</v>
      </c>
      <c r="J117" s="88">
        <v>41333333333.333</v>
      </c>
      <c r="K117" s="88">
        <v>-82.428664999999995</v>
      </c>
      <c r="L117" s="88">
        <v>-73.492546000000004</v>
      </c>
      <c r="N117" s="6">
        <f t="shared" si="17"/>
        <v>25.333333333333002</v>
      </c>
      <c r="O117" s="6">
        <f t="shared" si="15"/>
        <v>-109.47375</v>
      </c>
    </row>
    <row r="118" spans="2:15" x14ac:dyDescent="0.25">
      <c r="B118" s="88">
        <v>41777777777.778</v>
      </c>
      <c r="C118" s="88">
        <v>-87.117805000000004</v>
      </c>
      <c r="D118" s="88">
        <v>-77.933768999999998</v>
      </c>
      <c r="F118" s="6">
        <f t="shared" si="16"/>
        <v>25.25</v>
      </c>
      <c r="G118" s="6">
        <f t="shared" si="14"/>
        <v>-116.72751</v>
      </c>
      <c r="J118" s="88">
        <v>41777777777.778</v>
      </c>
      <c r="K118" s="88">
        <v>-79.345566000000005</v>
      </c>
      <c r="L118" s="88">
        <v>-70.387992999999994</v>
      </c>
      <c r="N118" s="6">
        <f t="shared" si="17"/>
        <v>25.25</v>
      </c>
      <c r="O118" s="6">
        <f t="shared" si="15"/>
        <v>-117.44004</v>
      </c>
    </row>
    <row r="119" spans="2:15" x14ac:dyDescent="0.25">
      <c r="B119" s="88">
        <v>42222222222.222</v>
      </c>
      <c r="C119" s="88">
        <v>-88.253226999999995</v>
      </c>
      <c r="D119" s="88">
        <v>-78.38279</v>
      </c>
      <c r="F119" s="6">
        <f t="shared" si="16"/>
        <v>25.166666666666998</v>
      </c>
      <c r="G119" s="6">
        <f t="shared" si="14"/>
        <v>-117.85643</v>
      </c>
      <c r="J119" s="88">
        <v>42222222222.222</v>
      </c>
      <c r="K119" s="88">
        <v>-79.500304999999997</v>
      </c>
      <c r="L119" s="88">
        <v>-70.084632999999997</v>
      </c>
      <c r="N119" s="6">
        <f t="shared" si="17"/>
        <v>25.166666666666998</v>
      </c>
      <c r="O119" s="6">
        <f t="shared" si="15"/>
        <v>-115.29868</v>
      </c>
    </row>
    <row r="120" spans="2:15" x14ac:dyDescent="0.25">
      <c r="B120" s="88">
        <v>42666666666.667</v>
      </c>
      <c r="C120" s="88">
        <v>-89.332488999999995</v>
      </c>
      <c r="D120" s="88">
        <v>-79.853317000000004</v>
      </c>
      <c r="F120" s="6">
        <f t="shared" si="16"/>
        <v>25.083333333333002</v>
      </c>
      <c r="G120" s="6">
        <f t="shared" si="14"/>
        <v>-110.90317</v>
      </c>
      <c r="J120" s="88">
        <v>42666666666.667</v>
      </c>
      <c r="K120" s="88">
        <v>-80.200301999999994</v>
      </c>
      <c r="L120" s="88">
        <v>-70.212608000000003</v>
      </c>
      <c r="N120" s="6">
        <f t="shared" si="17"/>
        <v>25.083333333333002</v>
      </c>
      <c r="O120" s="6">
        <f t="shared" si="15"/>
        <v>-114.85321999999999</v>
      </c>
    </row>
    <row r="121" spans="2:15" x14ac:dyDescent="0.25">
      <c r="B121" s="88">
        <v>43111111111.111</v>
      </c>
      <c r="C121" s="88">
        <v>-84.419967999999997</v>
      </c>
      <c r="D121" s="88">
        <v>-75.331429</v>
      </c>
      <c r="F121" s="6">
        <f t="shared" si="16"/>
        <v>25</v>
      </c>
      <c r="G121" s="6">
        <f t="shared" si="14"/>
        <v>-116.39378000000001</v>
      </c>
      <c r="J121" s="88">
        <v>43111111111.111</v>
      </c>
      <c r="K121" s="88">
        <v>-78.532875000000004</v>
      </c>
      <c r="L121" s="88">
        <v>-68.124977000000001</v>
      </c>
      <c r="N121" s="6">
        <f t="shared" si="17"/>
        <v>25</v>
      </c>
      <c r="O121" s="6">
        <f t="shared" si="15"/>
        <v>-109.66185</v>
      </c>
    </row>
    <row r="122" spans="2:15" x14ac:dyDescent="0.25">
      <c r="B122" s="88">
        <v>43555555555.556</v>
      </c>
      <c r="C122" s="88">
        <v>-89.860397000000006</v>
      </c>
      <c r="D122" s="88">
        <v>-80.188018999999997</v>
      </c>
      <c r="F122" s="6" t="s">
        <v>21</v>
      </c>
      <c r="J122" s="88">
        <v>43555555555.556</v>
      </c>
      <c r="K122" s="88">
        <v>-79.233360000000005</v>
      </c>
      <c r="L122" s="88">
        <v>-67.961403000000004</v>
      </c>
      <c r="N122" s="6" t="s">
        <v>21</v>
      </c>
    </row>
    <row r="123" spans="2:15" x14ac:dyDescent="0.25">
      <c r="B123" s="88">
        <v>44000000000</v>
      </c>
      <c r="C123" s="88">
        <v>-84.511405999999994</v>
      </c>
      <c r="D123" s="88">
        <v>-73.735061999999999</v>
      </c>
      <c r="J123" s="88">
        <v>44000000000</v>
      </c>
      <c r="K123" s="88">
        <v>-78.913856999999993</v>
      </c>
      <c r="L123" s="88">
        <v>-67.922897000000006</v>
      </c>
    </row>
    <row r="124" spans="2:15" x14ac:dyDescent="0.25">
      <c r="B124" s="88" t="s">
        <v>21</v>
      </c>
      <c r="J124" s="88" t="s">
        <v>21</v>
      </c>
    </row>
    <row r="127" spans="2:15" x14ac:dyDescent="0.25">
      <c r="B127" s="88" t="s">
        <v>25</v>
      </c>
      <c r="J127" s="88" t="s">
        <v>25</v>
      </c>
    </row>
    <row r="128" spans="2:15" x14ac:dyDescent="0.25">
      <c r="B128" s="88" t="s">
        <v>19</v>
      </c>
      <c r="C128" s="88" t="s">
        <v>267</v>
      </c>
      <c r="D128" s="88" t="s">
        <v>304</v>
      </c>
      <c r="J128" s="88" t="s">
        <v>19</v>
      </c>
      <c r="K128" s="88" t="s">
        <v>267</v>
      </c>
      <c r="L128" s="88" t="s">
        <v>304</v>
      </c>
    </row>
    <row r="129" spans="2:12" x14ac:dyDescent="0.25">
      <c r="B129" s="88">
        <v>26500000000</v>
      </c>
      <c r="C129" s="88">
        <v>-130.26595</v>
      </c>
      <c r="D129" s="88">
        <v>-119.20864</v>
      </c>
      <c r="J129" s="88">
        <v>26500000000</v>
      </c>
      <c r="K129" s="88">
        <v>-120.74809</v>
      </c>
      <c r="L129" s="88">
        <v>-108.99744</v>
      </c>
    </row>
    <row r="130" spans="2:12" x14ac:dyDescent="0.25">
      <c r="B130" s="88">
        <v>26416666666.667</v>
      </c>
      <c r="C130" s="88">
        <v>-123.17713999999999</v>
      </c>
      <c r="D130" s="88">
        <v>-116.43622999999999</v>
      </c>
      <c r="J130" s="88">
        <v>26416666666.667</v>
      </c>
      <c r="K130" s="88">
        <v>-120.79356</v>
      </c>
      <c r="L130" s="88">
        <v>-112.76639</v>
      </c>
    </row>
    <row r="131" spans="2:12" x14ac:dyDescent="0.25">
      <c r="B131" s="88">
        <v>26333333333.333</v>
      </c>
      <c r="C131" s="88">
        <v>-125.60869</v>
      </c>
      <c r="D131" s="88">
        <v>-118.88139</v>
      </c>
      <c r="J131" s="88">
        <v>26333333333.333</v>
      </c>
      <c r="K131" s="88">
        <v>-124.71458</v>
      </c>
      <c r="L131" s="88">
        <v>-117.33506</v>
      </c>
    </row>
    <row r="132" spans="2:12" x14ac:dyDescent="0.25">
      <c r="B132" s="88">
        <v>26250000000</v>
      </c>
      <c r="C132" s="88">
        <v>-118.12822</v>
      </c>
      <c r="D132" s="88">
        <v>-111.56017</v>
      </c>
      <c r="J132" s="88">
        <v>26250000000</v>
      </c>
      <c r="K132" s="88">
        <v>-133.19489999999999</v>
      </c>
      <c r="L132" s="88">
        <v>-125.59809</v>
      </c>
    </row>
    <row r="133" spans="2:12" x14ac:dyDescent="0.25">
      <c r="B133" s="88">
        <v>26166666666.667</v>
      </c>
      <c r="C133" s="88">
        <v>-123.43174999999999</v>
      </c>
      <c r="D133" s="88">
        <v>-116.86076</v>
      </c>
      <c r="J133" s="88">
        <v>26166666666.667</v>
      </c>
      <c r="K133" s="88">
        <v>-132.81621999999999</v>
      </c>
      <c r="L133" s="88">
        <v>-125.01815000000001</v>
      </c>
    </row>
    <row r="134" spans="2:12" x14ac:dyDescent="0.25">
      <c r="B134" s="88">
        <v>26083333333.333</v>
      </c>
      <c r="C134" s="88">
        <v>-131.74939000000001</v>
      </c>
      <c r="D134" s="88">
        <v>-124.94485</v>
      </c>
      <c r="J134" s="88">
        <v>26083333333.333</v>
      </c>
      <c r="K134" s="88">
        <v>-125.00821999999999</v>
      </c>
      <c r="L134" s="88">
        <v>-116.95125</v>
      </c>
    </row>
    <row r="135" spans="2:12" x14ac:dyDescent="0.25">
      <c r="B135" s="88">
        <v>26000000000</v>
      </c>
      <c r="C135" s="88">
        <v>-134.91141999999999</v>
      </c>
      <c r="D135" s="88">
        <v>-127.74005</v>
      </c>
      <c r="J135" s="88">
        <v>26000000000</v>
      </c>
      <c r="K135" s="88">
        <v>-118.21738000000001</v>
      </c>
      <c r="L135" s="88">
        <v>-109.9366</v>
      </c>
    </row>
    <row r="136" spans="2:12" x14ac:dyDescent="0.25">
      <c r="B136" s="88">
        <v>25916666666.667</v>
      </c>
      <c r="C136" s="88">
        <v>-121.30497</v>
      </c>
      <c r="D136" s="88">
        <v>-113.88648000000001</v>
      </c>
      <c r="J136" s="88">
        <v>25916666666.667</v>
      </c>
      <c r="K136" s="88">
        <v>-130.9091</v>
      </c>
      <c r="L136" s="88">
        <v>-122.79686</v>
      </c>
    </row>
    <row r="137" spans="2:12" x14ac:dyDescent="0.25">
      <c r="B137" s="88">
        <v>25833333333.333</v>
      </c>
      <c r="C137" s="88">
        <v>-121.34058</v>
      </c>
      <c r="D137" s="88">
        <v>-113.84323000000001</v>
      </c>
      <c r="J137" s="88">
        <v>25833333333.333</v>
      </c>
      <c r="K137" s="88">
        <v>-125.44783</v>
      </c>
      <c r="L137" s="88">
        <v>-117.12815000000001</v>
      </c>
    </row>
    <row r="138" spans="2:12" x14ac:dyDescent="0.25">
      <c r="B138" s="88">
        <v>25750000000</v>
      </c>
      <c r="C138" s="88">
        <v>-133.34956</v>
      </c>
      <c r="D138" s="88">
        <v>-125.84381</v>
      </c>
      <c r="J138" s="88">
        <v>25750000000</v>
      </c>
      <c r="K138" s="88">
        <v>-135.93231</v>
      </c>
      <c r="L138" s="88">
        <v>-127.30252</v>
      </c>
    </row>
    <row r="139" spans="2:12" x14ac:dyDescent="0.25">
      <c r="B139" s="88">
        <v>25666666666.667</v>
      </c>
      <c r="C139" s="88">
        <v>-128.10812000000001</v>
      </c>
      <c r="D139" s="88">
        <v>-120.61564</v>
      </c>
      <c r="J139" s="88">
        <v>25666666666.667</v>
      </c>
      <c r="K139" s="88">
        <v>-119.53883</v>
      </c>
      <c r="L139" s="88">
        <v>-110.82953000000001</v>
      </c>
    </row>
    <row r="140" spans="2:12" x14ac:dyDescent="0.25">
      <c r="B140" s="88">
        <v>25583333333.333</v>
      </c>
      <c r="C140" s="88">
        <v>-126.02589</v>
      </c>
      <c r="D140" s="88">
        <v>-118.36205</v>
      </c>
      <c r="J140" s="88">
        <v>25583333333.333</v>
      </c>
      <c r="K140" s="88">
        <v>-129.64814999999999</v>
      </c>
      <c r="L140" s="88">
        <v>-120.7458</v>
      </c>
    </row>
    <row r="141" spans="2:12" x14ac:dyDescent="0.25">
      <c r="B141" s="88">
        <v>25500000000</v>
      </c>
      <c r="C141" s="88">
        <v>-121.70264</v>
      </c>
      <c r="D141" s="88">
        <v>-113.64519</v>
      </c>
      <c r="J141" s="88">
        <v>25500000000</v>
      </c>
      <c r="K141" s="88">
        <v>-129.79414</v>
      </c>
      <c r="L141" s="88">
        <v>-120.85802</v>
      </c>
    </row>
    <row r="142" spans="2:12" x14ac:dyDescent="0.25">
      <c r="B142" s="88">
        <v>25416666666.667</v>
      </c>
      <c r="C142" s="88">
        <v>-121.38705</v>
      </c>
      <c r="D142" s="88">
        <v>-112.20301000000001</v>
      </c>
      <c r="J142" s="88">
        <v>25416666666.667</v>
      </c>
      <c r="K142" s="88">
        <v>-124.51159</v>
      </c>
      <c r="L142" s="88">
        <v>-115.55401999999999</v>
      </c>
    </row>
    <row r="143" spans="2:12" x14ac:dyDescent="0.25">
      <c r="B143" s="88">
        <v>25333333333.333</v>
      </c>
      <c r="C143" s="88">
        <v>-124.62772</v>
      </c>
      <c r="D143" s="88">
        <v>-114.75729</v>
      </c>
      <c r="J143" s="88">
        <v>25333333333.333</v>
      </c>
      <c r="K143" s="88">
        <v>-118.88942</v>
      </c>
      <c r="L143" s="88">
        <v>-109.47375</v>
      </c>
    </row>
    <row r="144" spans="2:12" x14ac:dyDescent="0.25">
      <c r="B144" s="88">
        <v>25250000000</v>
      </c>
      <c r="C144" s="88">
        <v>-126.20668999999999</v>
      </c>
      <c r="D144" s="88">
        <v>-116.72751</v>
      </c>
      <c r="J144" s="88">
        <v>25250000000</v>
      </c>
      <c r="K144" s="88">
        <v>-127.42774</v>
      </c>
      <c r="L144" s="88">
        <v>-117.44004</v>
      </c>
    </row>
    <row r="145" spans="2:12" x14ac:dyDescent="0.25">
      <c r="B145" s="88">
        <v>25166666666.667</v>
      </c>
      <c r="C145" s="88">
        <v>-126.94497</v>
      </c>
      <c r="D145" s="88">
        <v>-117.85643</v>
      </c>
      <c r="J145" s="88">
        <v>25166666666.667</v>
      </c>
      <c r="K145" s="88">
        <v>-125.70658</v>
      </c>
      <c r="L145" s="88">
        <v>-115.29868</v>
      </c>
    </row>
    <row r="146" spans="2:12" x14ac:dyDescent="0.25">
      <c r="B146" s="88">
        <v>25083333333.333</v>
      </c>
      <c r="C146" s="88">
        <v>-120.57555000000001</v>
      </c>
      <c r="D146" s="88">
        <v>-110.90317</v>
      </c>
      <c r="J146" s="88">
        <v>25083333333.333</v>
      </c>
      <c r="K146" s="88">
        <v>-126.12518</v>
      </c>
      <c r="L146" s="88">
        <v>-114.85321999999999</v>
      </c>
    </row>
    <row r="147" spans="2:12" x14ac:dyDescent="0.25">
      <c r="B147" s="88">
        <v>25000000000</v>
      </c>
      <c r="C147" s="88">
        <v>-127.17014</v>
      </c>
      <c r="D147" s="88">
        <v>-116.39378000000001</v>
      </c>
      <c r="J147" s="88">
        <v>25000000000</v>
      </c>
      <c r="K147" s="88">
        <v>-120.65281</v>
      </c>
      <c r="L147" s="88">
        <v>-109.66185</v>
      </c>
    </row>
    <row r="148" spans="2:12" x14ac:dyDescent="0.25">
      <c r="B148" s="88" t="s">
        <v>21</v>
      </c>
      <c r="J148" s="88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604"/>
  <sheetViews>
    <sheetView zoomScaleNormal="100" workbookViewId="0">
      <selection activeCell="P271" sqref="P271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95" bestFit="1" customWidth="1"/>
    <col min="9" max="9" width="13.7109375" style="40" customWidth="1"/>
    <col min="10" max="12" width="9.140625" style="88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95" bestFit="1" customWidth="1"/>
    <col min="17" max="17" width="2" style="7" customWidth="1"/>
  </cols>
  <sheetData>
    <row r="1" spans="1:17" x14ac:dyDescent="0.25">
      <c r="B1" s="88" t="s">
        <v>95</v>
      </c>
      <c r="E1" s="10"/>
      <c r="G1" s="6" t="s">
        <v>16</v>
      </c>
      <c r="J1" s="88" t="s">
        <v>95</v>
      </c>
      <c r="M1" s="10"/>
      <c r="O1" s="6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270</v>
      </c>
      <c r="D2" s="88" t="s">
        <v>278</v>
      </c>
      <c r="E2" s="10"/>
      <c r="F2" s="15"/>
      <c r="G2" s="82" t="s">
        <v>315</v>
      </c>
      <c r="I2" s="50" t="s">
        <v>108</v>
      </c>
      <c r="J2" s="88" t="s">
        <v>256</v>
      </c>
      <c r="K2" s="88" t="s">
        <v>270</v>
      </c>
      <c r="L2" s="88" t="s">
        <v>278</v>
      </c>
      <c r="M2" s="10"/>
      <c r="N2" s="15"/>
      <c r="O2" s="82" t="s">
        <v>315</v>
      </c>
      <c r="Q2" s="10"/>
    </row>
    <row r="3" spans="1:17" x14ac:dyDescent="0.25">
      <c r="B3" s="88" t="s">
        <v>264</v>
      </c>
      <c r="C3" s="88" t="s">
        <v>300</v>
      </c>
      <c r="D3" s="88" t="s">
        <v>306</v>
      </c>
      <c r="E3" s="10"/>
      <c r="F3" s="15"/>
      <c r="G3" s="13"/>
      <c r="J3" s="88" t="s">
        <v>264</v>
      </c>
      <c r="K3" s="88" t="s">
        <v>300</v>
      </c>
      <c r="L3" s="88" t="s">
        <v>308</v>
      </c>
      <c r="M3" s="10"/>
      <c r="N3" s="15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1Rx2L dBc Log Mag(dB)</v>
      </c>
      <c r="H6" s="35">
        <v>1</v>
      </c>
      <c r="M6" s="10"/>
      <c r="N6" s="6" t="s">
        <v>19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17.908999999999999</v>
      </c>
      <c r="G7" s="6">
        <f t="shared" si="0"/>
        <v>-21.194614000000001</v>
      </c>
      <c r="H7" s="36">
        <f>ABS(AVERAGE(G7:G25)-(H6-1)*5)</f>
        <v>25.619937631578942</v>
      </c>
      <c r="J7" s="88" t="s">
        <v>99</v>
      </c>
      <c r="M7" s="10"/>
      <c r="N7" s="6">
        <f t="shared" ref="N7:N25" si="3">J33/1000000000</f>
        <v>17.908999999999999</v>
      </c>
      <c r="O7" s="6">
        <f t="shared" si="1"/>
        <v>-50.175282000000003</v>
      </c>
      <c r="P7" s="36">
        <f>ABS(AVERAGE(O7:O25)-(P6-1)*5)</f>
        <v>40.197614157894741</v>
      </c>
      <c r="Q7" s="10"/>
    </row>
    <row r="8" spans="1:17" x14ac:dyDescent="0.25">
      <c r="B8" s="88" t="s">
        <v>19</v>
      </c>
      <c r="C8" s="88" t="s">
        <v>113</v>
      </c>
      <c r="E8" s="10"/>
      <c r="F8" s="6">
        <f t="shared" si="2"/>
        <v>19.358499999999999</v>
      </c>
      <c r="G8" s="6">
        <f t="shared" si="0"/>
        <v>-27.277249999999999</v>
      </c>
      <c r="J8" s="88" t="s">
        <v>19</v>
      </c>
      <c r="K8" s="88" t="s">
        <v>113</v>
      </c>
      <c r="M8" s="10"/>
      <c r="N8" s="6">
        <f t="shared" si="3"/>
        <v>19.358499999999999</v>
      </c>
      <c r="O8" s="6">
        <f t="shared" si="1"/>
        <v>-50.385455999999998</v>
      </c>
      <c r="Q8" s="10"/>
    </row>
    <row r="9" spans="1:17" x14ac:dyDescent="0.25">
      <c r="B9" s="88">
        <v>9000000000</v>
      </c>
      <c r="C9" s="88">
        <v>-11.061564000000001</v>
      </c>
      <c r="E9" s="10"/>
      <c r="F9" s="6">
        <f t="shared" si="2"/>
        <v>20.808</v>
      </c>
      <c r="G9" s="6">
        <f t="shared" si="0"/>
        <v>-29.143329999999999</v>
      </c>
      <c r="J9" s="88">
        <v>9000000000</v>
      </c>
      <c r="K9" s="88">
        <v>-11.757256999999999</v>
      </c>
      <c r="M9" s="10"/>
      <c r="N9" s="6">
        <f t="shared" si="3"/>
        <v>20.808</v>
      </c>
      <c r="O9" s="6">
        <f t="shared" si="1"/>
        <v>-43.857261999999999</v>
      </c>
      <c r="Q9" s="10"/>
    </row>
    <row r="10" spans="1:17" x14ac:dyDescent="0.25">
      <c r="B10" s="88">
        <v>10939388888.889</v>
      </c>
      <c r="C10" s="88">
        <v>-6.7303671999999999</v>
      </c>
      <c r="E10" s="10"/>
      <c r="F10" s="6">
        <f t="shared" si="2"/>
        <v>22.2575</v>
      </c>
      <c r="G10" s="6">
        <f t="shared" si="0"/>
        <v>-32.008491999999997</v>
      </c>
      <c r="J10" s="88">
        <v>10939388888.889</v>
      </c>
      <c r="K10" s="88">
        <v>-8.0293922000000002</v>
      </c>
      <c r="M10" s="10"/>
      <c r="N10" s="6">
        <f t="shared" si="3"/>
        <v>22.2575</v>
      </c>
      <c r="O10" s="6">
        <f t="shared" si="1"/>
        <v>-39.777206</v>
      </c>
      <c r="Q10" s="10"/>
    </row>
    <row r="11" spans="1:17" x14ac:dyDescent="0.25">
      <c r="B11" s="88">
        <v>12878777777.778</v>
      </c>
      <c r="C11" s="88">
        <v>-6.7268476000000001</v>
      </c>
      <c r="E11" s="10"/>
      <c r="F11" s="6">
        <f t="shared" si="2"/>
        <v>23.707000000000001</v>
      </c>
      <c r="G11" s="6">
        <f t="shared" si="0"/>
        <v>-34.968623999999998</v>
      </c>
      <c r="J11" s="88">
        <v>12878777777.778</v>
      </c>
      <c r="K11" s="88">
        <v>-7.3803444000000002</v>
      </c>
      <c r="M11" s="10"/>
      <c r="N11" s="6">
        <f t="shared" si="3"/>
        <v>23.707000000000001</v>
      </c>
      <c r="O11" s="6">
        <f t="shared" si="1"/>
        <v>-37.743113999999998</v>
      </c>
      <c r="Q11" s="10"/>
    </row>
    <row r="12" spans="1:17" x14ac:dyDescent="0.25">
      <c r="B12" s="88">
        <v>14818166666.667</v>
      </c>
      <c r="C12" s="88">
        <v>-6.5601621000000003</v>
      </c>
      <c r="E12" s="10"/>
      <c r="F12" s="6">
        <f t="shared" si="2"/>
        <v>25.156500000000001</v>
      </c>
      <c r="G12" s="6">
        <f t="shared" si="0"/>
        <v>-33.217956999999998</v>
      </c>
      <c r="J12" s="88">
        <v>14818166666.667</v>
      </c>
      <c r="K12" s="88">
        <v>-7.5954490000000003</v>
      </c>
      <c r="M12" s="10"/>
      <c r="N12" s="6">
        <f t="shared" si="3"/>
        <v>25.156500000000001</v>
      </c>
      <c r="O12" s="6">
        <f t="shared" si="1"/>
        <v>-37.335503000000003</v>
      </c>
      <c r="Q12" s="10"/>
    </row>
    <row r="13" spans="1:17" x14ac:dyDescent="0.25">
      <c r="B13" s="88">
        <v>16757555555.556</v>
      </c>
      <c r="C13" s="88">
        <v>-6.5683946999999998</v>
      </c>
      <c r="E13" s="10"/>
      <c r="F13" s="6">
        <f t="shared" si="2"/>
        <v>26.606000000000002</v>
      </c>
      <c r="G13" s="6">
        <f t="shared" si="0"/>
        <v>-27.944078000000001</v>
      </c>
      <c r="J13" s="88">
        <v>16757555555.556</v>
      </c>
      <c r="K13" s="88">
        <v>-7.7985587000000001</v>
      </c>
      <c r="M13" s="10"/>
      <c r="N13" s="6">
        <f t="shared" si="3"/>
        <v>26.606000000000002</v>
      </c>
      <c r="O13" s="6">
        <f t="shared" si="1"/>
        <v>-35.622374999999998</v>
      </c>
      <c r="Q13" s="10"/>
    </row>
    <row r="14" spans="1:17" x14ac:dyDescent="0.25">
      <c r="B14" s="88">
        <v>18696944444.444</v>
      </c>
      <c r="C14" s="88">
        <v>-6.7920050999999999</v>
      </c>
      <c r="E14" s="10"/>
      <c r="F14" s="6">
        <f t="shared" si="2"/>
        <v>28.055499999999999</v>
      </c>
      <c r="G14" s="6">
        <f t="shared" si="0"/>
        <v>-26.829301999999998</v>
      </c>
      <c r="J14" s="88">
        <v>18696944444.444</v>
      </c>
      <c r="K14" s="88">
        <v>-8.0464029000000004</v>
      </c>
      <c r="M14" s="10"/>
      <c r="N14" s="6">
        <f t="shared" si="3"/>
        <v>28.055499999999999</v>
      </c>
      <c r="O14" s="6">
        <f t="shared" si="1"/>
        <v>-35.351353000000003</v>
      </c>
      <c r="Q14" s="10"/>
    </row>
    <row r="15" spans="1:17" x14ac:dyDescent="0.25">
      <c r="B15" s="88">
        <v>20636333333.333</v>
      </c>
      <c r="C15" s="88">
        <v>-7.1671823999999997</v>
      </c>
      <c r="E15" s="10"/>
      <c r="F15" s="6">
        <f t="shared" si="2"/>
        <v>29.504999999999999</v>
      </c>
      <c r="G15" s="6">
        <f t="shared" si="0"/>
        <v>-24.615120000000001</v>
      </c>
      <c r="J15" s="88">
        <v>20636333333.333</v>
      </c>
      <c r="K15" s="88">
        <v>-8.2785911999999993</v>
      </c>
      <c r="M15" s="10"/>
      <c r="N15" s="6">
        <f t="shared" si="3"/>
        <v>29.504999999999999</v>
      </c>
      <c r="O15" s="6">
        <f t="shared" si="1"/>
        <v>-33.374039000000003</v>
      </c>
      <c r="Q15" s="10"/>
    </row>
    <row r="16" spans="1:17" x14ac:dyDescent="0.25">
      <c r="B16" s="88">
        <v>22575722222.222</v>
      </c>
      <c r="C16" s="88">
        <v>-7.4150624000000001</v>
      </c>
      <c r="E16" s="10"/>
      <c r="F16" s="6">
        <f t="shared" si="2"/>
        <v>30.954499999999999</v>
      </c>
      <c r="G16" s="6">
        <f t="shared" si="0"/>
        <v>-23.584764</v>
      </c>
      <c r="J16" s="88">
        <v>22575722222.222</v>
      </c>
      <c r="K16" s="88">
        <v>-8.1078720000000004</v>
      </c>
      <c r="M16" s="10"/>
      <c r="N16" s="6">
        <f t="shared" si="3"/>
        <v>30.954499999999999</v>
      </c>
      <c r="O16" s="6">
        <f t="shared" si="1"/>
        <v>-34.331757000000003</v>
      </c>
      <c r="Q16" s="10"/>
    </row>
    <row r="17" spans="2:17" x14ac:dyDescent="0.25">
      <c r="B17" s="88">
        <v>24515111111.111</v>
      </c>
      <c r="C17" s="88">
        <v>-7.4993195999999998</v>
      </c>
      <c r="E17" s="10"/>
      <c r="F17" s="6">
        <f t="shared" si="2"/>
        <v>32.404000000000003</v>
      </c>
      <c r="G17" s="6">
        <f t="shared" si="0"/>
        <v>-22.632121999999999</v>
      </c>
      <c r="J17" s="88">
        <v>24515111111.111</v>
      </c>
      <c r="K17" s="88">
        <v>-8.3217324999999995</v>
      </c>
      <c r="M17" s="10"/>
      <c r="N17" s="6">
        <f t="shared" si="3"/>
        <v>32.404000000000003</v>
      </c>
      <c r="O17" s="6">
        <f t="shared" si="1"/>
        <v>-34.987431000000001</v>
      </c>
      <c r="Q17" s="10"/>
    </row>
    <row r="18" spans="2:17" x14ac:dyDescent="0.25">
      <c r="B18" s="88">
        <v>26454500000</v>
      </c>
      <c r="C18" s="88">
        <v>-7.4933591000000002</v>
      </c>
      <c r="E18" s="10"/>
      <c r="F18" s="6">
        <f t="shared" si="2"/>
        <v>33.853499999999997</v>
      </c>
      <c r="G18" s="6">
        <f t="shared" si="0"/>
        <v>-22.652657999999999</v>
      </c>
      <c r="J18" s="88">
        <v>26454500000</v>
      </c>
      <c r="K18" s="88">
        <v>-8.6251344999999997</v>
      </c>
      <c r="M18" s="10"/>
      <c r="N18" s="6">
        <f t="shared" si="3"/>
        <v>33.853499999999997</v>
      </c>
      <c r="O18" s="6">
        <f t="shared" si="1"/>
        <v>-37.292194000000002</v>
      </c>
      <c r="Q18" s="10"/>
    </row>
    <row r="19" spans="2:17" x14ac:dyDescent="0.25">
      <c r="B19" s="88">
        <v>28393888888.889</v>
      </c>
      <c r="C19" s="88">
        <v>-7.5104556000000002</v>
      </c>
      <c r="E19" s="10"/>
      <c r="F19" s="6">
        <f t="shared" si="2"/>
        <v>35.302999999999997</v>
      </c>
      <c r="G19" s="6">
        <f t="shared" si="0"/>
        <v>-23.803944000000001</v>
      </c>
      <c r="J19" s="88">
        <v>28393888888.889</v>
      </c>
      <c r="K19" s="88">
        <v>-8.7479648999999995</v>
      </c>
      <c r="M19" s="10"/>
      <c r="N19" s="6">
        <f t="shared" si="3"/>
        <v>35.302999999999997</v>
      </c>
      <c r="O19" s="6">
        <f t="shared" si="1"/>
        <v>-38.411518000000001</v>
      </c>
      <c r="Q19" s="10"/>
    </row>
    <row r="20" spans="2:17" x14ac:dyDescent="0.25">
      <c r="B20" s="88">
        <v>30333277777.778</v>
      </c>
      <c r="C20" s="88">
        <v>-7.6493463999999998</v>
      </c>
      <c r="E20" s="10"/>
      <c r="F20" s="6">
        <f t="shared" si="2"/>
        <v>36.752499999999998</v>
      </c>
      <c r="G20" s="6">
        <f t="shared" si="0"/>
        <v>-23.747398</v>
      </c>
      <c r="J20" s="88">
        <v>30333277777.778</v>
      </c>
      <c r="K20" s="88">
        <v>-8.9039850000000005</v>
      </c>
      <c r="M20" s="10"/>
      <c r="N20" s="6">
        <f t="shared" si="3"/>
        <v>36.752499999999998</v>
      </c>
      <c r="O20" s="6">
        <f t="shared" si="1"/>
        <v>-35.567096999999997</v>
      </c>
      <c r="Q20" s="10"/>
    </row>
    <row r="21" spans="2:17" x14ac:dyDescent="0.25">
      <c r="B21" s="88">
        <v>32272666666.667</v>
      </c>
      <c r="C21" s="88">
        <v>-8.0400782</v>
      </c>
      <c r="E21" s="10"/>
      <c r="F21" s="6">
        <f t="shared" si="2"/>
        <v>38.201999999999998</v>
      </c>
      <c r="G21" s="6">
        <f t="shared" si="0"/>
        <v>-23.270702</v>
      </c>
      <c r="J21" s="88">
        <v>32272666666.667</v>
      </c>
      <c r="K21" s="88">
        <v>-8.9084578000000008</v>
      </c>
      <c r="M21" s="10"/>
      <c r="N21" s="6">
        <f t="shared" si="3"/>
        <v>38.201999999999998</v>
      </c>
      <c r="O21" s="6">
        <f t="shared" si="1"/>
        <v>-37.997256999999998</v>
      </c>
      <c r="Q21" s="10"/>
    </row>
    <row r="22" spans="2:17" x14ac:dyDescent="0.25">
      <c r="B22" s="88">
        <v>34212055555.556</v>
      </c>
      <c r="C22" s="88">
        <v>-9.1761693999999991</v>
      </c>
      <c r="E22" s="10"/>
      <c r="F22" s="6">
        <f t="shared" si="2"/>
        <v>39.651499999999999</v>
      </c>
      <c r="G22" s="6">
        <f t="shared" si="0"/>
        <v>-22.835701</v>
      </c>
      <c r="J22" s="88">
        <v>34212055555.556</v>
      </c>
      <c r="K22" s="88">
        <v>-8.9502172000000009</v>
      </c>
      <c r="M22" s="10"/>
      <c r="N22" s="6">
        <f t="shared" si="3"/>
        <v>39.651499999999999</v>
      </c>
      <c r="O22" s="6">
        <f t="shared" si="1"/>
        <v>-44.155898999999998</v>
      </c>
      <c r="Q22" s="10"/>
    </row>
    <row r="23" spans="2:17" x14ac:dyDescent="0.25">
      <c r="B23" s="88">
        <v>36151444444.444</v>
      </c>
      <c r="C23" s="88">
        <v>-9.8531294000000003</v>
      </c>
      <c r="E23" s="10"/>
      <c r="F23" s="6">
        <f t="shared" si="2"/>
        <v>41.100999999999999</v>
      </c>
      <c r="G23" s="6">
        <f t="shared" si="0"/>
        <v>-21.329263999999998</v>
      </c>
      <c r="J23" s="88">
        <v>36151444444.444</v>
      </c>
      <c r="K23" s="88">
        <v>-9.4142703999999995</v>
      </c>
      <c r="M23" s="10"/>
      <c r="N23" s="6">
        <f t="shared" si="3"/>
        <v>41.100999999999999</v>
      </c>
      <c r="O23" s="6">
        <f t="shared" si="1"/>
        <v>-47.343414000000003</v>
      </c>
      <c r="Q23" s="10"/>
    </row>
    <row r="24" spans="2:17" x14ac:dyDescent="0.25">
      <c r="B24" s="88">
        <v>38090833333.333</v>
      </c>
      <c r="C24" s="88">
        <v>-9.4815760000000004</v>
      </c>
      <c r="E24" s="10"/>
      <c r="F24" s="6">
        <f t="shared" si="2"/>
        <v>42.5505</v>
      </c>
      <c r="G24" s="6">
        <f t="shared" si="0"/>
        <v>-21.665163</v>
      </c>
      <c r="J24" s="88">
        <v>38090833333.333</v>
      </c>
      <c r="K24" s="88">
        <v>-9.9877987000000008</v>
      </c>
      <c r="M24" s="10"/>
      <c r="N24" s="6">
        <f t="shared" si="3"/>
        <v>42.5505</v>
      </c>
      <c r="O24" s="6">
        <f t="shared" si="1"/>
        <v>-44.805553000000003</v>
      </c>
      <c r="Q24" s="10"/>
    </row>
    <row r="25" spans="2:17" x14ac:dyDescent="0.25">
      <c r="B25" s="88">
        <v>40030222222.222</v>
      </c>
      <c r="C25" s="88">
        <v>-9.0566750000000003</v>
      </c>
      <c r="E25" s="10"/>
      <c r="F25" s="6">
        <f t="shared" si="2"/>
        <v>44</v>
      </c>
      <c r="G25" s="6">
        <f t="shared" si="0"/>
        <v>-24.058332</v>
      </c>
      <c r="J25" s="88">
        <v>40030222222.222</v>
      </c>
      <c r="K25" s="88">
        <v>-10.412407</v>
      </c>
      <c r="M25" s="10"/>
      <c r="N25" s="6">
        <f t="shared" si="3"/>
        <v>44</v>
      </c>
      <c r="O25" s="6">
        <f t="shared" si="1"/>
        <v>-45.240958999999997</v>
      </c>
      <c r="Q25" s="10"/>
    </row>
    <row r="26" spans="2:17" x14ac:dyDescent="0.25">
      <c r="B26" s="88">
        <v>41969611111.111</v>
      </c>
      <c r="C26" s="88">
        <v>-9.6562090000000005</v>
      </c>
      <c r="E26" s="10"/>
      <c r="F26" s="6" t="s">
        <v>21</v>
      </c>
      <c r="J26" s="88">
        <v>41969611111.111</v>
      </c>
      <c r="K26" s="88">
        <v>-11.280597999999999</v>
      </c>
      <c r="M26" s="10"/>
      <c r="N26" s="6" t="s">
        <v>21</v>
      </c>
      <c r="Q26" s="10"/>
    </row>
    <row r="27" spans="2:17" x14ac:dyDescent="0.25">
      <c r="B27" s="88">
        <v>43909000000</v>
      </c>
      <c r="C27" s="88">
        <v>-10.764853</v>
      </c>
      <c r="E27" s="10"/>
      <c r="J27" s="88">
        <v>43909000000</v>
      </c>
      <c r="K27" s="88">
        <v>-11.031179</v>
      </c>
      <c r="M27" s="10"/>
      <c r="Q27" s="10"/>
    </row>
    <row r="28" spans="2:17" x14ac:dyDescent="0.25">
      <c r="B28" s="88" t="s">
        <v>21</v>
      </c>
      <c r="E28" s="10"/>
      <c r="J28" s="88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1Rx3L dBc Log Mag(dB)</v>
      </c>
      <c r="H30" s="35">
        <v>1</v>
      </c>
      <c r="M30" s="10"/>
      <c r="N30" s="6" t="s">
        <v>19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26.989000000000001</v>
      </c>
      <c r="G31" s="6">
        <f t="shared" si="4"/>
        <v>-4.5762261999999998</v>
      </c>
      <c r="H31" s="36">
        <f>ABS(AVERAGE(G31:G49)-(H30-1)*5)</f>
        <v>13.955191378947369</v>
      </c>
      <c r="J31" s="88" t="s">
        <v>18</v>
      </c>
      <c r="M31" s="10"/>
      <c r="N31" s="6">
        <f t="shared" ref="N31:N49" si="7">J57/1000000000</f>
        <v>26.989000000000001</v>
      </c>
      <c r="O31" s="6">
        <f t="shared" si="5"/>
        <v>-4.8803343999999997</v>
      </c>
      <c r="P31" s="36">
        <f>ABS(AVERAGE(O31:O49)-(P30-1)*5)</f>
        <v>14.260822168421052</v>
      </c>
      <c r="Q31" s="10"/>
    </row>
    <row r="32" spans="2:17" x14ac:dyDescent="0.25">
      <c r="B32" s="88" t="s">
        <v>19</v>
      </c>
      <c r="C32" s="88" t="s">
        <v>123</v>
      </c>
      <c r="D32" s="88" t="s">
        <v>31</v>
      </c>
      <c r="E32" s="10"/>
      <c r="F32" s="6">
        <f t="shared" si="6"/>
        <v>27.934055555556</v>
      </c>
      <c r="G32" s="6">
        <f t="shared" si="4"/>
        <v>-10.319331999999999</v>
      </c>
      <c r="J32" s="88" t="s">
        <v>19</v>
      </c>
      <c r="K32" s="88" t="s">
        <v>123</v>
      </c>
      <c r="L32" s="88" t="s">
        <v>31</v>
      </c>
      <c r="M32" s="10"/>
      <c r="N32" s="6">
        <f t="shared" si="7"/>
        <v>27.934055555556</v>
      </c>
      <c r="O32" s="6">
        <f t="shared" si="5"/>
        <v>-9.4357270999999994</v>
      </c>
      <c r="Q32" s="10"/>
    </row>
    <row r="33" spans="2:17" x14ac:dyDescent="0.25">
      <c r="B33" s="88">
        <v>17909000000</v>
      </c>
      <c r="C33" s="88">
        <v>-32.256180000000001</v>
      </c>
      <c r="D33" s="88">
        <v>-21.194614000000001</v>
      </c>
      <c r="E33" s="10"/>
      <c r="F33" s="6">
        <f t="shared" si="6"/>
        <v>28.879111111111001</v>
      </c>
      <c r="G33" s="6">
        <f t="shared" si="4"/>
        <v>-12.837239</v>
      </c>
      <c r="J33" s="88">
        <v>17909000000</v>
      </c>
      <c r="K33" s="88">
        <v>-61.932541000000001</v>
      </c>
      <c r="L33" s="88">
        <v>-50.175282000000003</v>
      </c>
      <c r="M33" s="10"/>
      <c r="N33" s="6">
        <f t="shared" si="7"/>
        <v>28.879111111111001</v>
      </c>
      <c r="O33" s="6">
        <f t="shared" si="5"/>
        <v>-11.390063</v>
      </c>
      <c r="Q33" s="10"/>
    </row>
    <row r="34" spans="2:17" x14ac:dyDescent="0.25">
      <c r="B34" s="88">
        <v>19358500000</v>
      </c>
      <c r="C34" s="88">
        <v>-34.007618000000001</v>
      </c>
      <c r="D34" s="88">
        <v>-27.277249999999999</v>
      </c>
      <c r="E34" s="10"/>
      <c r="F34" s="6">
        <f t="shared" si="6"/>
        <v>29.824166666667001</v>
      </c>
      <c r="G34" s="6">
        <f t="shared" si="4"/>
        <v>-16.047326999999999</v>
      </c>
      <c r="J34" s="88">
        <v>19358500000</v>
      </c>
      <c r="K34" s="88">
        <v>-58.414847999999999</v>
      </c>
      <c r="L34" s="88">
        <v>-50.385455999999998</v>
      </c>
      <c r="M34" s="10"/>
      <c r="N34" s="6">
        <f t="shared" si="7"/>
        <v>29.824166666667001</v>
      </c>
      <c r="O34" s="6">
        <f t="shared" si="5"/>
        <v>-12.641195</v>
      </c>
      <c r="Q34" s="10"/>
    </row>
    <row r="35" spans="2:17" x14ac:dyDescent="0.25">
      <c r="B35" s="88">
        <v>20808000000</v>
      </c>
      <c r="C35" s="88">
        <v>-35.870173999999999</v>
      </c>
      <c r="D35" s="88">
        <v>-29.143329999999999</v>
      </c>
      <c r="E35" s="10"/>
      <c r="F35" s="6">
        <f t="shared" si="6"/>
        <v>30.769222222222002</v>
      </c>
      <c r="G35" s="6">
        <f t="shared" si="4"/>
        <v>-18.192602000000001</v>
      </c>
      <c r="J35" s="88">
        <v>20808000000</v>
      </c>
      <c r="K35" s="88">
        <v>-51.237606</v>
      </c>
      <c r="L35" s="88">
        <v>-43.857261999999999</v>
      </c>
      <c r="M35" s="10"/>
      <c r="N35" s="6">
        <f t="shared" si="7"/>
        <v>30.769222222222002</v>
      </c>
      <c r="O35" s="6">
        <f t="shared" si="5"/>
        <v>-13.86957</v>
      </c>
      <c r="Q35" s="10"/>
    </row>
    <row r="36" spans="2:17" x14ac:dyDescent="0.25">
      <c r="B36" s="88">
        <v>22257500000</v>
      </c>
      <c r="C36" s="88">
        <v>-38.568652999999998</v>
      </c>
      <c r="D36" s="88">
        <v>-32.008491999999997</v>
      </c>
      <c r="E36" s="10"/>
      <c r="F36" s="6">
        <f t="shared" si="6"/>
        <v>31.714277777778001</v>
      </c>
      <c r="G36" s="6">
        <f t="shared" si="4"/>
        <v>-19.061529</v>
      </c>
      <c r="J36" s="88">
        <v>22257500000</v>
      </c>
      <c r="K36" s="88">
        <v>-47.372658000000001</v>
      </c>
      <c r="L36" s="88">
        <v>-39.777206</v>
      </c>
      <c r="M36" s="10"/>
      <c r="N36" s="6">
        <f t="shared" si="7"/>
        <v>31.714277777778001</v>
      </c>
      <c r="O36" s="6">
        <f t="shared" si="5"/>
        <v>-15.103324000000001</v>
      </c>
      <c r="Q36" s="10"/>
    </row>
    <row r="37" spans="2:17" x14ac:dyDescent="0.25">
      <c r="B37" s="88">
        <v>23707000000</v>
      </c>
      <c r="C37" s="88">
        <v>-41.537018000000003</v>
      </c>
      <c r="D37" s="88">
        <v>-34.968623999999998</v>
      </c>
      <c r="E37" s="10"/>
      <c r="F37" s="6">
        <f t="shared" si="6"/>
        <v>32.659333333333002</v>
      </c>
      <c r="G37" s="6">
        <f t="shared" si="4"/>
        <v>-18.322600999999999</v>
      </c>
      <c r="J37" s="88">
        <v>23707000000</v>
      </c>
      <c r="K37" s="88">
        <v>-45.541671999999998</v>
      </c>
      <c r="L37" s="88">
        <v>-37.743113999999998</v>
      </c>
      <c r="M37" s="10"/>
      <c r="N37" s="6">
        <f t="shared" si="7"/>
        <v>32.659333333333002</v>
      </c>
      <c r="O37" s="6">
        <f t="shared" si="5"/>
        <v>-15.748609</v>
      </c>
      <c r="Q37" s="10"/>
    </row>
    <row r="38" spans="2:17" x14ac:dyDescent="0.25">
      <c r="B38" s="88">
        <v>25156500000</v>
      </c>
      <c r="C38" s="88">
        <v>-40.00996</v>
      </c>
      <c r="D38" s="88">
        <v>-33.217956999999998</v>
      </c>
      <c r="E38" s="10"/>
      <c r="F38" s="6">
        <f t="shared" si="6"/>
        <v>33.604388888888998</v>
      </c>
      <c r="G38" s="6">
        <f t="shared" si="4"/>
        <v>-17.539034000000001</v>
      </c>
      <c r="J38" s="88">
        <v>25156500000</v>
      </c>
      <c r="K38" s="88">
        <v>-45.381905000000003</v>
      </c>
      <c r="L38" s="88">
        <v>-37.335503000000003</v>
      </c>
      <c r="M38" s="10"/>
      <c r="N38" s="6">
        <f t="shared" si="7"/>
        <v>33.604388888888998</v>
      </c>
      <c r="O38" s="6">
        <f t="shared" si="5"/>
        <v>-16.662822999999999</v>
      </c>
      <c r="Q38" s="10"/>
    </row>
    <row r="39" spans="2:17" x14ac:dyDescent="0.25">
      <c r="B39" s="88">
        <v>26606000000</v>
      </c>
      <c r="C39" s="88">
        <v>-35.111258999999997</v>
      </c>
      <c r="D39" s="88">
        <v>-27.944078000000001</v>
      </c>
      <c r="E39" s="10"/>
      <c r="F39" s="6">
        <f t="shared" si="6"/>
        <v>34.549444444443999</v>
      </c>
      <c r="G39" s="6">
        <f t="shared" si="4"/>
        <v>-16.030899000000002</v>
      </c>
      <c r="J39" s="88">
        <v>26606000000</v>
      </c>
      <c r="K39" s="88">
        <v>-43.900967000000001</v>
      </c>
      <c r="L39" s="88">
        <v>-35.622374999999998</v>
      </c>
      <c r="M39" s="10"/>
      <c r="N39" s="6">
        <f t="shared" si="7"/>
        <v>34.549444444443999</v>
      </c>
      <c r="O39" s="6">
        <f t="shared" si="5"/>
        <v>-17.438079999999999</v>
      </c>
      <c r="Q39" s="10"/>
    </row>
    <row r="40" spans="2:17" x14ac:dyDescent="0.25">
      <c r="B40" s="88">
        <v>28055500000</v>
      </c>
      <c r="C40" s="88">
        <v>-34.244365999999999</v>
      </c>
      <c r="D40" s="88">
        <v>-26.829301999999998</v>
      </c>
      <c r="E40" s="10"/>
      <c r="F40" s="6">
        <f t="shared" si="6"/>
        <v>35.494500000000002</v>
      </c>
      <c r="G40" s="6">
        <f t="shared" si="4"/>
        <v>-15.479986</v>
      </c>
      <c r="J40" s="88">
        <v>28055500000</v>
      </c>
      <c r="K40" s="88">
        <v>-43.459225000000004</v>
      </c>
      <c r="L40" s="88">
        <v>-35.351353000000003</v>
      </c>
      <c r="M40" s="10"/>
      <c r="N40" s="6">
        <f t="shared" si="7"/>
        <v>35.494500000000002</v>
      </c>
      <c r="O40" s="6">
        <f t="shared" si="5"/>
        <v>-18.268837000000001</v>
      </c>
      <c r="Q40" s="10"/>
    </row>
    <row r="41" spans="2:17" x14ac:dyDescent="0.25">
      <c r="B41" s="88">
        <v>29505000000</v>
      </c>
      <c r="C41" s="88">
        <v>-32.114440999999999</v>
      </c>
      <c r="D41" s="88">
        <v>-24.615120000000001</v>
      </c>
      <c r="E41" s="10"/>
      <c r="F41" s="6">
        <f t="shared" si="6"/>
        <v>36.439555555555998</v>
      </c>
      <c r="G41" s="6">
        <f t="shared" si="4"/>
        <v>-15.136531</v>
      </c>
      <c r="J41" s="88">
        <v>29505000000</v>
      </c>
      <c r="K41" s="88">
        <v>-41.695770000000003</v>
      </c>
      <c r="L41" s="88">
        <v>-33.374039000000003</v>
      </c>
      <c r="M41" s="10"/>
      <c r="N41" s="6">
        <f t="shared" si="7"/>
        <v>36.439555555555998</v>
      </c>
      <c r="O41" s="6">
        <f t="shared" si="5"/>
        <v>-18.599857</v>
      </c>
      <c r="Q41" s="10"/>
    </row>
    <row r="42" spans="2:17" x14ac:dyDescent="0.25">
      <c r="B42" s="88">
        <v>30954500000</v>
      </c>
      <c r="C42" s="88">
        <v>-31.078123000000001</v>
      </c>
      <c r="D42" s="88">
        <v>-23.584764</v>
      </c>
      <c r="E42" s="10"/>
      <c r="F42" s="6">
        <f t="shared" si="6"/>
        <v>37.384611111110999</v>
      </c>
      <c r="G42" s="6">
        <f t="shared" si="4"/>
        <v>-14.570335</v>
      </c>
      <c r="J42" s="88">
        <v>30954500000</v>
      </c>
      <c r="K42" s="88">
        <v>-42.956890000000001</v>
      </c>
      <c r="L42" s="88">
        <v>-34.331757000000003</v>
      </c>
      <c r="M42" s="10"/>
      <c r="N42" s="6">
        <f t="shared" si="7"/>
        <v>37.384611111110999</v>
      </c>
      <c r="O42" s="6">
        <f t="shared" si="5"/>
        <v>-18.296475999999998</v>
      </c>
      <c r="Q42" s="10"/>
    </row>
    <row r="43" spans="2:17" x14ac:dyDescent="0.25">
      <c r="B43" s="88">
        <v>32404000000</v>
      </c>
      <c r="C43" s="88">
        <v>-30.142578</v>
      </c>
      <c r="D43" s="88">
        <v>-22.632121999999999</v>
      </c>
      <c r="E43" s="10"/>
      <c r="F43" s="6">
        <f t="shared" si="6"/>
        <v>38.329666666667002</v>
      </c>
      <c r="G43" s="6">
        <f t="shared" si="4"/>
        <v>-13.141413999999999</v>
      </c>
      <c r="J43" s="88">
        <v>32404000000</v>
      </c>
      <c r="K43" s="88">
        <v>-43.735396999999999</v>
      </c>
      <c r="L43" s="88">
        <v>-34.987431000000001</v>
      </c>
      <c r="M43" s="10"/>
      <c r="N43" s="6">
        <f t="shared" si="7"/>
        <v>38.329666666667002</v>
      </c>
      <c r="O43" s="6">
        <f t="shared" si="5"/>
        <v>-18.256005999999999</v>
      </c>
      <c r="Q43" s="10"/>
    </row>
    <row r="44" spans="2:17" x14ac:dyDescent="0.25">
      <c r="B44" s="88">
        <v>33853500000</v>
      </c>
      <c r="C44" s="88">
        <v>-30.302004</v>
      </c>
      <c r="D44" s="88">
        <v>-22.652657999999999</v>
      </c>
      <c r="E44" s="10"/>
      <c r="F44" s="6">
        <f t="shared" si="6"/>
        <v>39.274722222222003</v>
      </c>
      <c r="G44" s="6">
        <f t="shared" si="4"/>
        <v>-11.639525000000001</v>
      </c>
      <c r="J44" s="88">
        <v>33853500000</v>
      </c>
      <c r="K44" s="88">
        <v>-46.196178000000003</v>
      </c>
      <c r="L44" s="88">
        <v>-37.292194000000002</v>
      </c>
      <c r="M44" s="10"/>
      <c r="N44" s="6">
        <f t="shared" si="7"/>
        <v>39.274722222222003</v>
      </c>
      <c r="O44" s="6">
        <f t="shared" si="5"/>
        <v>-17.510308999999999</v>
      </c>
      <c r="Q44" s="10"/>
    </row>
    <row r="45" spans="2:17" x14ac:dyDescent="0.25">
      <c r="B45" s="88">
        <v>35303000000</v>
      </c>
      <c r="C45" s="88">
        <v>-31.844023</v>
      </c>
      <c r="D45" s="88">
        <v>-23.803944000000001</v>
      </c>
      <c r="E45" s="10"/>
      <c r="F45" s="6">
        <f t="shared" si="6"/>
        <v>40.219777777777999</v>
      </c>
      <c r="G45" s="6">
        <f t="shared" si="4"/>
        <v>-11.002872</v>
      </c>
      <c r="J45" s="88">
        <v>35303000000</v>
      </c>
      <c r="K45" s="88">
        <v>-47.319977000000002</v>
      </c>
      <c r="L45" s="88">
        <v>-38.411518000000001</v>
      </c>
      <c r="M45" s="10"/>
      <c r="N45" s="6">
        <f t="shared" si="7"/>
        <v>40.219777777777999</v>
      </c>
      <c r="O45" s="6">
        <f t="shared" si="5"/>
        <v>-15.950974</v>
      </c>
      <c r="Q45" s="10"/>
    </row>
    <row r="46" spans="2:17" x14ac:dyDescent="0.25">
      <c r="B46" s="88">
        <v>36752500000</v>
      </c>
      <c r="C46" s="88">
        <v>-32.923569000000001</v>
      </c>
      <c r="D46" s="88">
        <v>-23.747398</v>
      </c>
      <c r="E46" s="10"/>
      <c r="F46" s="6">
        <f t="shared" si="6"/>
        <v>41.164833333333</v>
      </c>
      <c r="G46" s="6">
        <f t="shared" si="4"/>
        <v>-11.578497</v>
      </c>
      <c r="J46" s="88">
        <v>36752500000</v>
      </c>
      <c r="K46" s="88">
        <v>-44.517315000000004</v>
      </c>
      <c r="L46" s="88">
        <v>-35.567096999999997</v>
      </c>
      <c r="M46" s="10"/>
      <c r="N46" s="6">
        <f t="shared" si="7"/>
        <v>41.164833333333</v>
      </c>
      <c r="O46" s="6">
        <f t="shared" si="5"/>
        <v>-14.103778999999999</v>
      </c>
      <c r="Q46" s="10"/>
    </row>
    <row r="47" spans="2:17" x14ac:dyDescent="0.25">
      <c r="B47" s="88">
        <v>38202000000</v>
      </c>
      <c r="C47" s="88">
        <v>-33.123832999999998</v>
      </c>
      <c r="D47" s="88">
        <v>-23.270702</v>
      </c>
      <c r="E47" s="10"/>
      <c r="F47" s="6">
        <f t="shared" si="6"/>
        <v>42.109888888889003</v>
      </c>
      <c r="G47" s="6">
        <f t="shared" si="4"/>
        <v>-13.270360999999999</v>
      </c>
      <c r="J47" s="88">
        <v>38202000000</v>
      </c>
      <c r="K47" s="88">
        <v>-47.411526000000002</v>
      </c>
      <c r="L47" s="88">
        <v>-37.997256999999998</v>
      </c>
      <c r="M47" s="10"/>
      <c r="N47" s="6">
        <f t="shared" si="7"/>
        <v>42.109888888889003</v>
      </c>
      <c r="O47" s="6">
        <f t="shared" si="5"/>
        <v>-12.489608</v>
      </c>
      <c r="Q47" s="10"/>
    </row>
    <row r="48" spans="2:17" x14ac:dyDescent="0.25">
      <c r="B48" s="88">
        <v>39651500000</v>
      </c>
      <c r="C48" s="88">
        <v>-32.317276</v>
      </c>
      <c r="D48" s="88">
        <v>-22.835701</v>
      </c>
      <c r="E48" s="10"/>
      <c r="F48" s="6">
        <f t="shared" si="6"/>
        <v>43.054944444443997</v>
      </c>
      <c r="G48" s="6">
        <f t="shared" si="4"/>
        <v>-13.198010999999999</v>
      </c>
      <c r="J48" s="88">
        <v>39651500000</v>
      </c>
      <c r="K48" s="88">
        <v>-54.143695999999998</v>
      </c>
      <c r="L48" s="88">
        <v>-44.155898999999998</v>
      </c>
      <c r="M48" s="10"/>
      <c r="N48" s="6">
        <f t="shared" si="7"/>
        <v>43.054944444443997</v>
      </c>
      <c r="O48" s="6">
        <f t="shared" si="5"/>
        <v>-10.617252000000001</v>
      </c>
      <c r="Q48" s="10"/>
    </row>
    <row r="49" spans="2:17" x14ac:dyDescent="0.25">
      <c r="B49" s="88">
        <v>41101000000</v>
      </c>
      <c r="C49" s="88">
        <v>-30.385940999999999</v>
      </c>
      <c r="D49" s="88">
        <v>-21.329263999999998</v>
      </c>
      <c r="E49" s="10"/>
      <c r="F49" s="6">
        <f t="shared" si="6"/>
        <v>44</v>
      </c>
      <c r="G49" s="6">
        <f t="shared" si="4"/>
        <v>-13.204314999999999</v>
      </c>
      <c r="J49" s="88">
        <v>41101000000</v>
      </c>
      <c r="K49" s="88">
        <v>-57.755820999999997</v>
      </c>
      <c r="L49" s="88">
        <v>-47.343414000000003</v>
      </c>
      <c r="M49" s="10"/>
      <c r="N49" s="6">
        <f t="shared" si="7"/>
        <v>44</v>
      </c>
      <c r="O49" s="6">
        <f t="shared" si="5"/>
        <v>-9.6927976999999998</v>
      </c>
      <c r="Q49" s="10"/>
    </row>
    <row r="50" spans="2:17" x14ac:dyDescent="0.25">
      <c r="B50" s="88">
        <v>42550500000</v>
      </c>
      <c r="C50" s="88">
        <v>-31.321370999999999</v>
      </c>
      <c r="D50" s="88">
        <v>-21.665163</v>
      </c>
      <c r="E50" s="10"/>
      <c r="F50" s="6" t="s">
        <v>21</v>
      </c>
      <c r="J50" s="88">
        <v>42550500000</v>
      </c>
      <c r="K50" s="88">
        <v>-56.086151000000001</v>
      </c>
      <c r="L50" s="88">
        <v>-44.805553000000003</v>
      </c>
      <c r="M50" s="10"/>
      <c r="N50" s="6" t="s">
        <v>21</v>
      </c>
      <c r="Q50" s="10"/>
    </row>
    <row r="51" spans="2:17" x14ac:dyDescent="0.25">
      <c r="B51" s="88">
        <v>44000000000</v>
      </c>
      <c r="C51" s="88">
        <v>-34.823185000000002</v>
      </c>
      <c r="D51" s="88">
        <v>-24.058332</v>
      </c>
      <c r="E51" s="10"/>
      <c r="J51" s="88">
        <v>44000000000</v>
      </c>
      <c r="K51" s="88">
        <v>-56.272140999999998</v>
      </c>
      <c r="L51" s="88">
        <v>-45.240958999999997</v>
      </c>
      <c r="M51" s="10"/>
      <c r="Q51" s="10"/>
    </row>
    <row r="52" spans="2:17" x14ac:dyDescent="0.25">
      <c r="B52" s="88" t="s">
        <v>21</v>
      </c>
      <c r="E52" s="8"/>
      <c r="J52" s="88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1Rx4L dBc Log Mag(dB)</v>
      </c>
      <c r="H54" s="35">
        <v>1</v>
      </c>
      <c r="M54" s="8"/>
      <c r="N54" s="6" t="s">
        <v>19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s="88" t="s">
        <v>22</v>
      </c>
      <c r="E55" s="8"/>
      <c r="F55" s="6">
        <f t="shared" ref="F55:F73" si="10">B81/1000000000</f>
        <v>35.908999999999999</v>
      </c>
      <c r="G55" s="6">
        <f t="shared" si="8"/>
        <v>-42.131186999999997</v>
      </c>
      <c r="H55" s="36">
        <f>ABS(AVERAGE(G55:G73)-(H54-1)*5)</f>
        <v>45.758522947368427</v>
      </c>
      <c r="J55" s="88" t="s">
        <v>22</v>
      </c>
      <c r="M55" s="8"/>
      <c r="N55" s="6">
        <f t="shared" ref="N55:N73" si="11">J81/1000000000</f>
        <v>35.908999999999999</v>
      </c>
      <c r="O55" s="6">
        <f t="shared" si="9"/>
        <v>-28.737988999999999</v>
      </c>
      <c r="P55" s="36">
        <f>ABS(AVERAGE(O55:O73)-(P54-1)*5)</f>
        <v>40.403221894736845</v>
      </c>
      <c r="Q55" s="8"/>
    </row>
    <row r="56" spans="2:17" x14ac:dyDescent="0.25">
      <c r="B56" s="88" t="s">
        <v>19</v>
      </c>
      <c r="C56" s="88" t="s">
        <v>124</v>
      </c>
      <c r="D56" s="88" t="s">
        <v>32</v>
      </c>
      <c r="E56" s="8"/>
      <c r="F56" s="6">
        <f t="shared" si="10"/>
        <v>36.358499999999999</v>
      </c>
      <c r="G56" s="6">
        <f t="shared" si="8"/>
        <v>-47.324100000000001</v>
      </c>
      <c r="J56" s="88" t="s">
        <v>19</v>
      </c>
      <c r="K56" s="88" t="s">
        <v>124</v>
      </c>
      <c r="L56" s="88" t="s">
        <v>32</v>
      </c>
      <c r="M56" s="8"/>
      <c r="N56" s="6">
        <f t="shared" si="11"/>
        <v>36.358499999999999</v>
      </c>
      <c r="O56" s="6">
        <f t="shared" si="9"/>
        <v>-31.688535999999999</v>
      </c>
      <c r="Q56" s="8"/>
    </row>
    <row r="57" spans="2:17" x14ac:dyDescent="0.25">
      <c r="B57" s="88">
        <v>26989000000</v>
      </c>
      <c r="C57" s="88">
        <v>-15.637791</v>
      </c>
      <c r="D57" s="88">
        <v>-4.5762261999999998</v>
      </c>
      <c r="E57" s="8"/>
      <c r="F57" s="6">
        <f t="shared" si="10"/>
        <v>36.808</v>
      </c>
      <c r="G57" s="6">
        <f t="shared" si="8"/>
        <v>-51.014034000000002</v>
      </c>
      <c r="J57" s="88">
        <v>26989000000</v>
      </c>
      <c r="K57" s="88">
        <v>-16.637592000000001</v>
      </c>
      <c r="L57" s="88">
        <v>-4.8803343999999997</v>
      </c>
      <c r="M57" s="8"/>
      <c r="N57" s="6">
        <f t="shared" si="11"/>
        <v>36.808</v>
      </c>
      <c r="O57" s="6">
        <f t="shared" si="9"/>
        <v>-32.199364000000003</v>
      </c>
      <c r="Q57" s="8"/>
    </row>
    <row r="58" spans="2:17" x14ac:dyDescent="0.25">
      <c r="B58" s="88">
        <v>27934055555.556</v>
      </c>
      <c r="C58" s="88">
        <v>-17.049697999999999</v>
      </c>
      <c r="D58" s="88">
        <v>-10.319331999999999</v>
      </c>
      <c r="E58" s="8"/>
      <c r="F58" s="6">
        <f t="shared" si="10"/>
        <v>37.2575</v>
      </c>
      <c r="G58" s="6">
        <f t="shared" si="8"/>
        <v>-54.312621999999998</v>
      </c>
      <c r="J58" s="88">
        <v>27934055555.556</v>
      </c>
      <c r="K58" s="88">
        <v>-17.465118</v>
      </c>
      <c r="L58" s="88">
        <v>-9.4357270999999994</v>
      </c>
      <c r="M58" s="8"/>
      <c r="N58" s="6">
        <f t="shared" si="11"/>
        <v>37.2575</v>
      </c>
      <c r="O58" s="6">
        <f t="shared" si="9"/>
        <v>-32.403416</v>
      </c>
      <c r="Q58" s="8"/>
    </row>
    <row r="59" spans="2:17" x14ac:dyDescent="0.25">
      <c r="B59" s="88">
        <v>28879111111.111</v>
      </c>
      <c r="C59" s="88">
        <v>-19.564087000000001</v>
      </c>
      <c r="D59" s="88">
        <v>-12.837239</v>
      </c>
      <c r="E59" s="8"/>
      <c r="F59" s="6">
        <f t="shared" si="10"/>
        <v>37.707000000000001</v>
      </c>
      <c r="G59" s="6">
        <f t="shared" si="8"/>
        <v>-56.222118000000002</v>
      </c>
      <c r="J59" s="88">
        <v>28879111111.111</v>
      </c>
      <c r="K59" s="88">
        <v>-18.770409000000001</v>
      </c>
      <c r="L59" s="88">
        <v>-11.390063</v>
      </c>
      <c r="M59" s="8"/>
      <c r="N59" s="6">
        <f t="shared" si="11"/>
        <v>37.707000000000001</v>
      </c>
      <c r="O59" s="6">
        <f t="shared" si="9"/>
        <v>-33.715240000000001</v>
      </c>
      <c r="Q59" s="8"/>
    </row>
    <row r="60" spans="2:17" x14ac:dyDescent="0.25">
      <c r="B60" s="88">
        <v>29824166666.667</v>
      </c>
      <c r="C60" s="88">
        <v>-22.607489000000001</v>
      </c>
      <c r="D60" s="88">
        <v>-16.047326999999999</v>
      </c>
      <c r="E60" s="8"/>
      <c r="F60" s="6">
        <f t="shared" si="10"/>
        <v>38.156500000000001</v>
      </c>
      <c r="G60" s="6">
        <f t="shared" si="8"/>
        <v>-45.992007999999998</v>
      </c>
      <c r="J60" s="88">
        <v>29824166666.667</v>
      </c>
      <c r="K60" s="88">
        <v>-20.236644999999999</v>
      </c>
      <c r="L60" s="88">
        <v>-12.641195</v>
      </c>
      <c r="M60" s="8"/>
      <c r="N60" s="6">
        <f t="shared" si="11"/>
        <v>38.156500000000001</v>
      </c>
      <c r="O60" s="6">
        <f t="shared" si="9"/>
        <v>-34.594729999999998</v>
      </c>
      <c r="Q60" s="8"/>
    </row>
    <row r="61" spans="2:17" x14ac:dyDescent="0.25">
      <c r="B61" s="88">
        <v>30769222222.222</v>
      </c>
      <c r="C61" s="88">
        <v>-24.760998000000001</v>
      </c>
      <c r="D61" s="88">
        <v>-18.192602000000001</v>
      </c>
      <c r="E61" s="8"/>
      <c r="F61" s="6">
        <f t="shared" si="10"/>
        <v>38.606000000000002</v>
      </c>
      <c r="G61" s="6">
        <f t="shared" si="8"/>
        <v>-43.323948000000001</v>
      </c>
      <c r="J61" s="88">
        <v>30769222222.222</v>
      </c>
      <c r="K61" s="88">
        <v>-21.668129</v>
      </c>
      <c r="L61" s="88">
        <v>-13.86957</v>
      </c>
      <c r="M61" s="8"/>
      <c r="N61" s="6">
        <f t="shared" si="11"/>
        <v>38.606000000000002</v>
      </c>
      <c r="O61" s="6">
        <f t="shared" si="9"/>
        <v>-35.222316999999997</v>
      </c>
      <c r="Q61" s="8"/>
    </row>
    <row r="62" spans="2:17" x14ac:dyDescent="0.25">
      <c r="B62" s="88">
        <v>31714277777.778</v>
      </c>
      <c r="C62" s="88">
        <v>-25.853535000000001</v>
      </c>
      <c r="D62" s="88">
        <v>-19.061529</v>
      </c>
      <c r="E62" s="8"/>
      <c r="F62" s="6">
        <f t="shared" si="10"/>
        <v>39.055500000000002</v>
      </c>
      <c r="G62" s="6">
        <f t="shared" si="8"/>
        <v>-41.136726000000003</v>
      </c>
      <c r="J62" s="88">
        <v>31714277777.778</v>
      </c>
      <c r="K62" s="88">
        <v>-23.149726999999999</v>
      </c>
      <c r="L62" s="88">
        <v>-15.103324000000001</v>
      </c>
      <c r="M62" s="8"/>
      <c r="N62" s="6">
        <f t="shared" si="11"/>
        <v>39.055500000000002</v>
      </c>
      <c r="O62" s="6">
        <f t="shared" si="9"/>
        <v>-36.014400000000002</v>
      </c>
      <c r="Q62" s="8"/>
    </row>
    <row r="63" spans="2:17" x14ac:dyDescent="0.25">
      <c r="B63" s="88">
        <v>32659333333.333</v>
      </c>
      <c r="C63" s="88">
        <v>-25.489784</v>
      </c>
      <c r="D63" s="88">
        <v>-18.322600999999999</v>
      </c>
      <c r="E63" s="8"/>
      <c r="F63" s="6">
        <f t="shared" si="10"/>
        <v>39.505000000000003</v>
      </c>
      <c r="G63" s="6">
        <f t="shared" si="8"/>
        <v>-40.503666000000003</v>
      </c>
      <c r="J63" s="88">
        <v>32659333333.333</v>
      </c>
      <c r="K63" s="88">
        <v>-24.027199</v>
      </c>
      <c r="L63" s="88">
        <v>-15.748609</v>
      </c>
      <c r="M63" s="8"/>
      <c r="N63" s="6">
        <f t="shared" si="11"/>
        <v>39.505000000000003</v>
      </c>
      <c r="O63" s="6">
        <f t="shared" si="9"/>
        <v>-37.553127000000003</v>
      </c>
      <c r="Q63" s="8"/>
    </row>
    <row r="64" spans="2:17" x14ac:dyDescent="0.25">
      <c r="B64" s="88">
        <v>33604388888.889</v>
      </c>
      <c r="C64" s="88">
        <v>-24.954096</v>
      </c>
      <c r="D64" s="88">
        <v>-17.539034000000001</v>
      </c>
      <c r="E64" s="8"/>
      <c r="F64" s="6">
        <f t="shared" si="10"/>
        <v>39.954500000000003</v>
      </c>
      <c r="G64" s="6">
        <f t="shared" si="8"/>
        <v>-41.608654000000001</v>
      </c>
      <c r="J64" s="88">
        <v>33604388888.889</v>
      </c>
      <c r="K64" s="88">
        <v>-24.770695</v>
      </c>
      <c r="L64" s="88">
        <v>-16.662822999999999</v>
      </c>
      <c r="M64" s="8"/>
      <c r="N64" s="6">
        <f t="shared" si="11"/>
        <v>39.954500000000003</v>
      </c>
      <c r="O64" s="6">
        <f t="shared" si="9"/>
        <v>-38.227061999999997</v>
      </c>
      <c r="Q64" s="8"/>
    </row>
    <row r="65" spans="2:17" x14ac:dyDescent="0.25">
      <c r="B65" s="88">
        <v>34549444444.444</v>
      </c>
      <c r="C65" s="88">
        <v>-23.530218000000001</v>
      </c>
      <c r="D65" s="88">
        <v>-16.030899000000002</v>
      </c>
      <c r="E65" s="8"/>
      <c r="F65" s="6">
        <f t="shared" si="10"/>
        <v>40.404000000000003</v>
      </c>
      <c r="G65" s="6">
        <f t="shared" si="8"/>
        <v>-40.753956000000002</v>
      </c>
      <c r="J65" s="88">
        <v>34549444444.444</v>
      </c>
      <c r="K65" s="88">
        <v>-25.759810999999999</v>
      </c>
      <c r="L65" s="88">
        <v>-17.438079999999999</v>
      </c>
      <c r="M65" s="8"/>
      <c r="N65" s="6">
        <f t="shared" si="11"/>
        <v>40.404000000000003</v>
      </c>
      <c r="O65" s="6">
        <f t="shared" si="9"/>
        <v>-41.931099000000003</v>
      </c>
      <c r="Q65" s="8"/>
    </row>
    <row r="66" spans="2:17" x14ac:dyDescent="0.25">
      <c r="B66" s="88">
        <v>35494500000</v>
      </c>
      <c r="C66" s="88">
        <v>-22.973344999999998</v>
      </c>
      <c r="D66" s="88">
        <v>-15.479986</v>
      </c>
      <c r="E66" s="8"/>
      <c r="F66" s="6">
        <f t="shared" si="10"/>
        <v>40.853499999999997</v>
      </c>
      <c r="G66" s="6">
        <f t="shared" si="8"/>
        <v>-44.485290999999997</v>
      </c>
      <c r="J66" s="88">
        <v>35494500000</v>
      </c>
      <c r="K66" s="88">
        <v>-26.893972000000002</v>
      </c>
      <c r="L66" s="88">
        <v>-18.268837000000001</v>
      </c>
      <c r="M66" s="8"/>
      <c r="N66" s="6">
        <f t="shared" si="11"/>
        <v>40.853499999999997</v>
      </c>
      <c r="O66" s="6">
        <f t="shared" si="9"/>
        <v>-42.586750000000002</v>
      </c>
      <c r="Q66" s="8"/>
    </row>
    <row r="67" spans="2:17" x14ac:dyDescent="0.25">
      <c r="B67" s="88">
        <v>36439555555.556</v>
      </c>
      <c r="C67" s="88">
        <v>-22.646985999999998</v>
      </c>
      <c r="D67" s="88">
        <v>-15.136531</v>
      </c>
      <c r="E67" s="8"/>
      <c r="F67" s="6">
        <f t="shared" si="10"/>
        <v>41.302999999999997</v>
      </c>
      <c r="G67" s="6">
        <f t="shared" si="8"/>
        <v>-45.080497999999999</v>
      </c>
      <c r="J67" s="88">
        <v>36439555555.556</v>
      </c>
      <c r="K67" s="88">
        <v>-27.347822000000001</v>
      </c>
      <c r="L67" s="88">
        <v>-18.599857</v>
      </c>
      <c r="M67" s="8"/>
      <c r="N67" s="6">
        <f t="shared" si="11"/>
        <v>41.302999999999997</v>
      </c>
      <c r="O67" s="6">
        <f t="shared" si="9"/>
        <v>-44.712691999999997</v>
      </c>
      <c r="Q67" s="8"/>
    </row>
    <row r="68" spans="2:17" x14ac:dyDescent="0.25">
      <c r="B68" s="88">
        <v>37384611111.111</v>
      </c>
      <c r="C68" s="88">
        <v>-22.219683</v>
      </c>
      <c r="D68" s="88">
        <v>-14.570335</v>
      </c>
      <c r="E68" s="8"/>
      <c r="F68" s="6">
        <f t="shared" si="10"/>
        <v>41.752499999999998</v>
      </c>
      <c r="G68" s="6">
        <f t="shared" si="8"/>
        <v>-43.012282999999996</v>
      </c>
      <c r="J68" s="88">
        <v>37384611111.111</v>
      </c>
      <c r="K68" s="88">
        <v>-27.20046</v>
      </c>
      <c r="L68" s="88">
        <v>-18.296475999999998</v>
      </c>
      <c r="M68" s="8"/>
      <c r="N68" s="6">
        <f t="shared" si="11"/>
        <v>41.752499999999998</v>
      </c>
      <c r="O68" s="6">
        <f t="shared" si="9"/>
        <v>-46.239837999999999</v>
      </c>
      <c r="Q68" s="8"/>
    </row>
    <row r="69" spans="2:17" x14ac:dyDescent="0.25">
      <c r="B69" s="88">
        <v>38329666666.667</v>
      </c>
      <c r="C69" s="88">
        <v>-21.181491999999999</v>
      </c>
      <c r="D69" s="88">
        <v>-13.141413999999999</v>
      </c>
      <c r="E69" s="8"/>
      <c r="F69" s="6">
        <f t="shared" si="10"/>
        <v>42.201999999999998</v>
      </c>
      <c r="G69" s="6">
        <f t="shared" si="8"/>
        <v>-49.581637999999998</v>
      </c>
      <c r="J69" s="88">
        <v>38329666666.667</v>
      </c>
      <c r="K69" s="88">
        <v>-27.164463000000001</v>
      </c>
      <c r="L69" s="88">
        <v>-18.256005999999999</v>
      </c>
      <c r="M69" s="8"/>
      <c r="N69" s="6">
        <f t="shared" si="11"/>
        <v>42.201999999999998</v>
      </c>
      <c r="O69" s="6">
        <f t="shared" si="9"/>
        <v>-48.878494000000003</v>
      </c>
      <c r="Q69" s="8"/>
    </row>
    <row r="70" spans="2:17" x14ac:dyDescent="0.25">
      <c r="B70" s="88">
        <v>39274722222.222</v>
      </c>
      <c r="C70" s="88">
        <v>-20.815695000000002</v>
      </c>
      <c r="D70" s="88">
        <v>-11.639525000000001</v>
      </c>
      <c r="E70" s="8"/>
      <c r="F70" s="6">
        <f t="shared" si="10"/>
        <v>42.651499999999999</v>
      </c>
      <c r="G70" s="6">
        <f t="shared" si="8"/>
        <v>-53.200817000000001</v>
      </c>
      <c r="J70" s="88">
        <v>39274722222.222</v>
      </c>
      <c r="K70" s="88">
        <v>-26.460526999999999</v>
      </c>
      <c r="L70" s="88">
        <v>-17.510308999999999</v>
      </c>
      <c r="M70" s="8"/>
      <c r="N70" s="6">
        <f t="shared" si="11"/>
        <v>42.651499999999999</v>
      </c>
      <c r="O70" s="6">
        <f t="shared" si="9"/>
        <v>-58.749015999999997</v>
      </c>
      <c r="Q70" s="8"/>
    </row>
    <row r="71" spans="2:17" x14ac:dyDescent="0.25">
      <c r="B71" s="88">
        <v>40219777777.778</v>
      </c>
      <c r="C71" s="88">
        <v>-20.856000999999999</v>
      </c>
      <c r="D71" s="88">
        <v>-11.002872</v>
      </c>
      <c r="E71" s="8"/>
      <c r="F71" s="6">
        <f t="shared" si="10"/>
        <v>43.100999999999999</v>
      </c>
      <c r="G71" s="6">
        <f t="shared" si="8"/>
        <v>-47.391930000000002</v>
      </c>
      <c r="J71" s="88">
        <v>40219777777.778</v>
      </c>
      <c r="K71" s="88">
        <v>-25.365244000000001</v>
      </c>
      <c r="L71" s="88">
        <v>-15.950974</v>
      </c>
      <c r="M71" s="8"/>
      <c r="N71" s="6">
        <f t="shared" si="11"/>
        <v>43.100999999999999</v>
      </c>
      <c r="O71" s="6">
        <f t="shared" si="9"/>
        <v>-50.316451999999998</v>
      </c>
      <c r="Q71" s="8"/>
    </row>
    <row r="72" spans="2:17" x14ac:dyDescent="0.25">
      <c r="B72" s="88">
        <v>41164833333.333</v>
      </c>
      <c r="C72" s="88">
        <v>-21.060074</v>
      </c>
      <c r="D72" s="88">
        <v>-11.578497</v>
      </c>
      <c r="E72" s="8"/>
      <c r="F72" s="6">
        <f t="shared" si="10"/>
        <v>43.5505</v>
      </c>
      <c r="G72" s="6">
        <f t="shared" si="8"/>
        <v>-42.627246999999997</v>
      </c>
      <c r="J72" s="88">
        <v>41164833333.333</v>
      </c>
      <c r="K72" s="88">
        <v>-24.091577999999998</v>
      </c>
      <c r="L72" s="88">
        <v>-14.103778999999999</v>
      </c>
      <c r="M72" s="8"/>
      <c r="N72" s="6">
        <f t="shared" si="11"/>
        <v>43.5505</v>
      </c>
      <c r="O72" s="6">
        <f t="shared" si="9"/>
        <v>-47.645511999999997</v>
      </c>
      <c r="Q72" s="8"/>
    </row>
    <row r="73" spans="2:17" x14ac:dyDescent="0.25">
      <c r="B73" s="88">
        <v>42109888888.889</v>
      </c>
      <c r="C73" s="88">
        <v>-22.327036</v>
      </c>
      <c r="D73" s="88">
        <v>-13.270360999999999</v>
      </c>
      <c r="E73" s="8"/>
      <c r="F73" s="6">
        <f t="shared" si="10"/>
        <v>44</v>
      </c>
      <c r="G73" s="6">
        <f t="shared" si="8"/>
        <v>-39.709212999999998</v>
      </c>
      <c r="J73" s="88">
        <v>42109888888.889</v>
      </c>
      <c r="K73" s="88">
        <v>-22.902014000000001</v>
      </c>
      <c r="L73" s="88">
        <v>-12.489608</v>
      </c>
      <c r="M73" s="8"/>
      <c r="N73" s="6">
        <f t="shared" si="11"/>
        <v>44</v>
      </c>
      <c r="O73" s="6">
        <f t="shared" si="9"/>
        <v>-46.245182</v>
      </c>
      <c r="Q73" s="8"/>
    </row>
    <row r="74" spans="2:17" x14ac:dyDescent="0.25">
      <c r="B74" s="88">
        <v>43054944444.444</v>
      </c>
      <c r="C74" s="88">
        <v>-22.854219000000001</v>
      </c>
      <c r="D74" s="88">
        <v>-13.198010999999999</v>
      </c>
      <c r="E74" s="8"/>
      <c r="F74" s="6" t="s">
        <v>21</v>
      </c>
      <c r="J74" s="88">
        <v>43054944444.444</v>
      </c>
      <c r="K74" s="88">
        <v>-21.897849999999998</v>
      </c>
      <c r="L74" s="88">
        <v>-10.617252000000001</v>
      </c>
      <c r="M74" s="8"/>
      <c r="N74" s="6" t="s">
        <v>21</v>
      </c>
      <c r="Q74" s="8"/>
    </row>
    <row r="75" spans="2:17" x14ac:dyDescent="0.25">
      <c r="B75" s="88">
        <v>44000000000</v>
      </c>
      <c r="C75" s="88">
        <v>-23.969168</v>
      </c>
      <c r="D75" s="88">
        <v>-13.204314999999999</v>
      </c>
      <c r="J75" s="88">
        <v>44000000000</v>
      </c>
      <c r="K75" s="88">
        <v>-20.723977999999999</v>
      </c>
      <c r="L75" s="88">
        <v>-9.6927976999999998</v>
      </c>
    </row>
    <row r="76" spans="2:17" x14ac:dyDescent="0.25">
      <c r="B76" s="88" t="s">
        <v>21</v>
      </c>
      <c r="J76" s="88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1Rx5L dBc Log Mag(dB)</v>
      </c>
      <c r="H78" s="35">
        <v>1</v>
      </c>
      <c r="N78" s="6" t="s">
        <v>19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s="88" t="s">
        <v>23</v>
      </c>
      <c r="F79" s="6">
        <f t="shared" ref="F79:F97" si="14">B105/1000000000</f>
        <v>40.899000000000001</v>
      </c>
      <c r="G79" s="6">
        <f t="shared" si="12"/>
        <v>-31.937370000000001</v>
      </c>
      <c r="H79" s="36">
        <f>ABS(AVERAGE(G79:G97)-(H78-1)*5)</f>
        <v>38.393467052631571</v>
      </c>
      <c r="J79" s="88" t="s">
        <v>23</v>
      </c>
      <c r="N79" s="6">
        <f t="shared" ref="N79:N97" si="15">J105/1000000000</f>
        <v>40.899000000000001</v>
      </c>
      <c r="O79" s="6">
        <f t="shared" si="13"/>
        <v>-29.591992999999999</v>
      </c>
      <c r="P79" s="36">
        <f>ABS(AVERAGE(O79:O97)-(P78-1)*5)</f>
        <v>32.083914526315787</v>
      </c>
    </row>
    <row r="80" spans="2:17" x14ac:dyDescent="0.25">
      <c r="B80" s="88" t="s">
        <v>19</v>
      </c>
      <c r="C80" s="88" t="s">
        <v>125</v>
      </c>
      <c r="D80" s="88" t="s">
        <v>33</v>
      </c>
      <c r="F80" s="6">
        <f t="shared" si="14"/>
        <v>41.071277777778</v>
      </c>
      <c r="G80" s="6">
        <f t="shared" si="12"/>
        <v>-44.884186</v>
      </c>
      <c r="J80" s="88" t="s">
        <v>19</v>
      </c>
      <c r="K80" s="88" t="s">
        <v>125</v>
      </c>
      <c r="L80" s="88" t="s">
        <v>33</v>
      </c>
      <c r="N80" s="6">
        <f t="shared" si="15"/>
        <v>41.071277777778</v>
      </c>
      <c r="O80" s="6">
        <f t="shared" si="13"/>
        <v>-31.484556000000001</v>
      </c>
    </row>
    <row r="81" spans="2:15" x14ac:dyDescent="0.25">
      <c r="B81" s="88">
        <v>35909000000</v>
      </c>
      <c r="C81" s="88">
        <v>-53.192748999999999</v>
      </c>
      <c r="D81" s="88">
        <v>-42.131186999999997</v>
      </c>
      <c r="F81" s="6">
        <f t="shared" si="14"/>
        <v>41.243555555556</v>
      </c>
      <c r="G81" s="6">
        <f t="shared" si="12"/>
        <v>-38.566012999999998</v>
      </c>
      <c r="J81" s="88">
        <v>35909000000</v>
      </c>
      <c r="K81" s="88">
        <v>-40.495246999999999</v>
      </c>
      <c r="L81" s="88">
        <v>-28.737988999999999</v>
      </c>
      <c r="N81" s="6">
        <f t="shared" si="15"/>
        <v>41.243555555556</v>
      </c>
      <c r="O81" s="6">
        <f t="shared" si="13"/>
        <v>-33.366272000000002</v>
      </c>
    </row>
    <row r="82" spans="2:15" x14ac:dyDescent="0.25">
      <c r="B82" s="88">
        <v>36358500000</v>
      </c>
      <c r="C82" s="88">
        <v>-54.054465999999998</v>
      </c>
      <c r="D82" s="88">
        <v>-47.324100000000001</v>
      </c>
      <c r="F82" s="6">
        <f t="shared" si="14"/>
        <v>41.415833333332998</v>
      </c>
      <c r="G82" s="6">
        <f t="shared" si="12"/>
        <v>-39.828186000000002</v>
      </c>
      <c r="J82" s="88">
        <v>36358500000</v>
      </c>
      <c r="K82" s="88">
        <v>-39.717930000000003</v>
      </c>
      <c r="L82" s="88">
        <v>-31.688535999999999</v>
      </c>
      <c r="N82" s="6">
        <f t="shared" si="15"/>
        <v>41.415833333332998</v>
      </c>
      <c r="O82" s="6">
        <f t="shared" si="13"/>
        <v>-30.233532</v>
      </c>
    </row>
    <row r="83" spans="2:15" x14ac:dyDescent="0.25">
      <c r="B83" s="88">
        <v>36808000000</v>
      </c>
      <c r="C83" s="88">
        <v>-57.740882999999997</v>
      </c>
      <c r="D83" s="88">
        <v>-51.014034000000002</v>
      </c>
      <c r="F83" s="6">
        <f t="shared" si="14"/>
        <v>41.588111111110997</v>
      </c>
      <c r="G83" s="6">
        <f t="shared" si="12"/>
        <v>-46.760066999999999</v>
      </c>
      <c r="J83" s="88">
        <v>36808000000</v>
      </c>
      <c r="K83" s="88">
        <v>-39.579707999999997</v>
      </c>
      <c r="L83" s="88">
        <v>-32.199364000000003</v>
      </c>
      <c r="N83" s="6">
        <f t="shared" si="15"/>
        <v>41.588111111110997</v>
      </c>
      <c r="O83" s="6">
        <f t="shared" si="13"/>
        <v>-30.084513000000001</v>
      </c>
    </row>
    <row r="84" spans="2:15" x14ac:dyDescent="0.25">
      <c r="B84" s="88">
        <v>37257500000</v>
      </c>
      <c r="C84" s="88">
        <v>-60.872784000000003</v>
      </c>
      <c r="D84" s="88">
        <v>-54.312621999999998</v>
      </c>
      <c r="F84" s="6">
        <f t="shared" si="14"/>
        <v>41.760388888888997</v>
      </c>
      <c r="G84" s="6">
        <f t="shared" si="12"/>
        <v>-41.587566000000002</v>
      </c>
      <c r="J84" s="88">
        <v>37257500000</v>
      </c>
      <c r="K84" s="88">
        <v>-39.998866999999997</v>
      </c>
      <c r="L84" s="88">
        <v>-32.403416</v>
      </c>
      <c r="N84" s="6">
        <f t="shared" si="15"/>
        <v>41.760388888888997</v>
      </c>
      <c r="O84" s="6">
        <f t="shared" si="13"/>
        <v>-29.537495</v>
      </c>
    </row>
    <row r="85" spans="2:15" x14ac:dyDescent="0.25">
      <c r="B85" s="88">
        <v>37707000000</v>
      </c>
      <c r="C85" s="88">
        <v>-62.790512</v>
      </c>
      <c r="D85" s="88">
        <v>-56.222118000000002</v>
      </c>
      <c r="F85" s="6">
        <f t="shared" si="14"/>
        <v>41.932666666666996</v>
      </c>
      <c r="G85" s="6">
        <f t="shared" si="12"/>
        <v>-43.759678000000001</v>
      </c>
      <c r="J85" s="88">
        <v>37707000000</v>
      </c>
      <c r="K85" s="88">
        <v>-41.513798000000001</v>
      </c>
      <c r="L85" s="88">
        <v>-33.715240000000001</v>
      </c>
      <c r="N85" s="6">
        <f t="shared" si="15"/>
        <v>41.932666666666996</v>
      </c>
      <c r="O85" s="6">
        <f t="shared" si="13"/>
        <v>-30.528207999999999</v>
      </c>
    </row>
    <row r="86" spans="2:15" x14ac:dyDescent="0.25">
      <c r="B86" s="88">
        <v>38156500000</v>
      </c>
      <c r="C86" s="88">
        <v>-52.784016000000001</v>
      </c>
      <c r="D86" s="88">
        <v>-45.992007999999998</v>
      </c>
      <c r="F86" s="6">
        <f t="shared" si="14"/>
        <v>42.104944444444001</v>
      </c>
      <c r="G86" s="6">
        <f t="shared" si="12"/>
        <v>-48.964916000000002</v>
      </c>
      <c r="J86" s="88">
        <v>38156500000</v>
      </c>
      <c r="K86" s="88">
        <v>-42.641136000000003</v>
      </c>
      <c r="L86" s="88">
        <v>-34.594729999999998</v>
      </c>
      <c r="N86" s="6">
        <f t="shared" si="15"/>
        <v>42.104944444444001</v>
      </c>
      <c r="O86" s="6">
        <f t="shared" si="13"/>
        <v>-31.610962000000001</v>
      </c>
    </row>
    <row r="87" spans="2:15" x14ac:dyDescent="0.25">
      <c r="B87" s="88">
        <v>38606000000</v>
      </c>
      <c r="C87" s="88">
        <v>-50.491131000000003</v>
      </c>
      <c r="D87" s="88">
        <v>-43.323948000000001</v>
      </c>
      <c r="F87" s="6">
        <f t="shared" si="14"/>
        <v>42.277222222222001</v>
      </c>
      <c r="G87" s="6">
        <f t="shared" si="12"/>
        <v>-36.077537999999997</v>
      </c>
      <c r="J87" s="88">
        <v>38606000000</v>
      </c>
      <c r="K87" s="88">
        <v>-43.500908000000003</v>
      </c>
      <c r="L87" s="88">
        <v>-35.222316999999997</v>
      </c>
      <c r="N87" s="6">
        <f t="shared" si="15"/>
        <v>42.277222222222001</v>
      </c>
      <c r="O87" s="6">
        <f t="shared" si="13"/>
        <v>-30.225232999999999</v>
      </c>
    </row>
    <row r="88" spans="2:15" x14ac:dyDescent="0.25">
      <c r="B88" s="88">
        <v>39055500000</v>
      </c>
      <c r="C88" s="88">
        <v>-48.551788000000002</v>
      </c>
      <c r="D88" s="88">
        <v>-41.136726000000003</v>
      </c>
      <c r="F88" s="6">
        <f t="shared" si="14"/>
        <v>42.4495</v>
      </c>
      <c r="G88" s="6">
        <f t="shared" si="12"/>
        <v>-53.060111999999997</v>
      </c>
      <c r="J88" s="88">
        <v>39055500000</v>
      </c>
      <c r="K88" s="88">
        <v>-44.122275999999999</v>
      </c>
      <c r="L88" s="88">
        <v>-36.014400000000002</v>
      </c>
      <c r="N88" s="6">
        <f t="shared" si="15"/>
        <v>42.4495</v>
      </c>
      <c r="O88" s="6">
        <f t="shared" si="13"/>
        <v>-31.050926</v>
      </c>
    </row>
    <row r="89" spans="2:15" x14ac:dyDescent="0.25">
      <c r="B89" s="88">
        <v>39505000000</v>
      </c>
      <c r="C89" s="88">
        <v>-48.002983</v>
      </c>
      <c r="D89" s="88">
        <v>-40.503666000000003</v>
      </c>
      <c r="F89" s="6">
        <f t="shared" si="14"/>
        <v>42.621777777778</v>
      </c>
      <c r="G89" s="6">
        <f t="shared" si="12"/>
        <v>-34.241753000000003</v>
      </c>
      <c r="J89" s="88">
        <v>39505000000</v>
      </c>
      <c r="K89" s="88">
        <v>-45.874859000000001</v>
      </c>
      <c r="L89" s="88">
        <v>-37.553127000000003</v>
      </c>
      <c r="N89" s="6">
        <f t="shared" si="15"/>
        <v>42.621777777778</v>
      </c>
      <c r="O89" s="6">
        <f t="shared" si="13"/>
        <v>-28.838003</v>
      </c>
    </row>
    <row r="90" spans="2:15" x14ac:dyDescent="0.25">
      <c r="B90" s="88">
        <v>39954500000</v>
      </c>
      <c r="C90" s="88">
        <v>-49.102015999999999</v>
      </c>
      <c r="D90" s="88">
        <v>-41.608654000000001</v>
      </c>
      <c r="F90" s="6">
        <f t="shared" si="14"/>
        <v>42.794055555556</v>
      </c>
      <c r="G90" s="6">
        <f t="shared" si="12"/>
        <v>-37.381793999999999</v>
      </c>
      <c r="J90" s="88">
        <v>39954500000</v>
      </c>
      <c r="K90" s="88">
        <v>-46.852200000000003</v>
      </c>
      <c r="L90" s="88">
        <v>-38.227061999999997</v>
      </c>
      <c r="N90" s="6">
        <f t="shared" si="15"/>
        <v>42.794055555556</v>
      </c>
      <c r="O90" s="6">
        <f t="shared" si="13"/>
        <v>-31.421904000000001</v>
      </c>
    </row>
    <row r="91" spans="2:15" x14ac:dyDescent="0.25">
      <c r="B91" s="88">
        <v>40404000000</v>
      </c>
      <c r="C91" s="88">
        <v>-48.264412</v>
      </c>
      <c r="D91" s="88">
        <v>-40.753956000000002</v>
      </c>
      <c r="F91" s="6">
        <f t="shared" si="14"/>
        <v>42.966333333332997</v>
      </c>
      <c r="G91" s="6">
        <f t="shared" si="12"/>
        <v>-36.396178999999997</v>
      </c>
      <c r="J91" s="88">
        <v>40404000000</v>
      </c>
      <c r="K91" s="88">
        <v>-50.679062000000002</v>
      </c>
      <c r="L91" s="88">
        <v>-41.931099000000003</v>
      </c>
      <c r="N91" s="6">
        <f t="shared" si="15"/>
        <v>42.966333333332997</v>
      </c>
      <c r="O91" s="6">
        <f t="shared" si="13"/>
        <v>-33.642029000000001</v>
      </c>
    </row>
    <row r="92" spans="2:15" x14ac:dyDescent="0.25">
      <c r="B92" s="88">
        <v>40853500000</v>
      </c>
      <c r="C92" s="88">
        <v>-52.134639999999997</v>
      </c>
      <c r="D92" s="88">
        <v>-44.485290999999997</v>
      </c>
      <c r="F92" s="6">
        <f t="shared" si="14"/>
        <v>43.138611111110997</v>
      </c>
      <c r="G92" s="6">
        <f t="shared" si="12"/>
        <v>-29.346415</v>
      </c>
      <c r="J92" s="88">
        <v>40853500000</v>
      </c>
      <c r="K92" s="88">
        <v>-51.490734000000003</v>
      </c>
      <c r="L92" s="88">
        <v>-42.586750000000002</v>
      </c>
      <c r="N92" s="6">
        <f t="shared" si="15"/>
        <v>43.138611111110997</v>
      </c>
      <c r="O92" s="6">
        <f t="shared" si="13"/>
        <v>-31.258137000000001</v>
      </c>
    </row>
    <row r="93" spans="2:15" x14ac:dyDescent="0.25">
      <c r="B93" s="88">
        <v>41303000000</v>
      </c>
      <c r="C93" s="88">
        <v>-53.120575000000002</v>
      </c>
      <c r="D93" s="88">
        <v>-45.080497999999999</v>
      </c>
      <c r="F93" s="6">
        <f t="shared" si="14"/>
        <v>43.310888888888996</v>
      </c>
      <c r="G93" s="6">
        <f t="shared" si="12"/>
        <v>-38.361739999999998</v>
      </c>
      <c r="J93" s="88">
        <v>41303000000</v>
      </c>
      <c r="K93" s="88">
        <v>-53.621147000000001</v>
      </c>
      <c r="L93" s="88">
        <v>-44.712691999999997</v>
      </c>
      <c r="N93" s="6">
        <f t="shared" si="15"/>
        <v>43.310888888888996</v>
      </c>
      <c r="O93" s="6">
        <f t="shared" si="13"/>
        <v>-35.496960000000001</v>
      </c>
    </row>
    <row r="94" spans="2:15" x14ac:dyDescent="0.25">
      <c r="B94" s="88">
        <v>41752500000</v>
      </c>
      <c r="C94" s="88">
        <v>-52.188454</v>
      </c>
      <c r="D94" s="88">
        <v>-43.012282999999996</v>
      </c>
      <c r="F94" s="6">
        <f t="shared" si="14"/>
        <v>43.483166666667003</v>
      </c>
      <c r="G94" s="6">
        <f t="shared" si="12"/>
        <v>-30.634651000000002</v>
      </c>
      <c r="J94" s="88">
        <v>41752500000</v>
      </c>
      <c r="K94" s="88">
        <v>-55.190052000000001</v>
      </c>
      <c r="L94" s="88">
        <v>-46.239837999999999</v>
      </c>
      <c r="N94" s="6">
        <f t="shared" si="15"/>
        <v>43.483166666667003</v>
      </c>
      <c r="O94" s="6">
        <f t="shared" si="13"/>
        <v>-36.079543999999999</v>
      </c>
    </row>
    <row r="95" spans="2:15" x14ac:dyDescent="0.25">
      <c r="B95" s="88">
        <v>42202000000</v>
      </c>
      <c r="C95" s="88">
        <v>-59.434764999999999</v>
      </c>
      <c r="D95" s="88">
        <v>-49.581637999999998</v>
      </c>
      <c r="F95" s="6">
        <f t="shared" si="14"/>
        <v>43.655444444444001</v>
      </c>
      <c r="G95" s="6">
        <f t="shared" si="12"/>
        <v>-37.128078000000002</v>
      </c>
      <c r="J95" s="88">
        <v>42202000000</v>
      </c>
      <c r="K95" s="88">
        <v>-58.292766999999998</v>
      </c>
      <c r="L95" s="88">
        <v>-48.878494000000003</v>
      </c>
      <c r="N95" s="6">
        <f t="shared" si="15"/>
        <v>43.655444444444001</v>
      </c>
      <c r="O95" s="6">
        <f t="shared" si="13"/>
        <v>-33.139724999999999</v>
      </c>
    </row>
    <row r="96" spans="2:15" x14ac:dyDescent="0.25">
      <c r="B96" s="88">
        <v>42651500000</v>
      </c>
      <c r="C96" s="88">
        <v>-62.682392</v>
      </c>
      <c r="D96" s="88">
        <v>-53.200817000000001</v>
      </c>
      <c r="F96" s="6">
        <f t="shared" si="14"/>
        <v>43.827722222222</v>
      </c>
      <c r="G96" s="6">
        <f t="shared" si="12"/>
        <v>-31.342175000000001</v>
      </c>
      <c r="J96" s="88">
        <v>42651500000</v>
      </c>
      <c r="K96" s="88">
        <v>-68.736816000000005</v>
      </c>
      <c r="L96" s="88">
        <v>-58.749015999999997</v>
      </c>
      <c r="N96" s="6">
        <f t="shared" si="15"/>
        <v>43.827722222222</v>
      </c>
      <c r="O96" s="6">
        <f t="shared" si="13"/>
        <v>-35.546245999999996</v>
      </c>
    </row>
    <row r="97" spans="2:16" x14ac:dyDescent="0.25">
      <c r="B97" s="88">
        <v>43101000000</v>
      </c>
      <c r="C97" s="88">
        <v>-56.448605000000001</v>
      </c>
      <c r="D97" s="88">
        <v>-47.391930000000002</v>
      </c>
      <c r="F97" s="6">
        <f t="shared" si="14"/>
        <v>44</v>
      </c>
      <c r="G97" s="6">
        <f t="shared" si="12"/>
        <v>-29.217457</v>
      </c>
      <c r="J97" s="88">
        <v>43101000000</v>
      </c>
      <c r="K97" s="88">
        <v>-60.728859</v>
      </c>
      <c r="L97" s="88">
        <v>-50.316451999999998</v>
      </c>
      <c r="N97" s="6">
        <f t="shared" si="15"/>
        <v>44</v>
      </c>
      <c r="O97" s="6">
        <f t="shared" si="13"/>
        <v>-36.458137999999998</v>
      </c>
    </row>
    <row r="98" spans="2:16" x14ac:dyDescent="0.25">
      <c r="B98" s="88">
        <v>43550500000</v>
      </c>
      <c r="C98" s="88">
        <v>-52.283454999999996</v>
      </c>
      <c r="D98" s="88">
        <v>-42.627246999999997</v>
      </c>
      <c r="F98" s="6" t="s">
        <v>21</v>
      </c>
      <c r="J98" s="88">
        <v>43550500000</v>
      </c>
      <c r="K98" s="88">
        <v>-58.926105</v>
      </c>
      <c r="L98" s="88">
        <v>-47.645511999999997</v>
      </c>
      <c r="N98" s="6" t="s">
        <v>21</v>
      </c>
    </row>
    <row r="99" spans="2:16" x14ac:dyDescent="0.25">
      <c r="B99" s="88">
        <v>44000000000</v>
      </c>
      <c r="C99" s="88">
        <v>-50.474068000000003</v>
      </c>
      <c r="D99" s="88">
        <v>-39.709212999999998</v>
      </c>
      <c r="J99" s="88">
        <v>44000000000</v>
      </c>
      <c r="K99" s="88">
        <v>-57.276359999999997</v>
      </c>
      <c r="L99" s="88">
        <v>-46.245182</v>
      </c>
    </row>
    <row r="100" spans="2:16" x14ac:dyDescent="0.25">
      <c r="B100" s="88" t="s">
        <v>21</v>
      </c>
      <c r="J100" s="88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2Rx1L dBc Log Mag(dB)</v>
      </c>
      <c r="H102" s="35">
        <v>2</v>
      </c>
      <c r="N102" s="6" t="s">
        <v>19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s="88" t="s">
        <v>24</v>
      </c>
      <c r="F103" s="6">
        <f t="shared" ref="F103:F121" si="18">B129/1000000000</f>
        <v>9</v>
      </c>
      <c r="G103" s="6">
        <f t="shared" si="16"/>
        <v>-59.079182000000003</v>
      </c>
      <c r="H103" s="36">
        <f>ABS(AVERAGE(G103:G121)-(H102-1)*5)</f>
        <v>52.335085105263161</v>
      </c>
      <c r="J103" s="88" t="s">
        <v>24</v>
      </c>
      <c r="N103" s="6">
        <f t="shared" ref="N103:N121" si="19">J129/1000000000</f>
        <v>9</v>
      </c>
      <c r="O103" s="6">
        <f t="shared" si="17"/>
        <v>-40.962223000000002</v>
      </c>
      <c r="P103" s="36">
        <f>ABS(AVERAGE(O103:O121)-(P102-1)*5)</f>
        <v>45.932892263157889</v>
      </c>
    </row>
    <row r="104" spans="2:16" x14ac:dyDescent="0.25">
      <c r="B104" s="88" t="s">
        <v>19</v>
      </c>
      <c r="C104" s="88" t="s">
        <v>126</v>
      </c>
      <c r="D104" s="88" t="s">
        <v>260</v>
      </c>
      <c r="F104" s="6">
        <f t="shared" si="18"/>
        <v>9.7196944444444</v>
      </c>
      <c r="G104" s="6">
        <f t="shared" si="16"/>
        <v>-66.868835000000004</v>
      </c>
      <c r="J104" s="88" t="s">
        <v>19</v>
      </c>
      <c r="K104" s="88" t="s">
        <v>126</v>
      </c>
      <c r="L104" s="88" t="s">
        <v>260</v>
      </c>
      <c r="N104" s="6">
        <f t="shared" si="19"/>
        <v>9.7196944444444</v>
      </c>
      <c r="O104" s="6">
        <f t="shared" si="17"/>
        <v>-43.155555999999997</v>
      </c>
    </row>
    <row r="105" spans="2:16" x14ac:dyDescent="0.25">
      <c r="B105" s="88">
        <v>40899000000</v>
      </c>
      <c r="C105" s="88">
        <v>-42.998936</v>
      </c>
      <c r="D105" s="88">
        <v>-31.937370000000001</v>
      </c>
      <c r="F105" s="6">
        <f t="shared" si="18"/>
        <v>10.439388888889001</v>
      </c>
      <c r="G105" s="6">
        <f t="shared" si="16"/>
        <v>-55.179543000000002</v>
      </c>
      <c r="J105" s="88">
        <v>40899000000</v>
      </c>
      <c r="K105" s="88">
        <v>-41.349251000000002</v>
      </c>
      <c r="L105" s="88">
        <v>-29.591992999999999</v>
      </c>
      <c r="N105" s="6">
        <f t="shared" si="19"/>
        <v>10.439388888889001</v>
      </c>
      <c r="O105" s="6">
        <f t="shared" si="17"/>
        <v>-52.478912000000001</v>
      </c>
    </row>
    <row r="106" spans="2:16" x14ac:dyDescent="0.25">
      <c r="B106" s="88">
        <v>41071277777.778</v>
      </c>
      <c r="C106" s="88">
        <v>-51.614555000000003</v>
      </c>
      <c r="D106" s="88">
        <v>-44.884186</v>
      </c>
      <c r="F106" s="6">
        <f t="shared" si="18"/>
        <v>11.159083333333001</v>
      </c>
      <c r="G106" s="6">
        <f t="shared" si="16"/>
        <v>-62.929096000000001</v>
      </c>
      <c r="J106" s="88">
        <v>41071277777.778</v>
      </c>
      <c r="K106" s="88">
        <v>-39.513950000000001</v>
      </c>
      <c r="L106" s="88">
        <v>-31.484556000000001</v>
      </c>
      <c r="N106" s="6">
        <f t="shared" si="19"/>
        <v>11.159083333333001</v>
      </c>
      <c r="O106" s="6">
        <f t="shared" si="17"/>
        <v>-52.566699999999997</v>
      </c>
    </row>
    <row r="107" spans="2:16" x14ac:dyDescent="0.25">
      <c r="B107" s="88">
        <v>41243555555.556</v>
      </c>
      <c r="C107" s="88">
        <v>-45.292858000000003</v>
      </c>
      <c r="D107" s="88">
        <v>-38.566012999999998</v>
      </c>
      <c r="F107" s="6">
        <f t="shared" si="18"/>
        <v>11.878777777778</v>
      </c>
      <c r="G107" s="6">
        <f t="shared" si="16"/>
        <v>-50.228583999999998</v>
      </c>
      <c r="J107" s="88">
        <v>41243555555.556</v>
      </c>
      <c r="K107" s="88">
        <v>-40.746616000000003</v>
      </c>
      <c r="L107" s="88">
        <v>-33.366272000000002</v>
      </c>
      <c r="N107" s="6">
        <f t="shared" si="19"/>
        <v>11.878777777778</v>
      </c>
      <c r="O107" s="6">
        <f t="shared" si="17"/>
        <v>-46.748707000000003</v>
      </c>
    </row>
    <row r="108" spans="2:16" x14ac:dyDescent="0.25">
      <c r="B108" s="88">
        <v>41415833333.333</v>
      </c>
      <c r="C108" s="88">
        <v>-46.388348000000001</v>
      </c>
      <c r="D108" s="88">
        <v>-39.828186000000002</v>
      </c>
      <c r="F108" s="6">
        <f t="shared" si="18"/>
        <v>12.598472222222</v>
      </c>
      <c r="G108" s="6">
        <f t="shared" si="16"/>
        <v>-44.947825999999999</v>
      </c>
      <c r="J108" s="88">
        <v>41415833333.333</v>
      </c>
      <c r="K108" s="88">
        <v>-37.828983000000001</v>
      </c>
      <c r="L108" s="88">
        <v>-30.233532</v>
      </c>
      <c r="N108" s="6">
        <f t="shared" si="19"/>
        <v>12.598472222222</v>
      </c>
      <c r="O108" s="6">
        <f t="shared" si="17"/>
        <v>-42.989440999999999</v>
      </c>
    </row>
    <row r="109" spans="2:16" x14ac:dyDescent="0.25">
      <c r="B109" s="88">
        <v>41588111111.111</v>
      </c>
      <c r="C109" s="88">
        <v>-53.328460999999997</v>
      </c>
      <c r="D109" s="88">
        <v>-46.760066999999999</v>
      </c>
      <c r="F109" s="6">
        <f t="shared" si="18"/>
        <v>13.318166666667</v>
      </c>
      <c r="G109" s="6">
        <f t="shared" si="16"/>
        <v>-46.160617999999999</v>
      </c>
      <c r="J109" s="88">
        <v>41588111111.111</v>
      </c>
      <c r="K109" s="88">
        <v>-37.883071999999999</v>
      </c>
      <c r="L109" s="88">
        <v>-30.084513000000001</v>
      </c>
      <c r="N109" s="6">
        <f t="shared" si="19"/>
        <v>13.318166666667</v>
      </c>
      <c r="O109" s="6">
        <f t="shared" si="17"/>
        <v>-40.554519999999997</v>
      </c>
    </row>
    <row r="110" spans="2:16" x14ac:dyDescent="0.25">
      <c r="B110" s="88">
        <v>41760388888.889</v>
      </c>
      <c r="C110" s="88">
        <v>-48.379570000000001</v>
      </c>
      <c r="D110" s="88">
        <v>-41.587566000000002</v>
      </c>
      <c r="F110" s="6">
        <f t="shared" si="18"/>
        <v>14.037861111111001</v>
      </c>
      <c r="G110" s="6">
        <f t="shared" si="16"/>
        <v>-50.017798999999997</v>
      </c>
      <c r="J110" s="88">
        <v>41760388888.889</v>
      </c>
      <c r="K110" s="88">
        <v>-37.583897</v>
      </c>
      <c r="L110" s="88">
        <v>-29.537495</v>
      </c>
      <c r="N110" s="6">
        <f t="shared" si="19"/>
        <v>14.037861111111001</v>
      </c>
      <c r="O110" s="6">
        <f t="shared" si="17"/>
        <v>-51.740867999999999</v>
      </c>
    </row>
    <row r="111" spans="2:16" x14ac:dyDescent="0.25">
      <c r="B111" s="88">
        <v>41932666666.667</v>
      </c>
      <c r="C111" s="88">
        <v>-50.926861000000002</v>
      </c>
      <c r="D111" s="88">
        <v>-43.759678000000001</v>
      </c>
      <c r="F111" s="6">
        <f t="shared" si="18"/>
        <v>14.757555555555999</v>
      </c>
      <c r="G111" s="6">
        <f t="shared" si="16"/>
        <v>-56.188338999999999</v>
      </c>
      <c r="J111" s="88">
        <v>41932666666.667</v>
      </c>
      <c r="K111" s="88">
        <v>-38.806801</v>
      </c>
      <c r="L111" s="88">
        <v>-30.528207999999999</v>
      </c>
      <c r="N111" s="6">
        <f t="shared" si="19"/>
        <v>14.757555555555999</v>
      </c>
      <c r="O111" s="6">
        <f t="shared" si="17"/>
        <v>-55.654518000000003</v>
      </c>
    </row>
    <row r="112" spans="2:16" x14ac:dyDescent="0.25">
      <c r="B112" s="88">
        <v>42104944444.444</v>
      </c>
      <c r="C112" s="88">
        <v>-56.379978000000001</v>
      </c>
      <c r="D112" s="88">
        <v>-48.964916000000002</v>
      </c>
      <c r="F112" s="6">
        <f t="shared" si="18"/>
        <v>15.47725</v>
      </c>
      <c r="G112" s="6">
        <f t="shared" si="16"/>
        <v>-61.798988000000001</v>
      </c>
      <c r="J112" s="88">
        <v>42104944444.444</v>
      </c>
      <c r="K112" s="88">
        <v>-39.718834000000001</v>
      </c>
      <c r="L112" s="88">
        <v>-31.610962000000001</v>
      </c>
      <c r="N112" s="6">
        <f t="shared" si="19"/>
        <v>15.47725</v>
      </c>
      <c r="O112" s="6">
        <f t="shared" si="17"/>
        <v>-49.354019000000001</v>
      </c>
    </row>
    <row r="113" spans="2:16" x14ac:dyDescent="0.25">
      <c r="B113" s="88">
        <v>42277222222.222</v>
      </c>
      <c r="C113" s="88">
        <v>-43.576858999999999</v>
      </c>
      <c r="D113" s="88">
        <v>-36.077537999999997</v>
      </c>
      <c r="F113" s="6">
        <f t="shared" si="18"/>
        <v>16.196944444444</v>
      </c>
      <c r="G113" s="6">
        <f t="shared" si="16"/>
        <v>-42.766094000000002</v>
      </c>
      <c r="J113" s="88">
        <v>42277222222.222</v>
      </c>
      <c r="K113" s="88">
        <v>-38.546967000000002</v>
      </c>
      <c r="L113" s="88">
        <v>-30.225232999999999</v>
      </c>
      <c r="N113" s="6">
        <f t="shared" si="19"/>
        <v>16.196944444444</v>
      </c>
      <c r="O113" s="6">
        <f t="shared" si="17"/>
        <v>-41.302852999999999</v>
      </c>
    </row>
    <row r="114" spans="2:16" x14ac:dyDescent="0.25">
      <c r="B114" s="88">
        <v>42449500000</v>
      </c>
      <c r="C114" s="88">
        <v>-60.553471000000002</v>
      </c>
      <c r="D114" s="88">
        <v>-53.060111999999997</v>
      </c>
      <c r="F114" s="6">
        <f t="shared" si="18"/>
        <v>16.916638888889</v>
      </c>
      <c r="G114" s="6">
        <f t="shared" si="16"/>
        <v>-35.568438999999998</v>
      </c>
      <c r="J114" s="88">
        <v>42449500000</v>
      </c>
      <c r="K114" s="88">
        <v>-39.67606</v>
      </c>
      <c r="L114" s="88">
        <v>-31.050926</v>
      </c>
      <c r="N114" s="6">
        <f t="shared" si="19"/>
        <v>16.916638888889</v>
      </c>
      <c r="O114" s="6">
        <f t="shared" si="17"/>
        <v>-38.541758999999999</v>
      </c>
    </row>
    <row r="115" spans="2:16" x14ac:dyDescent="0.25">
      <c r="B115" s="88">
        <v>42621777777.778</v>
      </c>
      <c r="C115" s="88">
        <v>-41.752209000000001</v>
      </c>
      <c r="D115" s="88">
        <v>-34.241753000000003</v>
      </c>
      <c r="F115" s="6">
        <f t="shared" si="18"/>
        <v>17.636333333332999</v>
      </c>
      <c r="G115" s="6">
        <f t="shared" si="16"/>
        <v>-39.366249000000003</v>
      </c>
      <c r="J115" s="88">
        <v>42621777777.778</v>
      </c>
      <c r="K115" s="88">
        <v>-37.585968000000001</v>
      </c>
      <c r="L115" s="88">
        <v>-28.838003</v>
      </c>
      <c r="N115" s="6">
        <f t="shared" si="19"/>
        <v>17.636333333332999</v>
      </c>
      <c r="O115" s="6">
        <f t="shared" si="17"/>
        <v>-36.376533999999999</v>
      </c>
    </row>
    <row r="116" spans="2:16" x14ac:dyDescent="0.25">
      <c r="B116" s="88">
        <v>42794055555.556</v>
      </c>
      <c r="C116" s="88">
        <v>-45.031139000000003</v>
      </c>
      <c r="D116" s="88">
        <v>-37.381793999999999</v>
      </c>
      <c r="F116" s="6">
        <f t="shared" si="18"/>
        <v>18.356027777777999</v>
      </c>
      <c r="G116" s="6">
        <f t="shared" si="16"/>
        <v>-32.097754999999999</v>
      </c>
      <c r="J116" s="88">
        <v>42794055555.556</v>
      </c>
      <c r="K116" s="88">
        <v>-40.325890000000001</v>
      </c>
      <c r="L116" s="88">
        <v>-31.421904000000001</v>
      </c>
      <c r="N116" s="6">
        <f t="shared" si="19"/>
        <v>18.356027777777999</v>
      </c>
      <c r="O116" s="6">
        <f t="shared" si="17"/>
        <v>-33.136702999999997</v>
      </c>
    </row>
    <row r="117" spans="2:16" x14ac:dyDescent="0.25">
      <c r="B117" s="88">
        <v>42966333333.333</v>
      </c>
      <c r="C117" s="88">
        <v>-44.436259999999997</v>
      </c>
      <c r="D117" s="88">
        <v>-36.396178999999997</v>
      </c>
      <c r="F117" s="6">
        <f t="shared" si="18"/>
        <v>19.075722222222002</v>
      </c>
      <c r="G117" s="6">
        <f t="shared" si="16"/>
        <v>-35.287574999999997</v>
      </c>
      <c r="J117" s="88">
        <v>42966333333.333</v>
      </c>
      <c r="K117" s="88">
        <v>-42.550483999999997</v>
      </c>
      <c r="L117" s="88">
        <v>-33.642029000000001</v>
      </c>
      <c r="N117" s="6">
        <f t="shared" si="19"/>
        <v>19.075722222222002</v>
      </c>
      <c r="O117" s="6">
        <f t="shared" si="17"/>
        <v>-29.261085999999999</v>
      </c>
    </row>
    <row r="118" spans="2:16" x14ac:dyDescent="0.25">
      <c r="B118" s="88">
        <v>43138611111.111</v>
      </c>
      <c r="C118" s="88">
        <v>-38.522582999999997</v>
      </c>
      <c r="D118" s="88">
        <v>-29.346415</v>
      </c>
      <c r="F118" s="6">
        <f t="shared" si="18"/>
        <v>19.795416666666998</v>
      </c>
      <c r="G118" s="6">
        <f t="shared" si="16"/>
        <v>-41.821930000000002</v>
      </c>
      <c r="J118" s="88">
        <v>43138611111.111</v>
      </c>
      <c r="K118" s="88">
        <v>-40.208351</v>
      </c>
      <c r="L118" s="88">
        <v>-31.258137000000001</v>
      </c>
      <c r="N118" s="6">
        <f t="shared" si="19"/>
        <v>19.795416666666998</v>
      </c>
      <c r="O118" s="6">
        <f t="shared" si="17"/>
        <v>-27.869986000000001</v>
      </c>
    </row>
    <row r="119" spans="2:16" x14ac:dyDescent="0.25">
      <c r="B119" s="88">
        <v>43310888888.889</v>
      </c>
      <c r="C119" s="88">
        <v>-48.214869999999998</v>
      </c>
      <c r="D119" s="88">
        <v>-38.361739999999998</v>
      </c>
      <c r="F119" s="6">
        <f t="shared" si="18"/>
        <v>20.515111111111</v>
      </c>
      <c r="G119" s="6">
        <f t="shared" si="16"/>
        <v>-41.882514999999998</v>
      </c>
      <c r="J119" s="88">
        <v>43310888888.889</v>
      </c>
      <c r="K119" s="88">
        <v>-44.911231999999998</v>
      </c>
      <c r="L119" s="88">
        <v>-35.496960000000001</v>
      </c>
      <c r="N119" s="6">
        <f t="shared" si="19"/>
        <v>20.515111111111</v>
      </c>
      <c r="O119" s="6">
        <f t="shared" si="17"/>
        <v>-27.810614000000001</v>
      </c>
    </row>
    <row r="120" spans="2:16" x14ac:dyDescent="0.25">
      <c r="B120" s="88">
        <v>43483166666.667</v>
      </c>
      <c r="C120" s="88">
        <v>-40.116225999999997</v>
      </c>
      <c r="D120" s="88">
        <v>-30.634651000000002</v>
      </c>
      <c r="F120" s="6">
        <f t="shared" si="18"/>
        <v>21.234805555556001</v>
      </c>
      <c r="G120" s="6">
        <f t="shared" si="16"/>
        <v>-39.573292000000002</v>
      </c>
      <c r="J120" s="88">
        <v>43483166666.667</v>
      </c>
      <c r="K120" s="88">
        <v>-46.067340999999999</v>
      </c>
      <c r="L120" s="88">
        <v>-36.079543999999999</v>
      </c>
      <c r="N120" s="6">
        <f t="shared" si="19"/>
        <v>21.234805555556001</v>
      </c>
      <c r="O120" s="6">
        <f t="shared" si="17"/>
        <v>-31.000975</v>
      </c>
    </row>
    <row r="121" spans="2:16" x14ac:dyDescent="0.25">
      <c r="B121" s="88">
        <v>43655444444.444</v>
      </c>
      <c r="C121" s="88">
        <v>-46.184756999999998</v>
      </c>
      <c r="D121" s="88">
        <v>-37.128078000000002</v>
      </c>
      <c r="F121" s="6">
        <f t="shared" si="18"/>
        <v>21.954499999999999</v>
      </c>
      <c r="G121" s="6">
        <f t="shared" si="16"/>
        <v>-37.603957999999999</v>
      </c>
      <c r="J121" s="88">
        <v>43655444444.444</v>
      </c>
      <c r="K121" s="88">
        <v>-43.552132</v>
      </c>
      <c r="L121" s="88">
        <v>-33.139724999999999</v>
      </c>
      <c r="N121" s="6">
        <f t="shared" si="19"/>
        <v>21.954499999999999</v>
      </c>
      <c r="O121" s="6">
        <f t="shared" si="17"/>
        <v>-36.218978999999997</v>
      </c>
    </row>
    <row r="122" spans="2:16" x14ac:dyDescent="0.25">
      <c r="B122" s="88">
        <v>43827722222.222</v>
      </c>
      <c r="C122" s="88">
        <v>-40.998382999999997</v>
      </c>
      <c r="D122" s="88">
        <v>-31.342175000000001</v>
      </c>
      <c r="F122" s="6" t="s">
        <v>21</v>
      </c>
      <c r="J122" s="88">
        <v>43827722222.222</v>
      </c>
      <c r="K122" s="88">
        <v>-46.826842999999997</v>
      </c>
      <c r="L122" s="88">
        <v>-35.546245999999996</v>
      </c>
      <c r="N122" s="6" t="s">
        <v>21</v>
      </c>
    </row>
    <row r="123" spans="2:16" x14ac:dyDescent="0.25">
      <c r="B123" s="88">
        <v>44000000000</v>
      </c>
      <c r="C123" s="88">
        <v>-39.982311000000003</v>
      </c>
      <c r="D123" s="88">
        <v>-29.217457</v>
      </c>
      <c r="J123" s="88">
        <v>44000000000</v>
      </c>
      <c r="K123" s="88">
        <v>-47.489319000000002</v>
      </c>
      <c r="L123" s="88">
        <v>-36.458137999999998</v>
      </c>
    </row>
    <row r="124" spans="2:16" x14ac:dyDescent="0.25">
      <c r="B124" s="88" t="s">
        <v>21</v>
      </c>
      <c r="J124" s="88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2Rx2L dBc Log Mag(dB)</v>
      </c>
      <c r="H126" s="35">
        <v>2</v>
      </c>
      <c r="N126" s="6" t="s">
        <v>19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s="88" t="s">
        <v>25</v>
      </c>
      <c r="F127" s="6">
        <f t="shared" ref="F127:F145" si="22">B153/1000000000</f>
        <v>9</v>
      </c>
      <c r="G127" s="6">
        <f t="shared" si="20"/>
        <v>-62.654201999999998</v>
      </c>
      <c r="H127" s="36">
        <f>ABS(AVERAGE(G127:G145)-(H126-1)*5)</f>
        <v>64.579774578947365</v>
      </c>
      <c r="J127" s="88" t="s">
        <v>25</v>
      </c>
      <c r="N127" s="6">
        <f t="shared" ref="N127:N145" si="23">J153/1000000000</f>
        <v>9</v>
      </c>
      <c r="O127" s="6">
        <f t="shared" si="21"/>
        <v>-72.775665000000004</v>
      </c>
      <c r="P127" s="36">
        <f>ABS(AVERAGE(O127:O145)-(P126-1)*5)</f>
        <v>65.092694263157895</v>
      </c>
    </row>
    <row r="128" spans="2:16" x14ac:dyDescent="0.25">
      <c r="B128" s="88" t="s">
        <v>19</v>
      </c>
      <c r="C128" s="88" t="s">
        <v>127</v>
      </c>
      <c r="D128" s="88" t="s">
        <v>34</v>
      </c>
      <c r="F128" s="6">
        <f t="shared" si="22"/>
        <v>10.941916666667</v>
      </c>
      <c r="G128" s="6">
        <f t="shared" si="20"/>
        <v>-57.336497999999999</v>
      </c>
      <c r="J128" s="88" t="s">
        <v>19</v>
      </c>
      <c r="K128" s="88" t="s">
        <v>127</v>
      </c>
      <c r="L128" s="88" t="s">
        <v>34</v>
      </c>
      <c r="N128" s="6">
        <f t="shared" si="23"/>
        <v>10.941916666667</v>
      </c>
      <c r="O128" s="6">
        <f t="shared" si="21"/>
        <v>-64.303711000000007</v>
      </c>
    </row>
    <row r="129" spans="2:15" x14ac:dyDescent="0.25">
      <c r="B129" s="88">
        <v>9000000000</v>
      </c>
      <c r="C129" s="88">
        <v>-70.140747000000005</v>
      </c>
      <c r="D129" s="88">
        <v>-59.079182000000003</v>
      </c>
      <c r="F129" s="6">
        <f t="shared" si="22"/>
        <v>12.883833333333</v>
      </c>
      <c r="G129" s="6">
        <f t="shared" si="20"/>
        <v>-65.809241999999998</v>
      </c>
      <c r="J129" s="88">
        <v>9000000000</v>
      </c>
      <c r="K129" s="88">
        <v>-52.719479</v>
      </c>
      <c r="L129" s="88">
        <v>-40.962223000000002</v>
      </c>
      <c r="N129" s="6">
        <f t="shared" si="23"/>
        <v>12.883833333333</v>
      </c>
      <c r="O129" s="6">
        <f t="shared" si="21"/>
        <v>-54.955429000000002</v>
      </c>
    </row>
    <row r="130" spans="2:15" x14ac:dyDescent="0.25">
      <c r="B130" s="88">
        <v>9719694444.4444008</v>
      </c>
      <c r="C130" s="88">
        <v>-73.599197000000004</v>
      </c>
      <c r="D130" s="88">
        <v>-66.868835000000004</v>
      </c>
      <c r="F130" s="6">
        <f t="shared" si="22"/>
        <v>14.825749999999999</v>
      </c>
      <c r="G130" s="6">
        <f t="shared" si="20"/>
        <v>-65.720939999999999</v>
      </c>
      <c r="J130" s="88">
        <v>9719694444.4444008</v>
      </c>
      <c r="K130" s="88">
        <v>-51.184947999999999</v>
      </c>
      <c r="L130" s="88">
        <v>-43.155555999999997</v>
      </c>
      <c r="N130" s="6">
        <f t="shared" si="23"/>
        <v>14.825749999999999</v>
      </c>
      <c r="O130" s="6">
        <f t="shared" si="21"/>
        <v>-60.936638000000002</v>
      </c>
    </row>
    <row r="131" spans="2:15" x14ac:dyDescent="0.25">
      <c r="B131" s="88">
        <v>10439388888.889</v>
      </c>
      <c r="C131" s="88">
        <v>-61.906390999999999</v>
      </c>
      <c r="D131" s="88">
        <v>-55.179543000000002</v>
      </c>
      <c r="F131" s="6">
        <f t="shared" si="22"/>
        <v>16.767666666667001</v>
      </c>
      <c r="G131" s="6">
        <f t="shared" si="20"/>
        <v>-68.586365000000001</v>
      </c>
      <c r="J131" s="88">
        <v>10439388888.889</v>
      </c>
      <c r="K131" s="88">
        <v>-59.859256999999999</v>
      </c>
      <c r="L131" s="88">
        <v>-52.478912000000001</v>
      </c>
      <c r="N131" s="6">
        <f t="shared" si="23"/>
        <v>16.767666666667001</v>
      </c>
      <c r="O131" s="6">
        <f t="shared" si="21"/>
        <v>-61.973038000000003</v>
      </c>
    </row>
    <row r="132" spans="2:15" x14ac:dyDescent="0.25">
      <c r="B132" s="88">
        <v>11159083333.333</v>
      </c>
      <c r="C132" s="88">
        <v>-69.489258000000007</v>
      </c>
      <c r="D132" s="88">
        <v>-62.929096000000001</v>
      </c>
      <c r="F132" s="6">
        <f t="shared" si="22"/>
        <v>18.709583333333001</v>
      </c>
      <c r="G132" s="6">
        <f t="shared" si="20"/>
        <v>-66.023574999999994</v>
      </c>
      <c r="J132" s="88">
        <v>11159083333.333</v>
      </c>
      <c r="K132" s="88">
        <v>-60.162148000000002</v>
      </c>
      <c r="L132" s="88">
        <v>-52.566699999999997</v>
      </c>
      <c r="N132" s="6">
        <f t="shared" si="23"/>
        <v>18.709583333333001</v>
      </c>
      <c r="O132" s="6">
        <f t="shared" si="21"/>
        <v>-73.788382999999996</v>
      </c>
    </row>
    <row r="133" spans="2:15" x14ac:dyDescent="0.25">
      <c r="B133" s="88">
        <v>11878777777.778</v>
      </c>
      <c r="C133" s="88">
        <v>-56.796978000000003</v>
      </c>
      <c r="D133" s="88">
        <v>-50.228583999999998</v>
      </c>
      <c r="F133" s="6">
        <f t="shared" si="22"/>
        <v>20.651499999999999</v>
      </c>
      <c r="G133" s="6">
        <f t="shared" si="20"/>
        <v>-62.544746000000004</v>
      </c>
      <c r="J133" s="88">
        <v>11878777777.778</v>
      </c>
      <c r="K133" s="88">
        <v>-54.547263999999998</v>
      </c>
      <c r="L133" s="88">
        <v>-46.748707000000003</v>
      </c>
      <c r="N133" s="6">
        <f t="shared" si="23"/>
        <v>20.651499999999999</v>
      </c>
      <c r="O133" s="6">
        <f t="shared" si="21"/>
        <v>-60.117370999999999</v>
      </c>
    </row>
    <row r="134" spans="2:15" x14ac:dyDescent="0.25">
      <c r="B134" s="88">
        <v>12598472222.222</v>
      </c>
      <c r="C134" s="88">
        <v>-51.739829999999998</v>
      </c>
      <c r="D134" s="88">
        <v>-44.947825999999999</v>
      </c>
      <c r="F134" s="6">
        <f t="shared" si="22"/>
        <v>22.593416666667</v>
      </c>
      <c r="G134" s="6">
        <f t="shared" si="20"/>
        <v>-62.000785999999998</v>
      </c>
      <c r="J134" s="88">
        <v>12598472222.222</v>
      </c>
      <c r="K134" s="88">
        <v>-51.035843</v>
      </c>
      <c r="L134" s="88">
        <v>-42.989440999999999</v>
      </c>
      <c r="N134" s="6">
        <f t="shared" si="23"/>
        <v>22.593416666667</v>
      </c>
      <c r="O134" s="6">
        <f t="shared" si="21"/>
        <v>-60.878642999999997</v>
      </c>
    </row>
    <row r="135" spans="2:15" x14ac:dyDescent="0.25">
      <c r="B135" s="88">
        <v>13318166666.667</v>
      </c>
      <c r="C135" s="88">
        <v>-53.327796999999997</v>
      </c>
      <c r="D135" s="88">
        <v>-46.160617999999999</v>
      </c>
      <c r="F135" s="6">
        <f t="shared" si="22"/>
        <v>24.535333333333</v>
      </c>
      <c r="G135" s="6">
        <f t="shared" si="20"/>
        <v>-60.024966999999997</v>
      </c>
      <c r="J135" s="88">
        <v>13318166666.667</v>
      </c>
      <c r="K135" s="88">
        <v>-48.833111000000002</v>
      </c>
      <c r="L135" s="88">
        <v>-40.554519999999997</v>
      </c>
      <c r="N135" s="6">
        <f t="shared" si="23"/>
        <v>24.535333333333</v>
      </c>
      <c r="O135" s="6">
        <f t="shared" si="21"/>
        <v>-57.256466000000003</v>
      </c>
    </row>
    <row r="136" spans="2:15" x14ac:dyDescent="0.25">
      <c r="B136" s="88">
        <v>14037861111.111</v>
      </c>
      <c r="C136" s="88">
        <v>-57.432861000000003</v>
      </c>
      <c r="D136" s="88">
        <v>-50.017798999999997</v>
      </c>
      <c r="F136" s="6">
        <f t="shared" si="22"/>
        <v>26.477250000000002</v>
      </c>
      <c r="G136" s="6">
        <f t="shared" si="20"/>
        <v>-63.587246</v>
      </c>
      <c r="J136" s="88">
        <v>14037861111.111</v>
      </c>
      <c r="K136" s="88">
        <v>-59.848739999999999</v>
      </c>
      <c r="L136" s="88">
        <v>-51.740867999999999</v>
      </c>
      <c r="N136" s="6">
        <f t="shared" si="23"/>
        <v>26.477250000000002</v>
      </c>
      <c r="O136" s="6">
        <f t="shared" si="21"/>
        <v>-57.295116</v>
      </c>
    </row>
    <row r="137" spans="2:15" x14ac:dyDescent="0.25">
      <c r="B137" s="88">
        <v>14757555555.556</v>
      </c>
      <c r="C137" s="88">
        <v>-63.687660000000001</v>
      </c>
      <c r="D137" s="88">
        <v>-56.188338999999999</v>
      </c>
      <c r="F137" s="6">
        <f t="shared" si="22"/>
        <v>28.419166666667</v>
      </c>
      <c r="G137" s="6">
        <f t="shared" si="20"/>
        <v>-61.359734000000003</v>
      </c>
      <c r="J137" s="88">
        <v>14757555555.556</v>
      </c>
      <c r="K137" s="88">
        <v>-63.976253999999997</v>
      </c>
      <c r="L137" s="88">
        <v>-55.654518000000003</v>
      </c>
      <c r="N137" s="6">
        <f t="shared" si="23"/>
        <v>28.419166666667</v>
      </c>
      <c r="O137" s="6">
        <f t="shared" si="21"/>
        <v>-55.436382000000002</v>
      </c>
    </row>
    <row r="138" spans="2:15" x14ac:dyDescent="0.25">
      <c r="B138" s="88">
        <v>15477250000</v>
      </c>
      <c r="C138" s="88">
        <v>-69.292350999999996</v>
      </c>
      <c r="D138" s="88">
        <v>-61.798988000000001</v>
      </c>
      <c r="F138" s="6">
        <f t="shared" si="22"/>
        <v>30.361083333332999</v>
      </c>
      <c r="G138" s="6">
        <f t="shared" si="20"/>
        <v>-64.643669000000003</v>
      </c>
      <c r="J138" s="88">
        <v>15477250000</v>
      </c>
      <c r="K138" s="88">
        <v>-57.979152999999997</v>
      </c>
      <c r="L138" s="88">
        <v>-49.354019000000001</v>
      </c>
      <c r="N138" s="6">
        <f t="shared" si="23"/>
        <v>30.361083333332999</v>
      </c>
      <c r="O138" s="6">
        <f t="shared" si="21"/>
        <v>-61.281211999999996</v>
      </c>
    </row>
    <row r="139" spans="2:15" x14ac:dyDescent="0.25">
      <c r="B139" s="88">
        <v>16196944444.444</v>
      </c>
      <c r="C139" s="88">
        <v>-50.276546000000003</v>
      </c>
      <c r="D139" s="88">
        <v>-42.766094000000002</v>
      </c>
      <c r="F139" s="6">
        <f t="shared" si="22"/>
        <v>32.302999999999997</v>
      </c>
      <c r="G139" s="6">
        <f t="shared" si="20"/>
        <v>-78.967765999999997</v>
      </c>
      <c r="J139" s="88">
        <v>16196944444.444</v>
      </c>
      <c r="K139" s="88">
        <v>-50.050815999999998</v>
      </c>
      <c r="L139" s="88">
        <v>-41.302852999999999</v>
      </c>
      <c r="N139" s="6">
        <f t="shared" si="23"/>
        <v>32.302999999999997</v>
      </c>
      <c r="O139" s="6">
        <f t="shared" si="21"/>
        <v>-71.978142000000005</v>
      </c>
    </row>
    <row r="140" spans="2:15" x14ac:dyDescent="0.25">
      <c r="B140" s="88">
        <v>16916638888.889</v>
      </c>
      <c r="C140" s="88">
        <v>-43.217789000000003</v>
      </c>
      <c r="D140" s="88">
        <v>-35.568438999999998</v>
      </c>
      <c r="F140" s="6">
        <f t="shared" si="22"/>
        <v>34.244916666667002</v>
      </c>
      <c r="G140" s="6">
        <f t="shared" si="20"/>
        <v>-53.951735999999997</v>
      </c>
      <c r="J140" s="88">
        <v>16916638888.889</v>
      </c>
      <c r="K140" s="88">
        <v>-47.445743999999998</v>
      </c>
      <c r="L140" s="88">
        <v>-38.541758999999999</v>
      </c>
      <c r="N140" s="6">
        <f t="shared" si="23"/>
        <v>34.244916666667002</v>
      </c>
      <c r="O140" s="6">
        <f t="shared" si="21"/>
        <v>-74.904242999999994</v>
      </c>
    </row>
    <row r="141" spans="2:15" x14ac:dyDescent="0.25">
      <c r="B141" s="88">
        <v>17636333333.333</v>
      </c>
      <c r="C141" s="88">
        <v>-47.406329999999997</v>
      </c>
      <c r="D141" s="88">
        <v>-39.366249000000003</v>
      </c>
      <c r="F141" s="6">
        <f t="shared" si="22"/>
        <v>36.186833333332999</v>
      </c>
      <c r="G141" s="6">
        <f t="shared" si="20"/>
        <v>-47.884632000000003</v>
      </c>
      <c r="J141" s="88">
        <v>17636333333.333</v>
      </c>
      <c r="K141" s="88">
        <v>-45.284992000000003</v>
      </c>
      <c r="L141" s="88">
        <v>-36.376533999999999</v>
      </c>
      <c r="N141" s="6">
        <f t="shared" si="23"/>
        <v>36.186833333332999</v>
      </c>
      <c r="O141" s="6">
        <f t="shared" si="21"/>
        <v>-54.655704</v>
      </c>
    </row>
    <row r="142" spans="2:15" x14ac:dyDescent="0.25">
      <c r="B142" s="88">
        <v>18356027777.778</v>
      </c>
      <c r="C142" s="88">
        <v>-41.273921999999999</v>
      </c>
      <c r="D142" s="88">
        <v>-32.097754999999999</v>
      </c>
      <c r="F142" s="6">
        <f t="shared" si="22"/>
        <v>38.128749999999997</v>
      </c>
      <c r="G142" s="6">
        <f t="shared" si="20"/>
        <v>-45.424121999999997</v>
      </c>
      <c r="J142" s="88">
        <v>18356027777.778</v>
      </c>
      <c r="K142" s="88">
        <v>-42.086922000000001</v>
      </c>
      <c r="L142" s="88">
        <v>-33.136702999999997</v>
      </c>
      <c r="N142" s="6">
        <f t="shared" si="23"/>
        <v>38.128749999999997</v>
      </c>
      <c r="O142" s="6">
        <f t="shared" si="21"/>
        <v>-48.462536</v>
      </c>
    </row>
    <row r="143" spans="2:15" x14ac:dyDescent="0.25">
      <c r="B143" s="88">
        <v>19075722222.222</v>
      </c>
      <c r="C143" s="88">
        <v>-45.140704999999997</v>
      </c>
      <c r="D143" s="88">
        <v>-35.287574999999997</v>
      </c>
      <c r="F143" s="6">
        <f t="shared" si="22"/>
        <v>40.070666666667002</v>
      </c>
      <c r="G143" s="6">
        <f t="shared" si="20"/>
        <v>-48.797122999999999</v>
      </c>
      <c r="J143" s="88">
        <v>19075722222.222</v>
      </c>
      <c r="K143" s="88">
        <v>-38.675353999999999</v>
      </c>
      <c r="L143" s="88">
        <v>-29.261085999999999</v>
      </c>
      <c r="N143" s="6">
        <f t="shared" si="23"/>
        <v>40.070666666667002</v>
      </c>
      <c r="O143" s="6">
        <f t="shared" si="21"/>
        <v>-50.311684</v>
      </c>
    </row>
    <row r="144" spans="2:15" x14ac:dyDescent="0.25">
      <c r="B144" s="88">
        <v>19795416666.667</v>
      </c>
      <c r="C144" s="88">
        <v>-51.303505000000001</v>
      </c>
      <c r="D144" s="88">
        <v>-41.821930000000002</v>
      </c>
      <c r="F144" s="6">
        <f t="shared" si="22"/>
        <v>42.012583333332998</v>
      </c>
      <c r="G144" s="6">
        <f t="shared" si="20"/>
        <v>-48.309963000000003</v>
      </c>
      <c r="J144" s="88">
        <v>19795416666.667</v>
      </c>
      <c r="K144" s="88">
        <v>-37.857784000000002</v>
      </c>
      <c r="L144" s="88">
        <v>-27.869986000000001</v>
      </c>
      <c r="N144" s="6">
        <f t="shared" si="23"/>
        <v>42.012583333332998</v>
      </c>
      <c r="O144" s="6">
        <f t="shared" si="21"/>
        <v>-51.662731000000001</v>
      </c>
    </row>
    <row r="145" spans="2:16" x14ac:dyDescent="0.25">
      <c r="B145" s="88">
        <v>20515111111.111</v>
      </c>
      <c r="C145" s="88">
        <v>-50.939190000000004</v>
      </c>
      <c r="D145" s="88">
        <v>-41.882514999999998</v>
      </c>
      <c r="F145" s="6">
        <f t="shared" si="22"/>
        <v>43.954500000000003</v>
      </c>
      <c r="G145" s="6">
        <f t="shared" si="20"/>
        <v>-48.388404999999999</v>
      </c>
      <c r="J145" s="88">
        <v>20515111111.111</v>
      </c>
      <c r="K145" s="88">
        <v>-38.223022</v>
      </c>
      <c r="L145" s="88">
        <v>-27.810614000000001</v>
      </c>
      <c r="N145" s="6">
        <f t="shared" si="23"/>
        <v>43.954500000000003</v>
      </c>
      <c r="O145" s="6">
        <f t="shared" si="21"/>
        <v>-48.788097</v>
      </c>
    </row>
    <row r="146" spans="2:16" x14ac:dyDescent="0.25">
      <c r="B146" s="88">
        <v>21234805555.556</v>
      </c>
      <c r="C146" s="88">
        <v>-49.229500000000002</v>
      </c>
      <c r="D146" s="88">
        <v>-39.573292000000002</v>
      </c>
      <c r="F146" s="6" t="s">
        <v>21</v>
      </c>
      <c r="J146" s="88">
        <v>21234805555.556</v>
      </c>
      <c r="K146" s="88">
        <v>-42.281570000000002</v>
      </c>
      <c r="L146" s="88">
        <v>-31.000975</v>
      </c>
      <c r="N146" s="6" t="s">
        <v>21</v>
      </c>
    </row>
    <row r="147" spans="2:16" x14ac:dyDescent="0.25">
      <c r="B147" s="88">
        <v>21954500000</v>
      </c>
      <c r="C147" s="88">
        <v>-48.368808999999999</v>
      </c>
      <c r="D147" s="88">
        <v>-37.603957999999999</v>
      </c>
      <c r="J147" s="88">
        <v>21954500000</v>
      </c>
      <c r="K147" s="88">
        <v>-47.250160000000001</v>
      </c>
      <c r="L147" s="88">
        <v>-36.218978999999997</v>
      </c>
    </row>
    <row r="148" spans="2:16" x14ac:dyDescent="0.25">
      <c r="B148" s="88" t="s">
        <v>21</v>
      </c>
      <c r="J148" s="88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2Rx3L dBc Log Mag(dB)</v>
      </c>
      <c r="H150" s="35">
        <v>2</v>
      </c>
      <c r="N150" s="6" t="s">
        <v>19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s="88" t="s">
        <v>35</v>
      </c>
      <c r="F151" s="6">
        <f t="shared" ref="F151:F169" si="26">B177/1000000000</f>
        <v>13.454499999999999</v>
      </c>
      <c r="G151" s="6">
        <f t="shared" si="24"/>
        <v>-35.533923999999999</v>
      </c>
      <c r="H151" s="36">
        <f>ABS(AVERAGE(G151:G169)-(H150-1)*5)</f>
        <v>60.649717368421058</v>
      </c>
      <c r="J151" s="88" t="s">
        <v>35</v>
      </c>
      <c r="N151" s="6">
        <f t="shared" ref="N151:N169" si="27">J177/1000000000</f>
        <v>13.454499999999999</v>
      </c>
      <c r="O151" s="6">
        <f t="shared" si="25"/>
        <v>-37.376812000000001</v>
      </c>
      <c r="P151" s="36">
        <f>ABS(AVERAGE(O151:O169)-(P150-1)*5)</f>
        <v>48.0085702631579</v>
      </c>
    </row>
    <row r="152" spans="2:16" x14ac:dyDescent="0.25">
      <c r="B152" s="88" t="s">
        <v>19</v>
      </c>
      <c r="C152" s="88" t="s">
        <v>114</v>
      </c>
      <c r="D152" s="88" t="s">
        <v>36</v>
      </c>
      <c r="F152" s="6">
        <f t="shared" si="26"/>
        <v>15.151472222222001</v>
      </c>
      <c r="G152" s="6">
        <f t="shared" si="24"/>
        <v>-43.165356000000003</v>
      </c>
      <c r="J152" s="88" t="s">
        <v>19</v>
      </c>
      <c r="K152" s="88" t="s">
        <v>114</v>
      </c>
      <c r="L152" s="88" t="s">
        <v>36</v>
      </c>
      <c r="N152" s="6">
        <f t="shared" si="27"/>
        <v>15.151472222222001</v>
      </c>
      <c r="O152" s="6">
        <f t="shared" si="25"/>
        <v>-41.139561</v>
      </c>
    </row>
    <row r="153" spans="2:16" x14ac:dyDescent="0.25">
      <c r="B153" s="88">
        <v>9000000000</v>
      </c>
      <c r="C153" s="88">
        <v>-73.715767</v>
      </c>
      <c r="D153" s="88">
        <v>-62.654201999999998</v>
      </c>
      <c r="F153" s="6">
        <f t="shared" si="26"/>
        <v>16.848444444443999</v>
      </c>
      <c r="G153" s="6">
        <f t="shared" si="24"/>
        <v>-45.218311</v>
      </c>
      <c r="J153" s="88">
        <v>9000000000</v>
      </c>
      <c r="K153" s="88">
        <v>-84.532921000000002</v>
      </c>
      <c r="L153" s="88">
        <v>-72.775665000000004</v>
      </c>
      <c r="N153" s="6">
        <f t="shared" si="27"/>
        <v>16.848444444443999</v>
      </c>
      <c r="O153" s="6">
        <f t="shared" si="25"/>
        <v>-43.143929</v>
      </c>
    </row>
    <row r="154" spans="2:16" x14ac:dyDescent="0.25">
      <c r="B154" s="88">
        <v>10941916666.667</v>
      </c>
      <c r="C154" s="88">
        <v>-64.066863999999995</v>
      </c>
      <c r="D154" s="88">
        <v>-57.336497999999999</v>
      </c>
      <c r="F154" s="6">
        <f t="shared" si="26"/>
        <v>18.545416666666998</v>
      </c>
      <c r="G154" s="6">
        <f t="shared" si="24"/>
        <v>-47.955620000000003</v>
      </c>
      <c r="J154" s="88">
        <v>10941916666.667</v>
      </c>
      <c r="K154" s="88">
        <v>-72.333099000000004</v>
      </c>
      <c r="L154" s="88">
        <v>-64.303711000000007</v>
      </c>
      <c r="N154" s="6">
        <f t="shared" si="27"/>
        <v>18.545416666666998</v>
      </c>
      <c r="O154" s="6">
        <f t="shared" si="25"/>
        <v>-41.658363000000001</v>
      </c>
    </row>
    <row r="155" spans="2:16" x14ac:dyDescent="0.25">
      <c r="B155" s="88">
        <v>12883833333.333</v>
      </c>
      <c r="C155" s="88">
        <v>-72.536095000000003</v>
      </c>
      <c r="D155" s="88">
        <v>-65.809241999999998</v>
      </c>
      <c r="F155" s="6">
        <f t="shared" si="26"/>
        <v>20.242388888889</v>
      </c>
      <c r="G155" s="6">
        <f t="shared" si="24"/>
        <v>-56.444313000000001</v>
      </c>
      <c r="J155" s="88">
        <v>12883833333.333</v>
      </c>
      <c r="K155" s="88">
        <v>-62.335773000000003</v>
      </c>
      <c r="L155" s="88">
        <v>-54.955429000000002</v>
      </c>
      <c r="N155" s="6">
        <f t="shared" si="27"/>
        <v>20.242388888889</v>
      </c>
      <c r="O155" s="6">
        <f t="shared" si="25"/>
        <v>-41.001914999999997</v>
      </c>
    </row>
    <row r="156" spans="2:16" x14ac:dyDescent="0.25">
      <c r="B156" s="88">
        <v>14825750000</v>
      </c>
      <c r="C156" s="88">
        <v>-72.281097000000003</v>
      </c>
      <c r="D156" s="88">
        <v>-65.720939999999999</v>
      </c>
      <c r="F156" s="6">
        <f t="shared" si="26"/>
        <v>21.939361111111001</v>
      </c>
      <c r="G156" s="6">
        <f t="shared" si="24"/>
        <v>-55.764606000000001</v>
      </c>
      <c r="J156" s="88">
        <v>14825750000</v>
      </c>
      <c r="K156" s="88">
        <v>-68.532088999999999</v>
      </c>
      <c r="L156" s="88">
        <v>-60.936638000000002</v>
      </c>
      <c r="N156" s="6">
        <f t="shared" si="27"/>
        <v>21.939361111111001</v>
      </c>
      <c r="O156" s="6">
        <f t="shared" si="25"/>
        <v>-39.177483000000002</v>
      </c>
    </row>
    <row r="157" spans="2:16" x14ac:dyDescent="0.25">
      <c r="B157" s="88">
        <v>16767666666.667</v>
      </c>
      <c r="C157" s="88">
        <v>-75.154754999999994</v>
      </c>
      <c r="D157" s="88">
        <v>-68.586365000000001</v>
      </c>
      <c r="F157" s="6">
        <f t="shared" si="26"/>
        <v>23.636333333332999</v>
      </c>
      <c r="G157" s="6">
        <f t="shared" si="24"/>
        <v>-54.936348000000002</v>
      </c>
      <c r="J157" s="88">
        <v>16767666666.667</v>
      </c>
      <c r="K157" s="88">
        <v>-69.771598999999995</v>
      </c>
      <c r="L157" s="88">
        <v>-61.973038000000003</v>
      </c>
      <c r="N157" s="6">
        <f t="shared" si="27"/>
        <v>23.636333333332999</v>
      </c>
      <c r="O157" s="6">
        <f t="shared" si="25"/>
        <v>-41.989372000000003</v>
      </c>
    </row>
    <row r="158" spans="2:16" x14ac:dyDescent="0.25">
      <c r="B158" s="88">
        <v>18709583333.333</v>
      </c>
      <c r="C158" s="88">
        <v>-72.815574999999995</v>
      </c>
      <c r="D158" s="88">
        <v>-66.023574999999994</v>
      </c>
      <c r="F158" s="6">
        <f t="shared" si="26"/>
        <v>25.333305555555999</v>
      </c>
      <c r="G158" s="6">
        <f t="shared" si="24"/>
        <v>-56.923789999999997</v>
      </c>
      <c r="J158" s="88">
        <v>18709583333.333</v>
      </c>
      <c r="K158" s="88">
        <v>-81.834784999999997</v>
      </c>
      <c r="L158" s="88">
        <v>-73.788382999999996</v>
      </c>
      <c r="N158" s="6">
        <f t="shared" si="27"/>
        <v>25.333305555555999</v>
      </c>
      <c r="O158" s="6">
        <f t="shared" si="25"/>
        <v>-41.806870000000004</v>
      </c>
    </row>
    <row r="159" spans="2:16" x14ac:dyDescent="0.25">
      <c r="B159" s="88">
        <v>20651500000</v>
      </c>
      <c r="C159" s="88">
        <v>-69.711928999999998</v>
      </c>
      <c r="D159" s="88">
        <v>-62.544746000000004</v>
      </c>
      <c r="F159" s="6">
        <f t="shared" si="26"/>
        <v>27.030277777778</v>
      </c>
      <c r="G159" s="6">
        <f t="shared" si="24"/>
        <v>-54.473788999999996</v>
      </c>
      <c r="J159" s="88">
        <v>20651500000</v>
      </c>
      <c r="K159" s="88">
        <v>-68.395957999999993</v>
      </c>
      <c r="L159" s="88">
        <v>-60.117370999999999</v>
      </c>
      <c r="N159" s="6">
        <f t="shared" si="27"/>
        <v>27.030277777778</v>
      </c>
      <c r="O159" s="6">
        <f t="shared" si="25"/>
        <v>-42.518723000000001</v>
      </c>
    </row>
    <row r="160" spans="2:16" x14ac:dyDescent="0.25">
      <c r="B160" s="88">
        <v>22593416666.667</v>
      </c>
      <c r="C160" s="88">
        <v>-69.415847999999997</v>
      </c>
      <c r="D160" s="88">
        <v>-62.000785999999998</v>
      </c>
      <c r="F160" s="6">
        <f t="shared" si="26"/>
        <v>28.727250000000002</v>
      </c>
      <c r="G160" s="6">
        <f t="shared" si="24"/>
        <v>-63.562201999999999</v>
      </c>
      <c r="J160" s="88">
        <v>22593416666.667</v>
      </c>
      <c r="K160" s="88">
        <v>-68.986519000000001</v>
      </c>
      <c r="L160" s="88">
        <v>-60.878642999999997</v>
      </c>
      <c r="N160" s="6">
        <f t="shared" si="27"/>
        <v>28.727250000000002</v>
      </c>
      <c r="O160" s="6">
        <f t="shared" si="25"/>
        <v>-42.198608</v>
      </c>
    </row>
    <row r="161" spans="2:16" x14ac:dyDescent="0.25">
      <c r="B161" s="88">
        <v>24535333333.333</v>
      </c>
      <c r="C161" s="88">
        <v>-67.524283999999994</v>
      </c>
      <c r="D161" s="88">
        <v>-60.024966999999997</v>
      </c>
      <c r="F161" s="6">
        <f t="shared" si="26"/>
        <v>30.424222222221999</v>
      </c>
      <c r="G161" s="6">
        <f t="shared" si="24"/>
        <v>-58.867953999999997</v>
      </c>
      <c r="J161" s="88">
        <v>24535333333.333</v>
      </c>
      <c r="K161" s="88">
        <v>-65.578193999999996</v>
      </c>
      <c r="L161" s="88">
        <v>-57.256466000000003</v>
      </c>
      <c r="N161" s="6">
        <f t="shared" si="27"/>
        <v>30.424222222221999</v>
      </c>
      <c r="O161" s="6">
        <f t="shared" si="25"/>
        <v>-47.252457</v>
      </c>
    </row>
    <row r="162" spans="2:16" x14ac:dyDescent="0.25">
      <c r="B162" s="88">
        <v>26477250000</v>
      </c>
      <c r="C162" s="88">
        <v>-71.080605000000006</v>
      </c>
      <c r="D162" s="88">
        <v>-63.587246</v>
      </c>
      <c r="F162" s="6">
        <f t="shared" si="26"/>
        <v>32.121194444444001</v>
      </c>
      <c r="G162" s="6">
        <f t="shared" si="24"/>
        <v>-53.645031000000003</v>
      </c>
      <c r="J162" s="88">
        <v>26477250000</v>
      </c>
      <c r="K162" s="88">
        <v>-65.920249999999996</v>
      </c>
      <c r="L162" s="88">
        <v>-57.295116</v>
      </c>
      <c r="N162" s="6">
        <f t="shared" si="27"/>
        <v>32.121194444444001</v>
      </c>
      <c r="O162" s="6">
        <f t="shared" si="25"/>
        <v>-54.843406999999999</v>
      </c>
    </row>
    <row r="163" spans="2:16" x14ac:dyDescent="0.25">
      <c r="B163" s="88">
        <v>28419166666.667</v>
      </c>
      <c r="C163" s="88">
        <v>-68.870186000000004</v>
      </c>
      <c r="D163" s="88">
        <v>-61.359734000000003</v>
      </c>
      <c r="F163" s="6">
        <f t="shared" si="26"/>
        <v>33.818166666666997</v>
      </c>
      <c r="G163" s="6">
        <f t="shared" si="24"/>
        <v>-58.921000999999997</v>
      </c>
      <c r="J163" s="88">
        <v>28419166666.667</v>
      </c>
      <c r="K163" s="88">
        <v>-64.184348999999997</v>
      </c>
      <c r="L163" s="88">
        <v>-55.436382000000002</v>
      </c>
      <c r="N163" s="6">
        <f t="shared" si="27"/>
        <v>33.818166666666997</v>
      </c>
      <c r="O163" s="6">
        <f t="shared" si="25"/>
        <v>-46.306995000000001</v>
      </c>
    </row>
    <row r="164" spans="2:16" x14ac:dyDescent="0.25">
      <c r="B164" s="88">
        <v>30361083333.333</v>
      </c>
      <c r="C164" s="88">
        <v>-72.293021999999993</v>
      </c>
      <c r="D164" s="88">
        <v>-64.643669000000003</v>
      </c>
      <c r="F164" s="6">
        <f t="shared" si="26"/>
        <v>35.515138888888998</v>
      </c>
      <c r="G164" s="6">
        <f t="shared" si="24"/>
        <v>-60.037941000000004</v>
      </c>
      <c r="J164" s="88">
        <v>30361083333.333</v>
      </c>
      <c r="K164" s="88">
        <v>-70.185196000000005</v>
      </c>
      <c r="L164" s="88">
        <v>-61.281211999999996</v>
      </c>
      <c r="N164" s="6">
        <f t="shared" si="27"/>
        <v>35.515138888888998</v>
      </c>
      <c r="O164" s="6">
        <f t="shared" si="25"/>
        <v>-39.771205999999999</v>
      </c>
    </row>
    <row r="165" spans="2:16" x14ac:dyDescent="0.25">
      <c r="B165" s="88">
        <v>32303000000</v>
      </c>
      <c r="C165" s="88">
        <v>-87.007851000000002</v>
      </c>
      <c r="D165" s="88">
        <v>-78.967765999999997</v>
      </c>
      <c r="F165" s="6">
        <f t="shared" si="26"/>
        <v>37.212111111111</v>
      </c>
      <c r="G165" s="6">
        <f t="shared" si="24"/>
        <v>-55.192497000000003</v>
      </c>
      <c r="J165" s="88">
        <v>32303000000</v>
      </c>
      <c r="K165" s="88">
        <v>-80.886604000000005</v>
      </c>
      <c r="L165" s="88">
        <v>-71.978142000000005</v>
      </c>
      <c r="N165" s="6">
        <f t="shared" si="27"/>
        <v>37.212111111111</v>
      </c>
      <c r="O165" s="6">
        <f t="shared" si="25"/>
        <v>-42.860092000000002</v>
      </c>
    </row>
    <row r="166" spans="2:16" x14ac:dyDescent="0.25">
      <c r="B166" s="88">
        <v>34244916666.667</v>
      </c>
      <c r="C166" s="88">
        <v>-63.127903000000003</v>
      </c>
      <c r="D166" s="88">
        <v>-53.951735999999997</v>
      </c>
      <c r="F166" s="6">
        <f t="shared" si="26"/>
        <v>38.909083333333001</v>
      </c>
      <c r="G166" s="6">
        <f t="shared" si="24"/>
        <v>-54.134143999999999</v>
      </c>
      <c r="J166" s="88">
        <v>34244916666.667</v>
      </c>
      <c r="K166" s="88">
        <v>-83.854461999999998</v>
      </c>
      <c r="L166" s="88">
        <v>-74.904242999999994</v>
      </c>
      <c r="N166" s="6">
        <f t="shared" si="27"/>
        <v>38.909083333333001</v>
      </c>
      <c r="O166" s="6">
        <f t="shared" si="25"/>
        <v>-41.948340999999999</v>
      </c>
    </row>
    <row r="167" spans="2:16" x14ac:dyDescent="0.25">
      <c r="B167" s="88">
        <v>36186833333.333</v>
      </c>
      <c r="C167" s="88">
        <v>-57.737761999999996</v>
      </c>
      <c r="D167" s="88">
        <v>-47.884632000000003</v>
      </c>
      <c r="F167" s="6">
        <f t="shared" si="26"/>
        <v>40.606055555555997</v>
      </c>
      <c r="G167" s="6">
        <f t="shared" si="24"/>
        <v>-74.088500999999994</v>
      </c>
      <c r="J167" s="88">
        <v>36186833333.333</v>
      </c>
      <c r="K167" s="88">
        <v>-64.069976999999994</v>
      </c>
      <c r="L167" s="88">
        <v>-54.655704</v>
      </c>
      <c r="N167" s="6">
        <f t="shared" si="27"/>
        <v>40.606055555555997</v>
      </c>
      <c r="O167" s="6">
        <f t="shared" si="25"/>
        <v>-43.507465000000003</v>
      </c>
    </row>
    <row r="168" spans="2:16" x14ac:dyDescent="0.25">
      <c r="B168" s="88">
        <v>38128750000</v>
      </c>
      <c r="C168" s="88">
        <v>-54.905697000000004</v>
      </c>
      <c r="D168" s="88">
        <v>-45.424121999999997</v>
      </c>
      <c r="F168" s="6">
        <f t="shared" si="26"/>
        <v>42.303027777777999</v>
      </c>
      <c r="G168" s="6">
        <f t="shared" si="24"/>
        <v>-72.085166999999998</v>
      </c>
      <c r="J168" s="88">
        <v>38128750000</v>
      </c>
      <c r="K168" s="88">
        <v>-58.450336</v>
      </c>
      <c r="L168" s="88">
        <v>-48.462536</v>
      </c>
      <c r="N168" s="6">
        <f t="shared" si="27"/>
        <v>42.303027777777999</v>
      </c>
      <c r="O168" s="6">
        <f t="shared" si="25"/>
        <v>-42.083514999999998</v>
      </c>
    </row>
    <row r="169" spans="2:16" x14ac:dyDescent="0.25">
      <c r="B169" s="88">
        <v>40070666666.667</v>
      </c>
      <c r="C169" s="88">
        <v>-57.853797999999998</v>
      </c>
      <c r="D169" s="88">
        <v>-48.797122999999999</v>
      </c>
      <c r="F169" s="6">
        <f t="shared" si="26"/>
        <v>44</v>
      </c>
      <c r="G169" s="6">
        <f t="shared" si="24"/>
        <v>-56.394134999999999</v>
      </c>
      <c r="J169" s="88">
        <v>40070666666.667</v>
      </c>
      <c r="K169" s="88">
        <v>-60.724091000000001</v>
      </c>
      <c r="L169" s="88">
        <v>-50.311684</v>
      </c>
      <c r="N169" s="6">
        <f t="shared" si="27"/>
        <v>44</v>
      </c>
      <c r="O169" s="6">
        <f t="shared" si="25"/>
        <v>-46.577720999999997</v>
      </c>
    </row>
    <row r="170" spans="2:16" x14ac:dyDescent="0.25">
      <c r="B170" s="88">
        <v>42012583333.333</v>
      </c>
      <c r="C170" s="88">
        <v>-57.966175</v>
      </c>
      <c r="D170" s="88">
        <v>-48.309963000000003</v>
      </c>
      <c r="F170" s="6" t="s">
        <v>21</v>
      </c>
      <c r="J170" s="88">
        <v>42012583333.333</v>
      </c>
      <c r="K170" s="88">
        <v>-62.943328999999999</v>
      </c>
      <c r="L170" s="88">
        <v>-51.662731000000001</v>
      </c>
      <c r="N170" s="6" t="s">
        <v>21</v>
      </c>
    </row>
    <row r="171" spans="2:16" x14ac:dyDescent="0.25">
      <c r="B171" s="88">
        <v>43954500000</v>
      </c>
      <c r="C171" s="88">
        <v>-59.153258999999998</v>
      </c>
      <c r="D171" s="88">
        <v>-48.388404999999999</v>
      </c>
      <c r="J171" s="88">
        <v>43954500000</v>
      </c>
      <c r="K171" s="88">
        <v>-59.819279000000002</v>
      </c>
      <c r="L171" s="88">
        <v>-48.788097</v>
      </c>
    </row>
    <row r="172" spans="2:16" x14ac:dyDescent="0.25">
      <c r="B172" s="88" t="s">
        <v>21</v>
      </c>
      <c r="J172" s="88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2Rx4L dBc Log Mag(dB)</v>
      </c>
      <c r="H174" s="35">
        <v>2</v>
      </c>
      <c r="N174" s="6" t="s">
        <v>19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s="88" t="s">
        <v>37</v>
      </c>
      <c r="F175" s="6">
        <f t="shared" ref="F175:F193" si="30">B201/1000000000</f>
        <v>17.954499999999999</v>
      </c>
      <c r="G175" s="6">
        <f t="shared" si="28"/>
        <v>-56.259922000000003</v>
      </c>
      <c r="H175" s="36">
        <f>ABS(AVERAGE(G175:G193)-(H174-1)*5)</f>
        <v>67.505769105263141</v>
      </c>
      <c r="J175" s="88" t="s">
        <v>37</v>
      </c>
      <c r="N175" s="6">
        <f t="shared" ref="N175:N193" si="31">J201/1000000000</f>
        <v>17.954499999999999</v>
      </c>
      <c r="O175" s="6">
        <f t="shared" si="29"/>
        <v>-59.814342000000003</v>
      </c>
      <c r="P175" s="36">
        <f>ABS(AVERAGE(O175:O193)-(P174-1)*5)</f>
        <v>67.624057263157894</v>
      </c>
    </row>
    <row r="176" spans="2:16" x14ac:dyDescent="0.25">
      <c r="B176" s="88" t="s">
        <v>19</v>
      </c>
      <c r="C176" s="88" t="s">
        <v>128</v>
      </c>
      <c r="D176" s="88" t="s">
        <v>38</v>
      </c>
      <c r="F176" s="6">
        <f t="shared" si="30"/>
        <v>19.401472222222001</v>
      </c>
      <c r="G176" s="6">
        <f t="shared" si="28"/>
        <v>-61.255065999999999</v>
      </c>
      <c r="J176" s="88" t="s">
        <v>19</v>
      </c>
      <c r="K176" s="88" t="s">
        <v>128</v>
      </c>
      <c r="L176" s="88" t="s">
        <v>38</v>
      </c>
      <c r="N176" s="6">
        <f t="shared" si="31"/>
        <v>19.401472222222001</v>
      </c>
      <c r="O176" s="6">
        <f t="shared" si="29"/>
        <v>-62.264412</v>
      </c>
    </row>
    <row r="177" spans="2:15" x14ac:dyDescent="0.25">
      <c r="B177" s="88">
        <v>13454500000</v>
      </c>
      <c r="C177" s="88">
        <v>-46.595486000000001</v>
      </c>
      <c r="D177" s="88">
        <v>-35.533923999999999</v>
      </c>
      <c r="F177" s="6">
        <f t="shared" si="30"/>
        <v>20.848444444443999</v>
      </c>
      <c r="G177" s="6">
        <f t="shared" si="28"/>
        <v>-66.265816000000001</v>
      </c>
      <c r="J177" s="88">
        <v>13454500000</v>
      </c>
      <c r="K177" s="88">
        <v>-49.134067999999999</v>
      </c>
      <c r="L177" s="88">
        <v>-37.376812000000001</v>
      </c>
      <c r="N177" s="6">
        <f t="shared" si="31"/>
        <v>20.848444444443999</v>
      </c>
      <c r="O177" s="6">
        <f t="shared" si="29"/>
        <v>-65.842117000000002</v>
      </c>
    </row>
    <row r="178" spans="2:15" x14ac:dyDescent="0.25">
      <c r="B178" s="88">
        <v>15151472222.222</v>
      </c>
      <c r="C178" s="88">
        <v>-49.895721000000002</v>
      </c>
      <c r="D178" s="88">
        <v>-43.165356000000003</v>
      </c>
      <c r="F178" s="6">
        <f t="shared" si="30"/>
        <v>22.295416666666998</v>
      </c>
      <c r="G178" s="6">
        <f t="shared" si="28"/>
        <v>-84.128585999999999</v>
      </c>
      <c r="J178" s="88">
        <v>15151472222.222</v>
      </c>
      <c r="K178" s="88">
        <v>-49.168953000000002</v>
      </c>
      <c r="L178" s="88">
        <v>-41.139561</v>
      </c>
      <c r="N178" s="6">
        <f t="shared" si="31"/>
        <v>22.295416666666998</v>
      </c>
      <c r="O178" s="6">
        <f t="shared" si="29"/>
        <v>-67.576462000000006</v>
      </c>
    </row>
    <row r="179" spans="2:15" x14ac:dyDescent="0.25">
      <c r="B179" s="88">
        <v>16848444444.444</v>
      </c>
      <c r="C179" s="88">
        <v>-51.945160000000001</v>
      </c>
      <c r="D179" s="88">
        <v>-45.218311</v>
      </c>
      <c r="F179" s="6">
        <f t="shared" si="30"/>
        <v>23.742388888889</v>
      </c>
      <c r="G179" s="6">
        <f t="shared" si="28"/>
        <v>-69.854172000000005</v>
      </c>
      <c r="J179" s="88">
        <v>16848444444.444</v>
      </c>
      <c r="K179" s="88">
        <v>-50.524273000000001</v>
      </c>
      <c r="L179" s="88">
        <v>-43.143929</v>
      </c>
      <c r="N179" s="6">
        <f t="shared" si="31"/>
        <v>23.742388888889</v>
      </c>
      <c r="O179" s="6">
        <f t="shared" si="29"/>
        <v>-66.705687999999995</v>
      </c>
    </row>
    <row r="180" spans="2:15" x14ac:dyDescent="0.25">
      <c r="B180" s="88">
        <v>18545416666.667</v>
      </c>
      <c r="C180" s="88">
        <v>-54.515780999999997</v>
      </c>
      <c r="D180" s="88">
        <v>-47.955620000000003</v>
      </c>
      <c r="F180" s="6">
        <f t="shared" si="30"/>
        <v>25.189361111111001</v>
      </c>
      <c r="G180" s="6">
        <f t="shared" si="28"/>
        <v>-63.025841</v>
      </c>
      <c r="J180" s="88">
        <v>18545416666.667</v>
      </c>
      <c r="K180" s="88">
        <v>-49.253810999999999</v>
      </c>
      <c r="L180" s="88">
        <v>-41.658363000000001</v>
      </c>
      <c r="N180" s="6">
        <f t="shared" si="31"/>
        <v>25.189361111111001</v>
      </c>
      <c r="O180" s="6">
        <f t="shared" si="29"/>
        <v>-64.074134999999998</v>
      </c>
    </row>
    <row r="181" spans="2:15" x14ac:dyDescent="0.25">
      <c r="B181" s="88">
        <v>20242388888.889</v>
      </c>
      <c r="C181" s="88">
        <v>-63.012706999999999</v>
      </c>
      <c r="D181" s="88">
        <v>-56.444313000000001</v>
      </c>
      <c r="F181" s="6">
        <f t="shared" si="30"/>
        <v>26.636333333332999</v>
      </c>
      <c r="G181" s="6">
        <f t="shared" si="28"/>
        <v>-67.146591000000001</v>
      </c>
      <c r="J181" s="88">
        <v>20242388888.889</v>
      </c>
      <c r="K181" s="88">
        <v>-48.800476000000003</v>
      </c>
      <c r="L181" s="88">
        <v>-41.001914999999997</v>
      </c>
      <c r="N181" s="6">
        <f t="shared" si="31"/>
        <v>26.636333333332999</v>
      </c>
      <c r="O181" s="6">
        <f t="shared" si="29"/>
        <v>-61.406596999999998</v>
      </c>
    </row>
    <row r="182" spans="2:15" x14ac:dyDescent="0.25">
      <c r="B182" s="88">
        <v>21939361111.111</v>
      </c>
      <c r="C182" s="88">
        <v>-62.556609999999999</v>
      </c>
      <c r="D182" s="88">
        <v>-55.764606000000001</v>
      </c>
      <c r="F182" s="6">
        <f t="shared" si="30"/>
        <v>28.083305555555999</v>
      </c>
      <c r="G182" s="6">
        <f t="shared" si="28"/>
        <v>-62.891204999999999</v>
      </c>
      <c r="J182" s="88">
        <v>21939361111.111</v>
      </c>
      <c r="K182" s="88">
        <v>-47.223885000000003</v>
      </c>
      <c r="L182" s="88">
        <v>-39.177483000000002</v>
      </c>
      <c r="N182" s="6">
        <f t="shared" si="31"/>
        <v>28.083305555555999</v>
      </c>
      <c r="O182" s="6">
        <f t="shared" si="29"/>
        <v>-61.342278</v>
      </c>
    </row>
    <row r="183" spans="2:15" x14ac:dyDescent="0.25">
      <c r="B183" s="88">
        <v>23636333333.333</v>
      </c>
      <c r="C183" s="88">
        <v>-62.103530999999997</v>
      </c>
      <c r="D183" s="88">
        <v>-54.936348000000002</v>
      </c>
      <c r="F183" s="6">
        <f t="shared" si="30"/>
        <v>29.530277777778</v>
      </c>
      <c r="G183" s="6">
        <f t="shared" si="28"/>
        <v>-64.664101000000002</v>
      </c>
      <c r="J183" s="88">
        <v>23636333333.333</v>
      </c>
      <c r="K183" s="88">
        <v>-50.267963000000002</v>
      </c>
      <c r="L183" s="88">
        <v>-41.989372000000003</v>
      </c>
      <c r="N183" s="6">
        <f t="shared" si="31"/>
        <v>29.530277777778</v>
      </c>
      <c r="O183" s="6">
        <f t="shared" si="29"/>
        <v>-59.217238999999999</v>
      </c>
    </row>
    <row r="184" spans="2:15" x14ac:dyDescent="0.25">
      <c r="B184" s="88">
        <v>25333305555.556</v>
      </c>
      <c r="C184" s="88">
        <v>-64.338852000000003</v>
      </c>
      <c r="D184" s="88">
        <v>-56.923789999999997</v>
      </c>
      <c r="F184" s="6">
        <f t="shared" si="30"/>
        <v>30.977250000000002</v>
      </c>
      <c r="G184" s="6">
        <f t="shared" si="28"/>
        <v>-64.388656999999995</v>
      </c>
      <c r="J184" s="88">
        <v>25333305555.556</v>
      </c>
      <c r="K184" s="88">
        <v>-49.914741999999997</v>
      </c>
      <c r="L184" s="88">
        <v>-41.806870000000004</v>
      </c>
      <c r="N184" s="6">
        <f t="shared" si="31"/>
        <v>30.977250000000002</v>
      </c>
      <c r="O184" s="6">
        <f t="shared" si="29"/>
        <v>-62.907626999999998</v>
      </c>
    </row>
    <row r="185" spans="2:15" x14ac:dyDescent="0.25">
      <c r="B185" s="88">
        <v>27030277777.778</v>
      </c>
      <c r="C185" s="88">
        <v>-61.973109999999998</v>
      </c>
      <c r="D185" s="88">
        <v>-54.473788999999996</v>
      </c>
      <c r="F185" s="6">
        <f t="shared" si="30"/>
        <v>32.424222222221999</v>
      </c>
      <c r="G185" s="6">
        <f t="shared" si="28"/>
        <v>-65.165298000000007</v>
      </c>
      <c r="J185" s="88">
        <v>27030277777.778</v>
      </c>
      <c r="K185" s="88">
        <v>-50.840454000000001</v>
      </c>
      <c r="L185" s="88">
        <v>-42.518723000000001</v>
      </c>
      <c r="N185" s="6">
        <f t="shared" si="31"/>
        <v>32.424222222221999</v>
      </c>
      <c r="O185" s="6">
        <f t="shared" si="29"/>
        <v>-82.015738999999996</v>
      </c>
    </row>
    <row r="186" spans="2:15" x14ac:dyDescent="0.25">
      <c r="B186" s="88">
        <v>28727250000</v>
      </c>
      <c r="C186" s="88">
        <v>-71.055556999999993</v>
      </c>
      <c r="D186" s="88">
        <v>-63.562201999999999</v>
      </c>
      <c r="F186" s="6">
        <f t="shared" si="30"/>
        <v>33.871194444444001</v>
      </c>
      <c r="G186" s="6">
        <f t="shared" si="28"/>
        <v>-61.265518</v>
      </c>
      <c r="J186" s="88">
        <v>28727250000</v>
      </c>
      <c r="K186" s="88">
        <v>-50.823742000000003</v>
      </c>
      <c r="L186" s="88">
        <v>-42.198608</v>
      </c>
      <c r="N186" s="6">
        <f t="shared" si="31"/>
        <v>33.871194444444001</v>
      </c>
      <c r="O186" s="6">
        <f t="shared" si="29"/>
        <v>-59.361911999999997</v>
      </c>
    </row>
    <row r="187" spans="2:15" x14ac:dyDescent="0.25">
      <c r="B187" s="88">
        <v>30424222222.222</v>
      </c>
      <c r="C187" s="88">
        <v>-66.378410000000002</v>
      </c>
      <c r="D187" s="88">
        <v>-58.867953999999997</v>
      </c>
      <c r="F187" s="6">
        <f t="shared" si="30"/>
        <v>35.318166666666997</v>
      </c>
      <c r="G187" s="6">
        <f t="shared" si="28"/>
        <v>-66.840194999999994</v>
      </c>
      <c r="J187" s="88">
        <v>30424222222.222</v>
      </c>
      <c r="K187" s="88">
        <v>-56.000419999999998</v>
      </c>
      <c r="L187" s="88">
        <v>-47.252457</v>
      </c>
      <c r="N187" s="6">
        <f t="shared" si="31"/>
        <v>35.318166666666997</v>
      </c>
      <c r="O187" s="6">
        <f t="shared" si="29"/>
        <v>-58.849837999999998</v>
      </c>
    </row>
    <row r="188" spans="2:15" x14ac:dyDescent="0.25">
      <c r="B188" s="88">
        <v>32121194444.444</v>
      </c>
      <c r="C188" s="88">
        <v>-61.294376</v>
      </c>
      <c r="D188" s="88">
        <v>-53.645031000000003</v>
      </c>
      <c r="F188" s="6">
        <f t="shared" si="30"/>
        <v>36.765138888888998</v>
      </c>
      <c r="G188" s="6">
        <f t="shared" si="28"/>
        <v>-62.917675000000003</v>
      </c>
      <c r="J188" s="88">
        <v>32121194444.444</v>
      </c>
      <c r="K188" s="88">
        <v>-63.747391</v>
      </c>
      <c r="L188" s="88">
        <v>-54.843406999999999</v>
      </c>
      <c r="N188" s="6">
        <f t="shared" si="31"/>
        <v>36.765138888888998</v>
      </c>
      <c r="O188" s="6">
        <f t="shared" si="29"/>
        <v>-49.275042999999997</v>
      </c>
    </row>
    <row r="189" spans="2:15" x14ac:dyDescent="0.25">
      <c r="B189" s="88">
        <v>33818166666.667</v>
      </c>
      <c r="C189" s="88">
        <v>-66.961082000000005</v>
      </c>
      <c r="D189" s="88">
        <v>-58.921000999999997</v>
      </c>
      <c r="F189" s="6">
        <f t="shared" si="30"/>
        <v>38.212111111111</v>
      </c>
      <c r="G189" s="6">
        <f t="shared" si="28"/>
        <v>-59.805515</v>
      </c>
      <c r="J189" s="88">
        <v>33818166666.667</v>
      </c>
      <c r="K189" s="88">
        <v>-55.215454000000001</v>
      </c>
      <c r="L189" s="88">
        <v>-46.306995000000001</v>
      </c>
      <c r="N189" s="6">
        <f t="shared" si="31"/>
        <v>38.212111111111</v>
      </c>
      <c r="O189" s="6">
        <f t="shared" si="29"/>
        <v>-52.759666000000003</v>
      </c>
    </row>
    <row r="190" spans="2:15" x14ac:dyDescent="0.25">
      <c r="B190" s="88">
        <v>35515138888.889</v>
      </c>
      <c r="C190" s="88">
        <v>-69.214111000000003</v>
      </c>
      <c r="D190" s="88">
        <v>-60.037941000000004</v>
      </c>
      <c r="F190" s="6">
        <f t="shared" si="30"/>
        <v>39.659083333333001</v>
      </c>
      <c r="G190" s="6">
        <f t="shared" si="28"/>
        <v>-55.426139999999997</v>
      </c>
      <c r="J190" s="88">
        <v>35515138888.889</v>
      </c>
      <c r="K190" s="88">
        <v>-48.721423999999999</v>
      </c>
      <c r="L190" s="88">
        <v>-39.771205999999999</v>
      </c>
      <c r="N190" s="6">
        <f t="shared" si="31"/>
        <v>39.659083333333001</v>
      </c>
      <c r="O190" s="6">
        <f t="shared" si="29"/>
        <v>-58.516319000000003</v>
      </c>
    </row>
    <row r="191" spans="2:15" x14ac:dyDescent="0.25">
      <c r="B191" s="88">
        <v>37212111111.111</v>
      </c>
      <c r="C191" s="88">
        <v>-65.045624000000004</v>
      </c>
      <c r="D191" s="88">
        <v>-55.192497000000003</v>
      </c>
      <c r="F191" s="6">
        <f t="shared" si="30"/>
        <v>41.106055555555997</v>
      </c>
      <c r="G191" s="6">
        <f t="shared" si="28"/>
        <v>-52.448708000000003</v>
      </c>
      <c r="J191" s="88">
        <v>37212111111.111</v>
      </c>
      <c r="K191" s="88">
        <v>-52.274360999999999</v>
      </c>
      <c r="L191" s="88">
        <v>-42.860092000000002</v>
      </c>
      <c r="N191" s="6">
        <f t="shared" si="31"/>
        <v>41.106055555555997</v>
      </c>
      <c r="O191" s="6">
        <f t="shared" si="29"/>
        <v>-64.698966999999996</v>
      </c>
    </row>
    <row r="192" spans="2:15" x14ac:dyDescent="0.25">
      <c r="B192" s="88">
        <v>38909083333.333</v>
      </c>
      <c r="C192" s="88">
        <v>-63.615718999999999</v>
      </c>
      <c r="D192" s="88">
        <v>-54.134143999999999</v>
      </c>
      <c r="F192" s="6">
        <f t="shared" si="30"/>
        <v>42.553027777777999</v>
      </c>
      <c r="G192" s="6">
        <f t="shared" si="28"/>
        <v>-50.917949999999998</v>
      </c>
      <c r="J192" s="88">
        <v>38909083333.333</v>
      </c>
      <c r="K192" s="88">
        <v>-51.936141999999997</v>
      </c>
      <c r="L192" s="88">
        <v>-41.948340999999999</v>
      </c>
      <c r="N192" s="6">
        <f t="shared" si="31"/>
        <v>42.553027777777999</v>
      </c>
      <c r="O192" s="6">
        <f t="shared" si="29"/>
        <v>-74.095116000000004</v>
      </c>
    </row>
    <row r="193" spans="2:16" x14ac:dyDescent="0.25">
      <c r="B193" s="88">
        <v>40606055555.556</v>
      </c>
      <c r="C193" s="88">
        <v>-83.145179999999996</v>
      </c>
      <c r="D193" s="88">
        <v>-74.088500999999994</v>
      </c>
      <c r="F193" s="6">
        <f t="shared" si="30"/>
        <v>44</v>
      </c>
      <c r="G193" s="6">
        <f t="shared" si="28"/>
        <v>-52.942656999999997</v>
      </c>
      <c r="J193" s="88">
        <v>40606055555.556</v>
      </c>
      <c r="K193" s="88">
        <v>-53.919871999999998</v>
      </c>
      <c r="L193" s="88">
        <v>-43.507465000000003</v>
      </c>
      <c r="N193" s="6">
        <f t="shared" si="31"/>
        <v>44</v>
      </c>
      <c r="O193" s="6">
        <f t="shared" si="29"/>
        <v>-59.133591000000003</v>
      </c>
    </row>
    <row r="194" spans="2:16" x14ac:dyDescent="0.25">
      <c r="B194" s="88">
        <v>42303027777.778</v>
      </c>
      <c r="C194" s="88">
        <v>-81.741378999999995</v>
      </c>
      <c r="D194" s="88">
        <v>-72.085166999999998</v>
      </c>
      <c r="F194" s="6" t="s">
        <v>21</v>
      </c>
      <c r="J194" s="88">
        <v>42303027777.778</v>
      </c>
      <c r="K194" s="88">
        <v>-53.364113000000003</v>
      </c>
      <c r="L194" s="88">
        <v>-42.083514999999998</v>
      </c>
      <c r="N194" s="6" t="s">
        <v>21</v>
      </c>
    </row>
    <row r="195" spans="2:16" x14ac:dyDescent="0.25">
      <c r="B195" s="88">
        <v>44000000000</v>
      </c>
      <c r="C195" s="88">
        <v>-67.158989000000005</v>
      </c>
      <c r="D195" s="88">
        <v>-56.394134999999999</v>
      </c>
      <c r="J195" s="88">
        <v>44000000000</v>
      </c>
      <c r="K195" s="88">
        <v>-57.608902</v>
      </c>
      <c r="L195" s="88">
        <v>-46.577720999999997</v>
      </c>
    </row>
    <row r="196" spans="2:16" x14ac:dyDescent="0.25">
      <c r="B196" s="88" t="s">
        <v>21</v>
      </c>
      <c r="J196" s="88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2Rx5L dBc Log Mag(dB)</v>
      </c>
      <c r="H198" s="35">
        <v>2</v>
      </c>
      <c r="N198" s="6" t="s">
        <v>19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s="88" t="s">
        <v>39</v>
      </c>
      <c r="F199" s="6">
        <f t="shared" ref="F199:F217" si="34">B225/1000000000</f>
        <v>22.454499999999999</v>
      </c>
      <c r="G199" s="6">
        <f t="shared" si="32"/>
        <v>-37.316814000000001</v>
      </c>
      <c r="H199" s="36">
        <f>ABS(AVERAGE(G199:G217)-(H198-1)*5)</f>
        <v>59.041221157894739</v>
      </c>
      <c r="J199" s="88" t="s">
        <v>39</v>
      </c>
      <c r="N199" s="6">
        <f t="shared" ref="N199:N217" si="35">J225/1000000000</f>
        <v>22.454499999999999</v>
      </c>
      <c r="O199" s="6">
        <f t="shared" si="33"/>
        <v>-36.621414000000001</v>
      </c>
      <c r="P199" s="36">
        <f>ABS(AVERAGE(O199:O217)-(P198-1)*5)</f>
        <v>52.757322368421057</v>
      </c>
    </row>
    <row r="200" spans="2:16" x14ac:dyDescent="0.25">
      <c r="B200" s="88" t="s">
        <v>19</v>
      </c>
      <c r="C200" s="88" t="s">
        <v>129</v>
      </c>
      <c r="D200" s="88" t="s">
        <v>40</v>
      </c>
      <c r="F200" s="6">
        <f t="shared" si="34"/>
        <v>23.651472222222001</v>
      </c>
      <c r="G200" s="6">
        <f t="shared" si="32"/>
        <v>-42.891345999999999</v>
      </c>
      <c r="J200" s="88" t="s">
        <v>19</v>
      </c>
      <c r="K200" s="88" t="s">
        <v>129</v>
      </c>
      <c r="L200" s="88" t="s">
        <v>40</v>
      </c>
      <c r="N200" s="6">
        <f t="shared" si="35"/>
        <v>23.651472222222001</v>
      </c>
      <c r="O200" s="6">
        <f t="shared" si="33"/>
        <v>-39.573703999999999</v>
      </c>
    </row>
    <row r="201" spans="2:16" x14ac:dyDescent="0.25">
      <c r="B201" s="88">
        <v>17954500000</v>
      </c>
      <c r="C201" s="88">
        <v>-67.321487000000005</v>
      </c>
      <c r="D201" s="88">
        <v>-56.259922000000003</v>
      </c>
      <c r="F201" s="6">
        <f t="shared" si="34"/>
        <v>24.848444444443999</v>
      </c>
      <c r="G201" s="6">
        <f t="shared" si="32"/>
        <v>-45.385826000000002</v>
      </c>
      <c r="J201" s="88">
        <v>17954500000</v>
      </c>
      <c r="K201" s="88">
        <v>-71.571601999999999</v>
      </c>
      <c r="L201" s="88">
        <v>-59.814342000000003</v>
      </c>
      <c r="N201" s="6">
        <f t="shared" si="35"/>
        <v>24.848444444443999</v>
      </c>
      <c r="O201" s="6">
        <f t="shared" si="33"/>
        <v>-41.272754999999997</v>
      </c>
    </row>
    <row r="202" spans="2:16" x14ac:dyDescent="0.25">
      <c r="B202" s="88">
        <v>19401472222.222</v>
      </c>
      <c r="C202" s="88">
        <v>-67.985434999999995</v>
      </c>
      <c r="D202" s="88">
        <v>-61.255065999999999</v>
      </c>
      <c r="F202" s="6">
        <f t="shared" si="34"/>
        <v>26.045416666666998</v>
      </c>
      <c r="G202" s="6">
        <f t="shared" si="32"/>
        <v>-47.375796999999999</v>
      </c>
      <c r="J202" s="88">
        <v>19401472222.222</v>
      </c>
      <c r="K202" s="88">
        <v>-70.293800000000005</v>
      </c>
      <c r="L202" s="88">
        <v>-62.264412</v>
      </c>
      <c r="N202" s="6">
        <f t="shared" si="35"/>
        <v>26.045416666666998</v>
      </c>
      <c r="O202" s="6">
        <f t="shared" si="33"/>
        <v>-41.311134000000003</v>
      </c>
    </row>
    <row r="203" spans="2:16" x14ac:dyDescent="0.25">
      <c r="B203" s="88">
        <v>20848444444.444</v>
      </c>
      <c r="C203" s="88">
        <v>-72.992660999999998</v>
      </c>
      <c r="D203" s="88">
        <v>-66.265816000000001</v>
      </c>
      <c r="F203" s="6">
        <f t="shared" si="34"/>
        <v>27.242388888889</v>
      </c>
      <c r="G203" s="6">
        <f t="shared" si="32"/>
        <v>-48.110779000000001</v>
      </c>
      <c r="J203" s="88">
        <v>20848444444.444</v>
      </c>
      <c r="K203" s="88">
        <v>-73.222465999999997</v>
      </c>
      <c r="L203" s="88">
        <v>-65.842117000000002</v>
      </c>
      <c r="N203" s="6">
        <f t="shared" si="35"/>
        <v>27.242388888889</v>
      </c>
      <c r="O203" s="6">
        <f t="shared" si="33"/>
        <v>-42.259563</v>
      </c>
    </row>
    <row r="204" spans="2:16" x14ac:dyDescent="0.25">
      <c r="B204" s="88">
        <v>22295416666.667</v>
      </c>
      <c r="C204" s="88">
        <v>-90.688744</v>
      </c>
      <c r="D204" s="88">
        <v>-84.128585999999999</v>
      </c>
      <c r="F204" s="6">
        <f t="shared" si="34"/>
        <v>28.439361111111001</v>
      </c>
      <c r="G204" s="6">
        <f t="shared" si="32"/>
        <v>-47.207264000000002</v>
      </c>
      <c r="J204" s="88">
        <v>22295416666.667</v>
      </c>
      <c r="K204" s="88">
        <v>-75.171913000000004</v>
      </c>
      <c r="L204" s="88">
        <v>-67.576462000000006</v>
      </c>
      <c r="N204" s="6">
        <f t="shared" si="35"/>
        <v>28.439361111111001</v>
      </c>
      <c r="O204" s="6">
        <f t="shared" si="33"/>
        <v>-43.007420000000003</v>
      </c>
    </row>
    <row r="205" spans="2:16" x14ac:dyDescent="0.25">
      <c r="B205" s="88">
        <v>23742388888.889</v>
      </c>
      <c r="C205" s="88">
        <v>-76.422561999999999</v>
      </c>
      <c r="D205" s="88">
        <v>-69.854172000000005</v>
      </c>
      <c r="F205" s="6">
        <f t="shared" si="34"/>
        <v>29.636333333332999</v>
      </c>
      <c r="G205" s="6">
        <f t="shared" si="32"/>
        <v>-47.351204000000003</v>
      </c>
      <c r="J205" s="88">
        <v>23742388888.889</v>
      </c>
      <c r="K205" s="88">
        <v>-74.504249999999999</v>
      </c>
      <c r="L205" s="88">
        <v>-66.705687999999995</v>
      </c>
      <c r="N205" s="6">
        <f t="shared" si="35"/>
        <v>29.636333333332999</v>
      </c>
      <c r="O205" s="6">
        <f t="shared" si="33"/>
        <v>-43.521599000000002</v>
      </c>
    </row>
    <row r="206" spans="2:16" x14ac:dyDescent="0.25">
      <c r="B206" s="88">
        <v>25189361111.111</v>
      </c>
      <c r="C206" s="88">
        <v>-69.817847999999998</v>
      </c>
      <c r="D206" s="88">
        <v>-63.025841</v>
      </c>
      <c r="F206" s="6">
        <f t="shared" si="34"/>
        <v>30.833305555555999</v>
      </c>
      <c r="G206" s="6">
        <f t="shared" si="32"/>
        <v>-49.889259000000003</v>
      </c>
      <c r="J206" s="88">
        <v>25189361111.111</v>
      </c>
      <c r="K206" s="88">
        <v>-72.120536999999999</v>
      </c>
      <c r="L206" s="88">
        <v>-64.074134999999998</v>
      </c>
      <c r="N206" s="6">
        <f t="shared" si="35"/>
        <v>30.833305555555999</v>
      </c>
      <c r="O206" s="6">
        <f t="shared" si="33"/>
        <v>-43.645797999999999</v>
      </c>
    </row>
    <row r="207" spans="2:16" x14ac:dyDescent="0.25">
      <c r="B207" s="88">
        <v>26636333333.333</v>
      </c>
      <c r="C207" s="88">
        <v>-74.313773999999995</v>
      </c>
      <c r="D207" s="88">
        <v>-67.146591000000001</v>
      </c>
      <c r="F207" s="6">
        <f t="shared" si="34"/>
        <v>32.030277777777997</v>
      </c>
      <c r="G207" s="6">
        <f t="shared" si="32"/>
        <v>-52.954819000000001</v>
      </c>
      <c r="J207" s="88">
        <v>26636333333.333</v>
      </c>
      <c r="K207" s="88">
        <v>-69.685187999999997</v>
      </c>
      <c r="L207" s="88">
        <v>-61.406596999999998</v>
      </c>
      <c r="N207" s="6">
        <f t="shared" si="35"/>
        <v>32.030277777777997</v>
      </c>
      <c r="O207" s="6">
        <f t="shared" si="33"/>
        <v>-45.470745000000001</v>
      </c>
    </row>
    <row r="208" spans="2:16" x14ac:dyDescent="0.25">
      <c r="B208" s="88">
        <v>28083305555.556</v>
      </c>
      <c r="C208" s="88">
        <v>-70.306267000000005</v>
      </c>
      <c r="D208" s="88">
        <v>-62.891204999999999</v>
      </c>
      <c r="F208" s="6">
        <f t="shared" si="34"/>
        <v>33.227249999999998</v>
      </c>
      <c r="G208" s="6">
        <f t="shared" si="32"/>
        <v>-57.539261000000003</v>
      </c>
      <c r="J208" s="88">
        <v>28083305555.556</v>
      </c>
      <c r="K208" s="88">
        <v>-69.450149999999994</v>
      </c>
      <c r="L208" s="88">
        <v>-61.342278</v>
      </c>
      <c r="N208" s="6">
        <f t="shared" si="35"/>
        <v>33.227249999999998</v>
      </c>
      <c r="O208" s="6">
        <f t="shared" si="33"/>
        <v>-46.221794000000003</v>
      </c>
    </row>
    <row r="209" spans="2:16" x14ac:dyDescent="0.25">
      <c r="B209" s="88">
        <v>29530277777.778</v>
      </c>
      <c r="C209" s="88">
        <v>-72.163421999999997</v>
      </c>
      <c r="D209" s="88">
        <v>-64.664101000000002</v>
      </c>
      <c r="F209" s="6">
        <f t="shared" si="34"/>
        <v>34.424222222221999</v>
      </c>
      <c r="G209" s="6">
        <f t="shared" si="32"/>
        <v>-62.942534999999999</v>
      </c>
      <c r="J209" s="88">
        <v>29530277777.778</v>
      </c>
      <c r="K209" s="88">
        <v>-67.538971000000004</v>
      </c>
      <c r="L209" s="88">
        <v>-59.217238999999999</v>
      </c>
      <c r="N209" s="6">
        <f t="shared" si="35"/>
        <v>34.424222222221999</v>
      </c>
      <c r="O209" s="6">
        <f t="shared" si="33"/>
        <v>-49.660645000000002</v>
      </c>
    </row>
    <row r="210" spans="2:16" x14ac:dyDescent="0.25">
      <c r="B210" s="88">
        <v>30977250000</v>
      </c>
      <c r="C210" s="88">
        <v>-71.882019</v>
      </c>
      <c r="D210" s="88">
        <v>-64.388656999999995</v>
      </c>
      <c r="F210" s="6">
        <f t="shared" si="34"/>
        <v>35.621194444444001</v>
      </c>
      <c r="G210" s="6">
        <f t="shared" si="32"/>
        <v>-65.377533</v>
      </c>
      <c r="J210" s="88">
        <v>30977250000</v>
      </c>
      <c r="K210" s="88">
        <v>-71.532760999999994</v>
      </c>
      <c r="L210" s="88">
        <v>-62.907626999999998</v>
      </c>
      <c r="N210" s="6">
        <f t="shared" si="35"/>
        <v>35.621194444444001</v>
      </c>
      <c r="O210" s="6">
        <f t="shared" si="33"/>
        <v>-59.271709000000001</v>
      </c>
    </row>
    <row r="211" spans="2:16" x14ac:dyDescent="0.25">
      <c r="B211" s="88">
        <v>32424222222.222</v>
      </c>
      <c r="C211" s="88">
        <v>-72.675758000000002</v>
      </c>
      <c r="D211" s="88">
        <v>-65.165298000000007</v>
      </c>
      <c r="F211" s="6">
        <f t="shared" si="34"/>
        <v>36.818166666666997</v>
      </c>
      <c r="G211" s="6">
        <f t="shared" si="32"/>
        <v>-60.936264000000001</v>
      </c>
      <c r="J211" s="88">
        <v>32424222222.222</v>
      </c>
      <c r="K211" s="88">
        <v>-90.763701999999995</v>
      </c>
      <c r="L211" s="88">
        <v>-82.015738999999996</v>
      </c>
      <c r="N211" s="6">
        <f t="shared" si="35"/>
        <v>36.818166666666997</v>
      </c>
      <c r="O211" s="6">
        <f t="shared" si="33"/>
        <v>-59.362133</v>
      </c>
    </row>
    <row r="212" spans="2:16" x14ac:dyDescent="0.25">
      <c r="B212" s="88">
        <v>33871194444.444</v>
      </c>
      <c r="C212" s="88">
        <v>-68.914863999999994</v>
      </c>
      <c r="D212" s="88">
        <v>-61.265518</v>
      </c>
      <c r="F212" s="6">
        <f t="shared" si="34"/>
        <v>38.015138888888998</v>
      </c>
      <c r="G212" s="6">
        <f t="shared" si="32"/>
        <v>-59.578921999999999</v>
      </c>
      <c r="J212" s="88">
        <v>33871194444.444</v>
      </c>
      <c r="K212" s="88">
        <v>-68.265900000000002</v>
      </c>
      <c r="L212" s="88">
        <v>-59.361911999999997</v>
      </c>
      <c r="N212" s="6">
        <f t="shared" si="35"/>
        <v>38.015138888888998</v>
      </c>
      <c r="O212" s="6">
        <f t="shared" si="33"/>
        <v>-60.929817</v>
      </c>
    </row>
    <row r="213" spans="2:16" x14ac:dyDescent="0.25">
      <c r="B213" s="88">
        <v>35318166666.667</v>
      </c>
      <c r="C213" s="88">
        <v>-74.880272000000005</v>
      </c>
      <c r="D213" s="88">
        <v>-66.840194999999994</v>
      </c>
      <c r="F213" s="6">
        <f t="shared" si="34"/>
        <v>39.212111111111</v>
      </c>
      <c r="G213" s="6">
        <f t="shared" si="32"/>
        <v>-57.452297000000002</v>
      </c>
      <c r="J213" s="88">
        <v>35318166666.667</v>
      </c>
      <c r="K213" s="88">
        <v>-67.758292999999995</v>
      </c>
      <c r="L213" s="88">
        <v>-58.849837999999998</v>
      </c>
      <c r="N213" s="6">
        <f t="shared" si="35"/>
        <v>39.212111111111</v>
      </c>
      <c r="O213" s="6">
        <f t="shared" si="33"/>
        <v>-50.679405000000003</v>
      </c>
    </row>
    <row r="214" spans="2:16" x14ac:dyDescent="0.25">
      <c r="B214" s="88">
        <v>36765138888.889</v>
      </c>
      <c r="C214" s="88">
        <v>-72.093849000000006</v>
      </c>
      <c r="D214" s="88">
        <v>-62.917675000000003</v>
      </c>
      <c r="F214" s="6">
        <f t="shared" si="34"/>
        <v>40.409083333333001</v>
      </c>
      <c r="G214" s="6">
        <f t="shared" si="32"/>
        <v>-58.490540000000003</v>
      </c>
      <c r="J214" s="88">
        <v>36765138888.889</v>
      </c>
      <c r="K214" s="88">
        <v>-58.225262000000001</v>
      </c>
      <c r="L214" s="88">
        <v>-49.275042999999997</v>
      </c>
      <c r="N214" s="6">
        <f t="shared" si="35"/>
        <v>40.409083333333001</v>
      </c>
      <c r="O214" s="6">
        <f t="shared" si="33"/>
        <v>-48.713642</v>
      </c>
    </row>
    <row r="215" spans="2:16" x14ac:dyDescent="0.25">
      <c r="B215" s="88">
        <v>38212111111.111</v>
      </c>
      <c r="C215" s="88">
        <v>-69.658646000000005</v>
      </c>
      <c r="D215" s="88">
        <v>-59.805515</v>
      </c>
      <c r="F215" s="6">
        <f t="shared" si="34"/>
        <v>41.606055555555997</v>
      </c>
      <c r="G215" s="6">
        <f t="shared" si="32"/>
        <v>-60.652760000000001</v>
      </c>
      <c r="J215" s="88">
        <v>38212111111.111</v>
      </c>
      <c r="K215" s="88">
        <v>-62.173938999999997</v>
      </c>
      <c r="L215" s="88">
        <v>-52.759666000000003</v>
      </c>
      <c r="N215" s="6">
        <f t="shared" si="35"/>
        <v>41.606055555555997</v>
      </c>
      <c r="O215" s="6">
        <f t="shared" si="33"/>
        <v>-50.177574</v>
      </c>
    </row>
    <row r="216" spans="2:16" x14ac:dyDescent="0.25">
      <c r="B216" s="88">
        <v>39659083333.333</v>
      </c>
      <c r="C216" s="88">
        <v>-64.907714999999996</v>
      </c>
      <c r="D216" s="88">
        <v>-55.426139999999997</v>
      </c>
      <c r="F216" s="6">
        <f t="shared" si="34"/>
        <v>42.803027777777999</v>
      </c>
      <c r="G216" s="6">
        <f t="shared" si="32"/>
        <v>-63.278830999999997</v>
      </c>
      <c r="J216" s="88">
        <v>39659083333.333</v>
      </c>
      <c r="K216" s="88">
        <v>-68.50412</v>
      </c>
      <c r="L216" s="88">
        <v>-58.516319000000003</v>
      </c>
      <c r="N216" s="6">
        <f t="shared" si="35"/>
        <v>42.803027777777999</v>
      </c>
      <c r="O216" s="6">
        <f t="shared" si="33"/>
        <v>-51.217216000000001</v>
      </c>
    </row>
    <row r="217" spans="2:16" x14ac:dyDescent="0.25">
      <c r="B217" s="88">
        <v>41106055555.556</v>
      </c>
      <c r="C217" s="88">
        <v>-61.505383000000002</v>
      </c>
      <c r="D217" s="88">
        <v>-52.448708000000003</v>
      </c>
      <c r="F217" s="6">
        <f t="shared" si="34"/>
        <v>44</v>
      </c>
      <c r="G217" s="6">
        <f t="shared" si="32"/>
        <v>-62.051150999999997</v>
      </c>
      <c r="J217" s="88">
        <v>41106055555.556</v>
      </c>
      <c r="K217" s="88">
        <v>-75.111373999999998</v>
      </c>
      <c r="L217" s="88">
        <v>-64.698966999999996</v>
      </c>
      <c r="N217" s="6">
        <f t="shared" si="35"/>
        <v>44</v>
      </c>
      <c r="O217" s="6">
        <f t="shared" si="33"/>
        <v>-54.471057999999999</v>
      </c>
    </row>
    <row r="218" spans="2:16" x14ac:dyDescent="0.25">
      <c r="B218" s="88">
        <v>42553027777.778</v>
      </c>
      <c r="C218" s="88">
        <v>-60.574157999999997</v>
      </c>
      <c r="D218" s="88">
        <v>-50.917949999999998</v>
      </c>
      <c r="F218" s="6" t="s">
        <v>21</v>
      </c>
      <c r="J218" s="88">
        <v>42553027777.778</v>
      </c>
      <c r="K218" s="88">
        <v>-85.375709999999998</v>
      </c>
      <c r="L218" s="88">
        <v>-74.095116000000004</v>
      </c>
      <c r="N218" s="6" t="s">
        <v>21</v>
      </c>
    </row>
    <row r="219" spans="2:16" x14ac:dyDescent="0.25">
      <c r="B219" s="88">
        <v>44000000000</v>
      </c>
      <c r="C219" s="88">
        <v>-63.707512000000001</v>
      </c>
      <c r="D219" s="88">
        <v>-52.942656999999997</v>
      </c>
      <c r="J219" s="88">
        <v>44000000000</v>
      </c>
      <c r="K219" s="88">
        <v>-70.164771999999999</v>
      </c>
      <c r="L219" s="88">
        <v>-59.133591000000003</v>
      </c>
    </row>
    <row r="220" spans="2:16" x14ac:dyDescent="0.25">
      <c r="B220" s="88" t="s">
        <v>21</v>
      </c>
      <c r="J220" s="88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3Rx1L dBc Log Mag(dB)</v>
      </c>
      <c r="H222" s="35">
        <v>3</v>
      </c>
      <c r="N222" s="6" t="s">
        <v>19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s="88" t="s">
        <v>41</v>
      </c>
      <c r="F223" s="6">
        <f t="shared" ref="F223:F241" si="38">B249/1000000000</f>
        <v>9.026666666666701</v>
      </c>
      <c r="G223" s="6">
        <f t="shared" si="36"/>
        <v>-47.313445999999999</v>
      </c>
      <c r="H223" s="36">
        <f>ABS(AVERAGE(G223:G241)-(H222-1)*5)</f>
        <v>46.167377421052628</v>
      </c>
      <c r="J223" s="88" t="s">
        <v>41</v>
      </c>
      <c r="N223" s="6">
        <f t="shared" ref="N223:N241" si="39">J249/1000000000</f>
        <v>9.026666666666701</v>
      </c>
      <c r="O223" s="6">
        <f t="shared" si="37"/>
        <v>-48.998032000000002</v>
      </c>
      <c r="P223" s="36">
        <f>ABS(AVERAGE(O223:O241)-(P222-1)*5)</f>
        <v>49.194336421052625</v>
      </c>
    </row>
    <row r="224" spans="2:16" x14ac:dyDescent="0.25">
      <c r="B224" s="88" t="s">
        <v>19</v>
      </c>
      <c r="C224" s="88" t="s">
        <v>130</v>
      </c>
      <c r="D224" s="88" t="s">
        <v>42</v>
      </c>
      <c r="F224" s="6">
        <f t="shared" si="38"/>
        <v>9.3416851851852005</v>
      </c>
      <c r="G224" s="6">
        <f t="shared" si="36"/>
        <v>-48.465958000000001</v>
      </c>
      <c r="J224" s="88" t="s">
        <v>19</v>
      </c>
      <c r="K224" s="88" t="s">
        <v>130</v>
      </c>
      <c r="L224" s="88" t="s">
        <v>42</v>
      </c>
      <c r="N224" s="6">
        <f t="shared" si="39"/>
        <v>9.3416851851852005</v>
      </c>
      <c r="O224" s="6">
        <f t="shared" si="37"/>
        <v>-51.077838999999997</v>
      </c>
    </row>
    <row r="225" spans="2:15" x14ac:dyDescent="0.25">
      <c r="B225" s="88">
        <v>22454500000</v>
      </c>
      <c r="C225" s="88">
        <v>-48.37838</v>
      </c>
      <c r="D225" s="88">
        <v>-37.316814000000001</v>
      </c>
      <c r="F225" s="6">
        <f t="shared" si="38"/>
        <v>9.6567037037036982</v>
      </c>
      <c r="G225" s="6">
        <f t="shared" si="36"/>
        <v>-45.597842999999997</v>
      </c>
      <c r="J225" s="88">
        <v>22454500000</v>
      </c>
      <c r="K225" s="88">
        <v>-48.378673999999997</v>
      </c>
      <c r="L225" s="88">
        <v>-36.621414000000001</v>
      </c>
      <c r="N225" s="6">
        <f t="shared" si="39"/>
        <v>9.6567037037036982</v>
      </c>
      <c r="O225" s="6">
        <f t="shared" si="37"/>
        <v>-51.434871999999999</v>
      </c>
    </row>
    <row r="226" spans="2:15" x14ac:dyDescent="0.25">
      <c r="B226" s="88">
        <v>23651472222.222</v>
      </c>
      <c r="C226" s="88">
        <v>-49.621712000000002</v>
      </c>
      <c r="D226" s="88">
        <v>-42.891345999999999</v>
      </c>
      <c r="F226" s="6">
        <f t="shared" si="38"/>
        <v>9.9717222222222013</v>
      </c>
      <c r="G226" s="6">
        <f t="shared" si="36"/>
        <v>-42.990958999999997</v>
      </c>
      <c r="J226" s="88">
        <v>23651472222.222</v>
      </c>
      <c r="K226" s="88">
        <v>-47.603091999999997</v>
      </c>
      <c r="L226" s="88">
        <v>-39.573703999999999</v>
      </c>
      <c r="N226" s="6">
        <f t="shared" si="39"/>
        <v>9.9717222222222013</v>
      </c>
      <c r="O226" s="6">
        <f t="shared" si="37"/>
        <v>-47.116858999999998</v>
      </c>
    </row>
    <row r="227" spans="2:15" x14ac:dyDescent="0.25">
      <c r="B227" s="88">
        <v>24848444444.444</v>
      </c>
      <c r="C227" s="88">
        <v>-52.112670999999999</v>
      </c>
      <c r="D227" s="88">
        <v>-45.385826000000002</v>
      </c>
      <c r="F227" s="6">
        <f t="shared" si="38"/>
        <v>10.286740740740999</v>
      </c>
      <c r="G227" s="6">
        <f t="shared" si="36"/>
        <v>-38.514862000000001</v>
      </c>
      <c r="J227" s="88">
        <v>24848444444.444</v>
      </c>
      <c r="K227" s="88">
        <v>-48.653098999999997</v>
      </c>
      <c r="L227" s="88">
        <v>-41.272754999999997</v>
      </c>
      <c r="N227" s="6">
        <f t="shared" si="39"/>
        <v>10.286740740740999</v>
      </c>
      <c r="O227" s="6">
        <f t="shared" si="37"/>
        <v>-44.360737</v>
      </c>
    </row>
    <row r="228" spans="2:15" x14ac:dyDescent="0.25">
      <c r="B228" s="88">
        <v>26045416666.667</v>
      </c>
      <c r="C228" s="88">
        <v>-53.935958999999997</v>
      </c>
      <c r="D228" s="88">
        <v>-47.375796999999999</v>
      </c>
      <c r="F228" s="6">
        <f t="shared" si="38"/>
        <v>10.601759259259001</v>
      </c>
      <c r="G228" s="6">
        <f t="shared" si="36"/>
        <v>-35.321278</v>
      </c>
      <c r="J228" s="88">
        <v>26045416666.667</v>
      </c>
      <c r="K228" s="88">
        <v>-48.906585999999997</v>
      </c>
      <c r="L228" s="88">
        <v>-41.311134000000003</v>
      </c>
      <c r="N228" s="6">
        <f t="shared" si="39"/>
        <v>10.601759259259001</v>
      </c>
      <c r="O228" s="6">
        <f t="shared" si="37"/>
        <v>-41.540165000000002</v>
      </c>
    </row>
    <row r="229" spans="2:15" x14ac:dyDescent="0.25">
      <c r="B229" s="88">
        <v>27242388888.889</v>
      </c>
      <c r="C229" s="88">
        <v>-54.679172999999999</v>
      </c>
      <c r="D229" s="88">
        <v>-48.110779000000001</v>
      </c>
      <c r="F229" s="6">
        <f t="shared" si="38"/>
        <v>10.916777777778</v>
      </c>
      <c r="G229" s="6">
        <f t="shared" si="36"/>
        <v>-33.059134999999998</v>
      </c>
      <c r="J229" s="88">
        <v>27242388888.889</v>
      </c>
      <c r="K229" s="88">
        <v>-50.058124999999997</v>
      </c>
      <c r="L229" s="88">
        <v>-42.259563</v>
      </c>
      <c r="N229" s="6">
        <f t="shared" si="39"/>
        <v>10.916777777778</v>
      </c>
      <c r="O229" s="6">
        <f t="shared" si="37"/>
        <v>-38.614418000000001</v>
      </c>
    </row>
    <row r="230" spans="2:15" x14ac:dyDescent="0.25">
      <c r="B230" s="88">
        <v>28439361111.111</v>
      </c>
      <c r="C230" s="88">
        <v>-53.999271</v>
      </c>
      <c r="D230" s="88">
        <v>-47.207264000000002</v>
      </c>
      <c r="F230" s="6">
        <f t="shared" si="38"/>
        <v>11.231796296296</v>
      </c>
      <c r="G230" s="6">
        <f t="shared" si="36"/>
        <v>-32.444153</v>
      </c>
      <c r="J230" s="88">
        <v>28439361111.111</v>
      </c>
      <c r="K230" s="88">
        <v>-51.053821999999997</v>
      </c>
      <c r="L230" s="88">
        <v>-43.007420000000003</v>
      </c>
      <c r="N230" s="6">
        <f t="shared" si="39"/>
        <v>11.231796296296</v>
      </c>
      <c r="O230" s="6">
        <f t="shared" si="37"/>
        <v>-37.499557000000003</v>
      </c>
    </row>
    <row r="231" spans="2:15" x14ac:dyDescent="0.25">
      <c r="B231" s="88">
        <v>29636333333.333</v>
      </c>
      <c r="C231" s="88">
        <v>-54.518386999999997</v>
      </c>
      <c r="D231" s="88">
        <v>-47.351204000000003</v>
      </c>
      <c r="F231" s="6">
        <f t="shared" si="38"/>
        <v>11.546814814815001</v>
      </c>
      <c r="G231" s="6">
        <f t="shared" si="36"/>
        <v>-34.192894000000003</v>
      </c>
      <c r="J231" s="88">
        <v>29636333333.333</v>
      </c>
      <c r="K231" s="88">
        <v>-51.800190000000001</v>
      </c>
      <c r="L231" s="88">
        <v>-43.521599000000002</v>
      </c>
      <c r="N231" s="6">
        <f t="shared" si="39"/>
        <v>11.546814814815001</v>
      </c>
      <c r="O231" s="6">
        <f t="shared" si="37"/>
        <v>-34.986839000000003</v>
      </c>
    </row>
    <row r="232" spans="2:15" x14ac:dyDescent="0.25">
      <c r="B232" s="88">
        <v>30833305555.556</v>
      </c>
      <c r="C232" s="88">
        <v>-57.304321000000002</v>
      </c>
      <c r="D232" s="88">
        <v>-49.889259000000003</v>
      </c>
      <c r="F232" s="6">
        <f t="shared" si="38"/>
        <v>11.861833333333001</v>
      </c>
      <c r="G232" s="6">
        <f t="shared" si="36"/>
        <v>-36.366249000000003</v>
      </c>
      <c r="J232" s="88">
        <v>30833305555.556</v>
      </c>
      <c r="K232" s="88">
        <v>-51.75367</v>
      </c>
      <c r="L232" s="88">
        <v>-43.645797999999999</v>
      </c>
      <c r="N232" s="6">
        <f t="shared" si="39"/>
        <v>11.861833333333001</v>
      </c>
      <c r="O232" s="6">
        <f t="shared" si="37"/>
        <v>-35.291496000000002</v>
      </c>
    </row>
    <row r="233" spans="2:15" x14ac:dyDescent="0.25">
      <c r="B233" s="88">
        <v>32030277777.778</v>
      </c>
      <c r="C233" s="88">
        <v>-60.454140000000002</v>
      </c>
      <c r="D233" s="88">
        <v>-52.954819000000001</v>
      </c>
      <c r="F233" s="6">
        <f t="shared" si="38"/>
        <v>12.176851851852</v>
      </c>
      <c r="G233" s="6">
        <f t="shared" si="36"/>
        <v>-34.665478</v>
      </c>
      <c r="J233" s="88">
        <v>32030277777.778</v>
      </c>
      <c r="K233" s="88">
        <v>-53.792476999999998</v>
      </c>
      <c r="L233" s="88">
        <v>-45.470745000000001</v>
      </c>
      <c r="N233" s="6">
        <f t="shared" si="39"/>
        <v>12.176851851852</v>
      </c>
      <c r="O233" s="6">
        <f t="shared" si="37"/>
        <v>-35.262748999999999</v>
      </c>
    </row>
    <row r="234" spans="2:15" x14ac:dyDescent="0.25">
      <c r="B234" s="88">
        <v>33227250000</v>
      </c>
      <c r="C234" s="88">
        <v>-65.032623000000001</v>
      </c>
      <c r="D234" s="88">
        <v>-57.539261000000003</v>
      </c>
      <c r="F234" s="6">
        <f t="shared" si="38"/>
        <v>12.49187037037</v>
      </c>
      <c r="G234" s="6">
        <f t="shared" si="36"/>
        <v>-34.550732000000004</v>
      </c>
      <c r="J234" s="88">
        <v>33227250000</v>
      </c>
      <c r="K234" s="88">
        <v>-54.846930999999998</v>
      </c>
      <c r="L234" s="88">
        <v>-46.221794000000003</v>
      </c>
      <c r="N234" s="6">
        <f t="shared" si="39"/>
        <v>12.49187037037</v>
      </c>
      <c r="O234" s="6">
        <f t="shared" si="37"/>
        <v>-34.185153999999997</v>
      </c>
    </row>
    <row r="235" spans="2:15" x14ac:dyDescent="0.25">
      <c r="B235" s="88">
        <v>34424222222.222</v>
      </c>
      <c r="C235" s="88">
        <v>-70.452988000000005</v>
      </c>
      <c r="D235" s="88">
        <v>-62.942534999999999</v>
      </c>
      <c r="F235" s="6">
        <f t="shared" si="38"/>
        <v>12.806888888889</v>
      </c>
      <c r="G235" s="6">
        <f t="shared" si="36"/>
        <v>-32.450291</v>
      </c>
      <c r="J235" s="88">
        <v>34424222222.222</v>
      </c>
      <c r="K235" s="88">
        <v>-58.408607000000003</v>
      </c>
      <c r="L235" s="88">
        <v>-49.660645000000002</v>
      </c>
      <c r="N235" s="6">
        <f t="shared" si="39"/>
        <v>12.806888888889</v>
      </c>
      <c r="O235" s="6">
        <f t="shared" si="37"/>
        <v>-34.937595000000002</v>
      </c>
    </row>
    <row r="236" spans="2:15" x14ac:dyDescent="0.25">
      <c r="B236" s="88">
        <v>35621194444.444</v>
      </c>
      <c r="C236" s="88">
        <v>-73.026877999999996</v>
      </c>
      <c r="D236" s="88">
        <v>-65.377533</v>
      </c>
      <c r="F236" s="6">
        <f t="shared" si="38"/>
        <v>13.121907407406999</v>
      </c>
      <c r="G236" s="6">
        <f t="shared" si="36"/>
        <v>-31.250488000000001</v>
      </c>
      <c r="J236" s="88">
        <v>35621194444.444</v>
      </c>
      <c r="K236" s="88">
        <v>-68.175690000000003</v>
      </c>
      <c r="L236" s="88">
        <v>-59.271709000000001</v>
      </c>
      <c r="N236" s="6">
        <f t="shared" si="39"/>
        <v>13.121907407406999</v>
      </c>
      <c r="O236" s="6">
        <f t="shared" si="37"/>
        <v>-36.841510999999997</v>
      </c>
    </row>
    <row r="237" spans="2:15" x14ac:dyDescent="0.25">
      <c r="B237" s="88">
        <v>36818166666.667</v>
      </c>
      <c r="C237" s="88">
        <v>-68.976341000000005</v>
      </c>
      <c r="D237" s="88">
        <v>-60.936264000000001</v>
      </c>
      <c r="F237" s="6">
        <f t="shared" si="38"/>
        <v>13.436925925926001</v>
      </c>
      <c r="G237" s="6">
        <f t="shared" si="36"/>
        <v>-30.938804999999999</v>
      </c>
      <c r="J237" s="88">
        <v>36818166666.667</v>
      </c>
      <c r="K237" s="88">
        <v>-68.270591999999994</v>
      </c>
      <c r="L237" s="88">
        <v>-59.362133</v>
      </c>
      <c r="N237" s="6">
        <f t="shared" si="39"/>
        <v>13.436925925926001</v>
      </c>
      <c r="O237" s="6">
        <f t="shared" si="37"/>
        <v>-37.74823</v>
      </c>
    </row>
    <row r="238" spans="2:15" x14ac:dyDescent="0.25">
      <c r="B238" s="88">
        <v>38015138888.889</v>
      </c>
      <c r="C238" s="88">
        <v>-68.755095999999995</v>
      </c>
      <c r="D238" s="88">
        <v>-59.578921999999999</v>
      </c>
      <c r="F238" s="6">
        <f t="shared" si="38"/>
        <v>13.751944444444</v>
      </c>
      <c r="G238" s="6">
        <f t="shared" si="36"/>
        <v>-31.436589999999999</v>
      </c>
      <c r="J238" s="88">
        <v>38015138888.889</v>
      </c>
      <c r="K238" s="88">
        <v>-69.880035000000007</v>
      </c>
      <c r="L238" s="88">
        <v>-60.929817</v>
      </c>
      <c r="N238" s="6">
        <f t="shared" si="39"/>
        <v>13.751944444444</v>
      </c>
      <c r="O238" s="6">
        <f t="shared" si="37"/>
        <v>-37.054188000000003</v>
      </c>
    </row>
    <row r="239" spans="2:15" x14ac:dyDescent="0.25">
      <c r="B239" s="88">
        <v>39212111111.111</v>
      </c>
      <c r="C239" s="88">
        <v>-67.305428000000006</v>
      </c>
      <c r="D239" s="88">
        <v>-57.452297000000002</v>
      </c>
      <c r="F239" s="6">
        <f t="shared" si="38"/>
        <v>14.066962962963</v>
      </c>
      <c r="G239" s="6">
        <f t="shared" si="36"/>
        <v>-32.468131999999997</v>
      </c>
      <c r="J239" s="88">
        <v>39212111111.111</v>
      </c>
      <c r="K239" s="88">
        <v>-60.093677999999997</v>
      </c>
      <c r="L239" s="88">
        <v>-50.679405000000003</v>
      </c>
      <c r="N239" s="6">
        <f t="shared" si="39"/>
        <v>14.066962962963</v>
      </c>
      <c r="O239" s="6">
        <f t="shared" si="37"/>
        <v>-34.009875999999998</v>
      </c>
    </row>
    <row r="240" spans="2:15" x14ac:dyDescent="0.25">
      <c r="B240" s="88">
        <v>40409083333.333</v>
      </c>
      <c r="C240" s="88">
        <v>-67.972115000000002</v>
      </c>
      <c r="D240" s="88">
        <v>-58.490540000000003</v>
      </c>
      <c r="F240" s="6">
        <f t="shared" si="38"/>
        <v>14.381981481481001</v>
      </c>
      <c r="G240" s="6">
        <f t="shared" si="36"/>
        <v>-32.253971</v>
      </c>
      <c r="J240" s="88">
        <v>40409083333.333</v>
      </c>
      <c r="K240" s="88">
        <v>-58.701442999999998</v>
      </c>
      <c r="L240" s="88">
        <v>-48.713642</v>
      </c>
      <c r="N240" s="6">
        <f t="shared" si="39"/>
        <v>14.381981481481001</v>
      </c>
      <c r="O240" s="6">
        <f t="shared" si="37"/>
        <v>-31.833044000000001</v>
      </c>
    </row>
    <row r="241" spans="2:16" x14ac:dyDescent="0.25">
      <c r="B241" s="88">
        <v>41606055555.556</v>
      </c>
      <c r="C241" s="88">
        <v>-69.709434999999999</v>
      </c>
      <c r="D241" s="88">
        <v>-60.652760000000001</v>
      </c>
      <c r="F241" s="6">
        <f t="shared" si="38"/>
        <v>14.696999999999999</v>
      </c>
      <c r="G241" s="6">
        <f t="shared" si="36"/>
        <v>-32.898907000000001</v>
      </c>
      <c r="J241" s="88">
        <v>41606055555.556</v>
      </c>
      <c r="K241" s="88">
        <v>-60.589984999999999</v>
      </c>
      <c r="L241" s="88">
        <v>-50.177574</v>
      </c>
      <c r="N241" s="6">
        <f t="shared" si="39"/>
        <v>14.696999999999999</v>
      </c>
      <c r="O241" s="6">
        <f t="shared" si="37"/>
        <v>-31.899231</v>
      </c>
    </row>
    <row r="242" spans="2:16" x14ac:dyDescent="0.25">
      <c r="B242" s="88">
        <v>42803027777.778</v>
      </c>
      <c r="C242" s="88">
        <v>-72.935042999999993</v>
      </c>
      <c r="D242" s="88">
        <v>-63.278830999999997</v>
      </c>
      <c r="F242" s="6" t="s">
        <v>21</v>
      </c>
      <c r="J242" s="88">
        <v>42803027777.778</v>
      </c>
      <c r="K242" s="88">
        <v>-62.497813999999998</v>
      </c>
      <c r="L242" s="88">
        <v>-51.217216000000001</v>
      </c>
      <c r="N242" s="6" t="s">
        <v>21</v>
      </c>
    </row>
    <row r="243" spans="2:16" x14ac:dyDescent="0.25">
      <c r="B243" s="88">
        <v>44000000000</v>
      </c>
      <c r="C243" s="88">
        <v>-72.816001999999997</v>
      </c>
      <c r="D243" s="88">
        <v>-62.051150999999997</v>
      </c>
      <c r="J243" s="88">
        <v>44000000000</v>
      </c>
      <c r="K243" s="88">
        <v>-65.502234999999999</v>
      </c>
      <c r="L243" s="88">
        <v>-54.471057999999999</v>
      </c>
    </row>
    <row r="244" spans="2:16" x14ac:dyDescent="0.25">
      <c r="B244" s="88" t="s">
        <v>21</v>
      </c>
      <c r="J244" s="88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3Rx2L dBc Log Mag(dB)</v>
      </c>
      <c r="H246" s="35">
        <v>3</v>
      </c>
      <c r="N246" s="6" t="s">
        <v>19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s="88" t="s">
        <v>43</v>
      </c>
      <c r="F247" s="6">
        <f t="shared" ref="F247:F265" si="42">B273/1000000000</f>
        <v>9.026666666666701</v>
      </c>
      <c r="G247" s="6">
        <f t="shared" si="40"/>
        <v>-55.030956000000003</v>
      </c>
      <c r="H247" s="36">
        <f>ABS(AVERAGE(G247:G265)-(H246-1)*5)</f>
        <v>68.406773210526325</v>
      </c>
      <c r="J247" s="88" t="s">
        <v>43</v>
      </c>
      <c r="N247" s="6">
        <f t="shared" ref="N247:N265" si="43">J273/1000000000</f>
        <v>9.026666666666701</v>
      </c>
      <c r="O247" s="6">
        <f t="shared" si="41"/>
        <v>-65.103767000000005</v>
      </c>
      <c r="P247" s="36">
        <f>ABS(AVERAGE(O247:O265)-(P246-1)*5)</f>
        <v>81.539881736842105</v>
      </c>
    </row>
    <row r="248" spans="2:16" x14ac:dyDescent="0.25">
      <c r="B248" s="88" t="s">
        <v>19</v>
      </c>
      <c r="C248" s="88" t="s">
        <v>131</v>
      </c>
      <c r="D248" s="88" t="s">
        <v>44</v>
      </c>
      <c r="F248" s="6">
        <f t="shared" si="42"/>
        <v>10.156499999999999</v>
      </c>
      <c r="G248" s="6">
        <f t="shared" si="40"/>
        <v>-59.141025999999997</v>
      </c>
      <c r="J248" s="88" t="s">
        <v>19</v>
      </c>
      <c r="K248" s="88" t="s">
        <v>131</v>
      </c>
      <c r="L248" s="88" t="s">
        <v>44</v>
      </c>
      <c r="N248" s="6">
        <f t="shared" si="43"/>
        <v>10.156499999999999</v>
      </c>
      <c r="O248" s="6">
        <f t="shared" si="41"/>
        <v>-73.807297000000005</v>
      </c>
    </row>
    <row r="249" spans="2:16" x14ac:dyDescent="0.25">
      <c r="B249" s="88">
        <v>9026666666.6667004</v>
      </c>
      <c r="C249" s="88">
        <v>-58.375011000000001</v>
      </c>
      <c r="D249" s="88">
        <v>-47.313445999999999</v>
      </c>
      <c r="F249" s="6">
        <f t="shared" si="42"/>
        <v>11.286333333332999</v>
      </c>
      <c r="G249" s="6">
        <f t="shared" si="40"/>
        <v>-60.782097</v>
      </c>
      <c r="J249" s="88">
        <v>9026666666.6667004</v>
      </c>
      <c r="K249" s="88">
        <v>-60.755287000000003</v>
      </c>
      <c r="L249" s="88">
        <v>-48.998032000000002</v>
      </c>
      <c r="N249" s="6">
        <f t="shared" si="43"/>
        <v>11.286333333332999</v>
      </c>
      <c r="O249" s="6">
        <f t="shared" si="41"/>
        <v>-79.682723999999993</v>
      </c>
    </row>
    <row r="250" spans="2:16" x14ac:dyDescent="0.25">
      <c r="B250" s="88">
        <v>9341685185.1851997</v>
      </c>
      <c r="C250" s="88">
        <v>-55.196326999999997</v>
      </c>
      <c r="D250" s="88">
        <v>-48.465958000000001</v>
      </c>
      <c r="F250" s="6">
        <f t="shared" si="42"/>
        <v>12.416166666666999</v>
      </c>
      <c r="G250" s="6">
        <f t="shared" si="40"/>
        <v>-55.465041999999997</v>
      </c>
      <c r="J250" s="88">
        <v>9341685185.1851997</v>
      </c>
      <c r="K250" s="88">
        <v>-59.107230999999999</v>
      </c>
      <c r="L250" s="88">
        <v>-51.077838999999997</v>
      </c>
      <c r="N250" s="6">
        <f t="shared" si="43"/>
        <v>12.416166666666999</v>
      </c>
      <c r="O250" s="6">
        <f t="shared" si="41"/>
        <v>-70.052361000000005</v>
      </c>
    </row>
    <row r="251" spans="2:16" x14ac:dyDescent="0.25">
      <c r="B251" s="88">
        <v>9656703703.7036991</v>
      </c>
      <c r="C251" s="88">
        <v>-52.324691999999999</v>
      </c>
      <c r="D251" s="88">
        <v>-45.597842999999997</v>
      </c>
      <c r="F251" s="6">
        <f t="shared" si="42"/>
        <v>13.545999999999999</v>
      </c>
      <c r="G251" s="6">
        <f t="shared" si="40"/>
        <v>-55.059176999999998</v>
      </c>
      <c r="J251" s="88">
        <v>9656703703.7036991</v>
      </c>
      <c r="K251" s="88">
        <v>-58.815215999999999</v>
      </c>
      <c r="L251" s="88">
        <v>-51.434871999999999</v>
      </c>
      <c r="N251" s="6">
        <f t="shared" si="43"/>
        <v>13.545999999999999</v>
      </c>
      <c r="O251" s="6">
        <f t="shared" si="41"/>
        <v>-71.681190000000001</v>
      </c>
    </row>
    <row r="252" spans="2:16" x14ac:dyDescent="0.25">
      <c r="B252" s="88">
        <v>9971722222.2222004</v>
      </c>
      <c r="C252" s="88">
        <v>-49.551121000000002</v>
      </c>
      <c r="D252" s="88">
        <v>-42.990958999999997</v>
      </c>
      <c r="F252" s="6">
        <f t="shared" si="42"/>
        <v>14.675833333332999</v>
      </c>
      <c r="G252" s="6">
        <f t="shared" si="40"/>
        <v>-54.222794</v>
      </c>
      <c r="J252" s="88">
        <v>9971722222.2222004</v>
      </c>
      <c r="K252" s="88">
        <v>-54.712307000000003</v>
      </c>
      <c r="L252" s="88">
        <v>-47.116858999999998</v>
      </c>
      <c r="N252" s="6">
        <f t="shared" si="43"/>
        <v>14.675833333332999</v>
      </c>
      <c r="O252" s="6">
        <f t="shared" si="41"/>
        <v>-66.779510000000002</v>
      </c>
    </row>
    <row r="253" spans="2:16" x14ac:dyDescent="0.25">
      <c r="B253" s="88">
        <v>10286740740.740999</v>
      </c>
      <c r="C253" s="88">
        <v>-45.083255999999999</v>
      </c>
      <c r="D253" s="88">
        <v>-38.514862000000001</v>
      </c>
      <c r="F253" s="6">
        <f t="shared" si="42"/>
        <v>15.805666666666999</v>
      </c>
      <c r="G253" s="6">
        <f t="shared" si="40"/>
        <v>-51.129181000000003</v>
      </c>
      <c r="J253" s="88">
        <v>10286740740.740999</v>
      </c>
      <c r="K253" s="88">
        <v>-52.159298</v>
      </c>
      <c r="L253" s="88">
        <v>-44.360737</v>
      </c>
      <c r="N253" s="6">
        <f t="shared" si="43"/>
        <v>15.805666666666999</v>
      </c>
      <c r="O253" s="6">
        <f t="shared" si="41"/>
        <v>-66.175101999999995</v>
      </c>
    </row>
    <row r="254" spans="2:16" x14ac:dyDescent="0.25">
      <c r="B254" s="88">
        <v>10601759259.259001</v>
      </c>
      <c r="C254" s="88">
        <v>-42.113284999999998</v>
      </c>
      <c r="D254" s="88">
        <v>-35.321278</v>
      </c>
      <c r="F254" s="6">
        <f t="shared" si="42"/>
        <v>16.935500000000001</v>
      </c>
      <c r="G254" s="6">
        <f t="shared" si="40"/>
        <v>-60.353172000000001</v>
      </c>
      <c r="J254" s="88">
        <v>10601759259.259001</v>
      </c>
      <c r="K254" s="88">
        <v>-49.586567000000002</v>
      </c>
      <c r="L254" s="88">
        <v>-41.540165000000002</v>
      </c>
      <c r="N254" s="6">
        <f t="shared" si="43"/>
        <v>16.935500000000001</v>
      </c>
      <c r="O254" s="6">
        <f t="shared" si="41"/>
        <v>-75.115279999999998</v>
      </c>
    </row>
    <row r="255" spans="2:16" x14ac:dyDescent="0.25">
      <c r="B255" s="88">
        <v>10916777777.778</v>
      </c>
      <c r="C255" s="88">
        <v>-40.226317999999999</v>
      </c>
      <c r="D255" s="88">
        <v>-33.059134999999998</v>
      </c>
      <c r="F255" s="6">
        <f t="shared" si="42"/>
        <v>18.065333333333001</v>
      </c>
      <c r="G255" s="6">
        <f t="shared" si="40"/>
        <v>-63.205092999999998</v>
      </c>
      <c r="J255" s="88">
        <v>10916777777.778</v>
      </c>
      <c r="K255" s="88">
        <v>-46.893008999999999</v>
      </c>
      <c r="L255" s="88">
        <v>-38.614418000000001</v>
      </c>
      <c r="N255" s="6">
        <f t="shared" si="43"/>
        <v>18.065333333333001</v>
      </c>
      <c r="O255" s="6">
        <f t="shared" si="41"/>
        <v>-77.775215000000003</v>
      </c>
    </row>
    <row r="256" spans="2:16" x14ac:dyDescent="0.25">
      <c r="B256" s="88">
        <v>11231796296.296</v>
      </c>
      <c r="C256" s="88">
        <v>-39.859219000000003</v>
      </c>
      <c r="D256" s="88">
        <v>-32.444153</v>
      </c>
      <c r="F256" s="6">
        <f t="shared" si="42"/>
        <v>19.195166666666999</v>
      </c>
      <c r="G256" s="6">
        <f t="shared" si="40"/>
        <v>-57.653370000000002</v>
      </c>
      <c r="J256" s="88">
        <v>11231796296.296</v>
      </c>
      <c r="K256" s="88">
        <v>-45.607433</v>
      </c>
      <c r="L256" s="88">
        <v>-37.499557000000003</v>
      </c>
      <c r="N256" s="6">
        <f t="shared" si="43"/>
        <v>19.195166666666999</v>
      </c>
      <c r="O256" s="6">
        <f t="shared" si="41"/>
        <v>-83.425551999999996</v>
      </c>
    </row>
    <row r="257" spans="2:16" x14ac:dyDescent="0.25">
      <c r="B257" s="88">
        <v>11546814814.815001</v>
      </c>
      <c r="C257" s="88">
        <v>-41.692211</v>
      </c>
      <c r="D257" s="88">
        <v>-34.192894000000003</v>
      </c>
      <c r="F257" s="6">
        <f t="shared" si="42"/>
        <v>20.324999999999999</v>
      </c>
      <c r="G257" s="6">
        <f t="shared" si="40"/>
        <v>-58.611739999999998</v>
      </c>
      <c r="J257" s="88">
        <v>11546814814.815001</v>
      </c>
      <c r="K257" s="88">
        <v>-43.308571000000001</v>
      </c>
      <c r="L257" s="88">
        <v>-34.986839000000003</v>
      </c>
      <c r="N257" s="6">
        <f t="shared" si="43"/>
        <v>20.324999999999999</v>
      </c>
      <c r="O257" s="6">
        <f t="shared" si="41"/>
        <v>-67.652702000000005</v>
      </c>
    </row>
    <row r="258" spans="2:16" x14ac:dyDescent="0.25">
      <c r="B258" s="88">
        <v>11861833333.333</v>
      </c>
      <c r="C258" s="88">
        <v>-43.859608000000001</v>
      </c>
      <c r="D258" s="88">
        <v>-36.366249000000003</v>
      </c>
      <c r="F258" s="6">
        <f t="shared" si="42"/>
        <v>21.454833333332999</v>
      </c>
      <c r="G258" s="6">
        <f t="shared" si="40"/>
        <v>-58.049923</v>
      </c>
      <c r="J258" s="88">
        <v>11861833333.333</v>
      </c>
      <c r="K258" s="88">
        <v>-43.916629999999998</v>
      </c>
      <c r="L258" s="88">
        <v>-35.291496000000002</v>
      </c>
      <c r="N258" s="6">
        <f t="shared" si="43"/>
        <v>21.454833333332999</v>
      </c>
      <c r="O258" s="6">
        <f t="shared" si="41"/>
        <v>-66.795433000000003</v>
      </c>
    </row>
    <row r="259" spans="2:16" x14ac:dyDescent="0.25">
      <c r="B259" s="88">
        <v>12176851851.851999</v>
      </c>
      <c r="C259" s="88">
        <v>-42.175933999999998</v>
      </c>
      <c r="D259" s="88">
        <v>-34.665478</v>
      </c>
      <c r="F259" s="6">
        <f t="shared" si="42"/>
        <v>22.584666666667001</v>
      </c>
      <c r="G259" s="6">
        <f t="shared" si="40"/>
        <v>-61.512267999999999</v>
      </c>
      <c r="J259" s="88">
        <v>12176851851.851999</v>
      </c>
      <c r="K259" s="88">
        <v>-44.010714999999998</v>
      </c>
      <c r="L259" s="88">
        <v>-35.262748999999999</v>
      </c>
      <c r="N259" s="6">
        <f t="shared" si="43"/>
        <v>22.584666666667001</v>
      </c>
      <c r="O259" s="6">
        <f t="shared" si="41"/>
        <v>-62.116016000000002</v>
      </c>
    </row>
    <row r="260" spans="2:16" x14ac:dyDescent="0.25">
      <c r="B260" s="88">
        <v>12491870370.370001</v>
      </c>
      <c r="C260" s="88">
        <v>-42.200080999999997</v>
      </c>
      <c r="D260" s="88">
        <v>-34.550732000000004</v>
      </c>
      <c r="F260" s="6">
        <f t="shared" si="42"/>
        <v>23.714500000000001</v>
      </c>
      <c r="G260" s="6">
        <f t="shared" si="40"/>
        <v>-62.581215</v>
      </c>
      <c r="J260" s="88">
        <v>12491870370.370001</v>
      </c>
      <c r="K260" s="88">
        <v>-43.089142000000002</v>
      </c>
      <c r="L260" s="88">
        <v>-34.185153999999997</v>
      </c>
      <c r="N260" s="6">
        <f t="shared" si="43"/>
        <v>23.714500000000001</v>
      </c>
      <c r="O260" s="6">
        <f t="shared" si="41"/>
        <v>-64.408218000000005</v>
      </c>
    </row>
    <row r="261" spans="2:16" x14ac:dyDescent="0.25">
      <c r="B261" s="88">
        <v>12806888888.889</v>
      </c>
      <c r="C261" s="88">
        <v>-40.490367999999997</v>
      </c>
      <c r="D261" s="88">
        <v>-32.450291</v>
      </c>
      <c r="F261" s="6">
        <f t="shared" si="42"/>
        <v>24.844333333333001</v>
      </c>
      <c r="G261" s="6">
        <f t="shared" si="40"/>
        <v>-56.717345999999999</v>
      </c>
      <c r="J261" s="88">
        <v>12806888888.889</v>
      </c>
      <c r="K261" s="88">
        <v>-43.846054000000002</v>
      </c>
      <c r="L261" s="88">
        <v>-34.937595000000002</v>
      </c>
      <c r="N261" s="6">
        <f t="shared" si="43"/>
        <v>24.844333333333001</v>
      </c>
      <c r="O261" s="6">
        <f t="shared" si="41"/>
        <v>-75.497208000000001</v>
      </c>
    </row>
    <row r="262" spans="2:16" x14ac:dyDescent="0.25">
      <c r="B262" s="88">
        <v>13121907407.407</v>
      </c>
      <c r="C262" s="88">
        <v>-40.426659000000001</v>
      </c>
      <c r="D262" s="88">
        <v>-31.250488000000001</v>
      </c>
      <c r="F262" s="6">
        <f t="shared" si="42"/>
        <v>25.974166666666999</v>
      </c>
      <c r="G262" s="6">
        <f t="shared" si="40"/>
        <v>-60.492569000000003</v>
      </c>
      <c r="J262" s="88">
        <v>13121907407.407</v>
      </c>
      <c r="K262" s="88">
        <v>-45.791728999999997</v>
      </c>
      <c r="L262" s="88">
        <v>-36.841510999999997</v>
      </c>
      <c r="N262" s="6">
        <f t="shared" si="43"/>
        <v>25.974166666666999</v>
      </c>
      <c r="O262" s="6">
        <f t="shared" si="41"/>
        <v>-79.128685000000004</v>
      </c>
    </row>
    <row r="263" spans="2:16" x14ac:dyDescent="0.25">
      <c r="B263" s="88">
        <v>13436925925.926001</v>
      </c>
      <c r="C263" s="88">
        <v>-40.791930999999998</v>
      </c>
      <c r="D263" s="88">
        <v>-30.938804999999999</v>
      </c>
      <c r="F263" s="6">
        <f t="shared" si="42"/>
        <v>27.103999999999999</v>
      </c>
      <c r="G263" s="6">
        <f t="shared" si="40"/>
        <v>-71.803512999999995</v>
      </c>
      <c r="J263" s="88">
        <v>13436925925.926001</v>
      </c>
      <c r="K263" s="88">
        <v>-47.162497999999999</v>
      </c>
      <c r="L263" s="88">
        <v>-37.74823</v>
      </c>
      <c r="N263" s="6">
        <f t="shared" si="43"/>
        <v>27.103999999999999</v>
      </c>
      <c r="O263" s="6">
        <f t="shared" si="41"/>
        <v>-71.308006000000006</v>
      </c>
    </row>
    <row r="264" spans="2:16" x14ac:dyDescent="0.25">
      <c r="B264" s="88">
        <v>13751944444.444</v>
      </c>
      <c r="C264" s="88">
        <v>-40.918166999999997</v>
      </c>
      <c r="D264" s="88">
        <v>-31.436589999999999</v>
      </c>
      <c r="F264" s="6">
        <f t="shared" si="42"/>
        <v>28.233833333332999</v>
      </c>
      <c r="G264" s="6">
        <f t="shared" si="40"/>
        <v>-64.093658000000005</v>
      </c>
      <c r="J264" s="88">
        <v>13751944444.444</v>
      </c>
      <c r="K264" s="88">
        <v>-47.041984999999997</v>
      </c>
      <c r="L264" s="88">
        <v>-37.054188000000003</v>
      </c>
      <c r="N264" s="6">
        <f t="shared" si="43"/>
        <v>28.233833333332999</v>
      </c>
      <c r="O264" s="6">
        <f t="shared" si="41"/>
        <v>-79.806244000000007</v>
      </c>
    </row>
    <row r="265" spans="2:16" x14ac:dyDescent="0.25">
      <c r="B265" s="88">
        <v>14066962962.962999</v>
      </c>
      <c r="C265" s="88">
        <v>-41.524811</v>
      </c>
      <c r="D265" s="88">
        <v>-32.468131999999997</v>
      </c>
      <c r="F265" s="6">
        <f t="shared" si="42"/>
        <v>29.363666666667001</v>
      </c>
      <c r="G265" s="6">
        <f t="shared" si="40"/>
        <v>-43.824551</v>
      </c>
      <c r="J265" s="88">
        <v>14066962962.962999</v>
      </c>
      <c r="K265" s="88">
        <v>-44.422283</v>
      </c>
      <c r="L265" s="88">
        <v>-34.009875999999998</v>
      </c>
      <c r="N265" s="6">
        <f t="shared" si="43"/>
        <v>29.363666666667001</v>
      </c>
      <c r="O265" s="6">
        <f t="shared" si="41"/>
        <v>-62.947243</v>
      </c>
    </row>
    <row r="266" spans="2:16" x14ac:dyDescent="0.25">
      <c r="B266" s="88">
        <v>14381981481.481001</v>
      </c>
      <c r="C266" s="88">
        <v>-41.910178999999999</v>
      </c>
      <c r="D266" s="88">
        <v>-32.253971</v>
      </c>
      <c r="F266" s="6" t="s">
        <v>21</v>
      </c>
      <c r="J266" s="88">
        <v>14381981481.481001</v>
      </c>
      <c r="K266" s="88">
        <v>-43.113644000000001</v>
      </c>
      <c r="L266" s="88">
        <v>-31.833044000000001</v>
      </c>
      <c r="N266" s="6" t="s">
        <v>21</v>
      </c>
    </row>
    <row r="267" spans="2:16" x14ac:dyDescent="0.25">
      <c r="B267" s="88">
        <v>14697000000</v>
      </c>
      <c r="C267" s="88">
        <v>-43.663761000000001</v>
      </c>
      <c r="D267" s="88">
        <v>-32.898907000000001</v>
      </c>
      <c r="J267" s="88">
        <v>14697000000</v>
      </c>
      <c r="K267" s="88">
        <v>-42.930408</v>
      </c>
      <c r="L267" s="88">
        <v>-31.899231</v>
      </c>
    </row>
    <row r="268" spans="2:16" x14ac:dyDescent="0.25">
      <c r="B268" s="88" t="s">
        <v>21</v>
      </c>
      <c r="J268" s="88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3Rx3L dBc Log Mag(dB)</v>
      </c>
      <c r="H270" s="35">
        <v>3</v>
      </c>
      <c r="N270" s="6" t="s">
        <v>19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s="88" t="s">
        <v>45</v>
      </c>
      <c r="F271" s="6">
        <f t="shared" ref="F271:F289" si="46">B297/1000000000</f>
        <v>9</v>
      </c>
      <c r="G271" s="6">
        <f t="shared" si="44"/>
        <v>-44.948101000000001</v>
      </c>
      <c r="H271" s="36">
        <f>ABS(AVERAGE(G271:G289)-(H270-1)*5)</f>
        <v>56.436704368421054</v>
      </c>
      <c r="J271" s="88" t="s">
        <v>45</v>
      </c>
      <c r="N271" s="6">
        <f t="shared" ref="N271:N289" si="47">J297/1000000000</f>
        <v>9</v>
      </c>
      <c r="O271" s="6">
        <f t="shared" si="45"/>
        <v>-50.327171</v>
      </c>
      <c r="P271" s="36">
        <f>ABS(AVERAGE(O271:O289)-(P270-1)*5)</f>
        <v>58.254647684210525</v>
      </c>
    </row>
    <row r="272" spans="2:16" x14ac:dyDescent="0.25">
      <c r="B272" s="88" t="s">
        <v>19</v>
      </c>
      <c r="C272" s="88" t="s">
        <v>132</v>
      </c>
      <c r="D272" s="88" t="s">
        <v>46</v>
      </c>
      <c r="F272" s="6">
        <f t="shared" si="46"/>
        <v>10.942759259259001</v>
      </c>
      <c r="G272" s="6">
        <f t="shared" si="44"/>
        <v>-30.134101999999999</v>
      </c>
      <c r="J272" s="88" t="s">
        <v>19</v>
      </c>
      <c r="K272" s="88" t="s">
        <v>132</v>
      </c>
      <c r="L272" s="88" t="s">
        <v>46</v>
      </c>
      <c r="N272" s="6">
        <f t="shared" si="47"/>
        <v>10.942759259259001</v>
      </c>
      <c r="O272" s="6">
        <f t="shared" si="45"/>
        <v>-35.225185000000003</v>
      </c>
    </row>
    <row r="273" spans="2:15" x14ac:dyDescent="0.25">
      <c r="B273" s="88">
        <v>9026666666.6667004</v>
      </c>
      <c r="C273" s="88">
        <v>-66.092522000000002</v>
      </c>
      <c r="D273" s="88">
        <v>-55.030956000000003</v>
      </c>
      <c r="F273" s="6">
        <f t="shared" si="46"/>
        <v>12.885518518519</v>
      </c>
      <c r="G273" s="6">
        <f t="shared" si="44"/>
        <v>-37.669376</v>
      </c>
      <c r="J273" s="88">
        <v>9026666666.6667004</v>
      </c>
      <c r="K273" s="88">
        <v>-76.861030999999997</v>
      </c>
      <c r="L273" s="88">
        <v>-65.103767000000005</v>
      </c>
      <c r="N273" s="6">
        <f t="shared" si="47"/>
        <v>12.885518518519</v>
      </c>
      <c r="O273" s="6">
        <f t="shared" si="45"/>
        <v>-36.041420000000002</v>
      </c>
    </row>
    <row r="274" spans="2:15" x14ac:dyDescent="0.25">
      <c r="B274" s="88">
        <v>10156500000</v>
      </c>
      <c r="C274" s="88">
        <v>-65.871391000000003</v>
      </c>
      <c r="D274" s="88">
        <v>-59.141025999999997</v>
      </c>
      <c r="F274" s="6">
        <f t="shared" si="46"/>
        <v>14.828277777778</v>
      </c>
      <c r="G274" s="6">
        <f t="shared" si="44"/>
        <v>-39.746020999999999</v>
      </c>
      <c r="J274" s="88">
        <v>10156500000</v>
      </c>
      <c r="K274" s="88">
        <v>-81.836685000000003</v>
      </c>
      <c r="L274" s="88">
        <v>-73.807297000000005</v>
      </c>
      <c r="N274" s="6">
        <f t="shared" si="47"/>
        <v>14.828277777778</v>
      </c>
      <c r="O274" s="6">
        <f t="shared" si="45"/>
        <v>-43.643425000000001</v>
      </c>
    </row>
    <row r="275" spans="2:15" x14ac:dyDescent="0.25">
      <c r="B275" s="88">
        <v>11286333333.333</v>
      </c>
      <c r="C275" s="88">
        <v>-67.508942000000005</v>
      </c>
      <c r="D275" s="88">
        <v>-60.782097</v>
      </c>
      <c r="F275" s="6">
        <f t="shared" si="46"/>
        <v>16.771037037037001</v>
      </c>
      <c r="G275" s="6">
        <f t="shared" si="44"/>
        <v>-45.442024000000004</v>
      </c>
      <c r="J275" s="88">
        <v>11286333333.333</v>
      </c>
      <c r="K275" s="88">
        <v>-87.063064999999995</v>
      </c>
      <c r="L275" s="88">
        <v>-79.682723999999993</v>
      </c>
      <c r="N275" s="6">
        <f t="shared" si="47"/>
        <v>16.771037037037001</v>
      </c>
      <c r="O275" s="6">
        <f t="shared" si="45"/>
        <v>-50.060623</v>
      </c>
    </row>
    <row r="276" spans="2:15" x14ac:dyDescent="0.25">
      <c r="B276" s="88">
        <v>12416166666.667</v>
      </c>
      <c r="C276" s="88">
        <v>-62.025204000000002</v>
      </c>
      <c r="D276" s="88">
        <v>-55.465041999999997</v>
      </c>
      <c r="F276" s="6">
        <f t="shared" si="46"/>
        <v>18.713796296296003</v>
      </c>
      <c r="G276" s="6">
        <f t="shared" si="44"/>
        <v>-47.314959999999999</v>
      </c>
      <c r="J276" s="88">
        <v>12416166666.667</v>
      </c>
      <c r="K276" s="88">
        <v>-77.647812000000002</v>
      </c>
      <c r="L276" s="88">
        <v>-70.052361000000005</v>
      </c>
      <c r="N276" s="6">
        <f t="shared" si="47"/>
        <v>18.713796296296003</v>
      </c>
      <c r="O276" s="6">
        <f t="shared" si="45"/>
        <v>-52.744399999999999</v>
      </c>
    </row>
    <row r="277" spans="2:15" x14ac:dyDescent="0.25">
      <c r="B277" s="88">
        <v>13546000000</v>
      </c>
      <c r="C277" s="88">
        <v>-61.627571000000003</v>
      </c>
      <c r="D277" s="88">
        <v>-55.059176999999998</v>
      </c>
      <c r="F277" s="6">
        <f t="shared" si="46"/>
        <v>20.656555555556</v>
      </c>
      <c r="G277" s="6">
        <f t="shared" si="44"/>
        <v>-44.237236000000003</v>
      </c>
      <c r="J277" s="88">
        <v>13546000000</v>
      </c>
      <c r="K277" s="88">
        <v>-79.479752000000005</v>
      </c>
      <c r="L277" s="88">
        <v>-71.681190000000001</v>
      </c>
      <c r="N277" s="6">
        <f t="shared" si="47"/>
        <v>20.656555555556</v>
      </c>
      <c r="O277" s="6">
        <f t="shared" si="45"/>
        <v>-47.198962999999999</v>
      </c>
    </row>
    <row r="278" spans="2:15" x14ac:dyDescent="0.25">
      <c r="B278" s="88">
        <v>14675833333.333</v>
      </c>
      <c r="C278" s="88">
        <v>-61.014800999999999</v>
      </c>
      <c r="D278" s="88">
        <v>-54.222794</v>
      </c>
      <c r="F278" s="6">
        <f t="shared" si="46"/>
        <v>22.599314814814999</v>
      </c>
      <c r="G278" s="6">
        <f t="shared" si="44"/>
        <v>-43.608513000000002</v>
      </c>
      <c r="J278" s="88">
        <v>14675833333.333</v>
      </c>
      <c r="K278" s="88">
        <v>-74.825912000000002</v>
      </c>
      <c r="L278" s="88">
        <v>-66.779510000000002</v>
      </c>
      <c r="N278" s="6">
        <f t="shared" si="47"/>
        <v>22.599314814814999</v>
      </c>
      <c r="O278" s="6">
        <f t="shared" si="45"/>
        <v>-43.717953000000001</v>
      </c>
    </row>
    <row r="279" spans="2:15" x14ac:dyDescent="0.25">
      <c r="B279" s="88">
        <v>15805666666.667</v>
      </c>
      <c r="C279" s="88">
        <v>-58.296363999999997</v>
      </c>
      <c r="D279" s="88">
        <v>-51.129181000000003</v>
      </c>
      <c r="F279" s="6">
        <f t="shared" si="46"/>
        <v>24.542074074074002</v>
      </c>
      <c r="G279" s="6">
        <f t="shared" si="44"/>
        <v>-44.051009999999998</v>
      </c>
      <c r="J279" s="88">
        <v>15805666666.667</v>
      </c>
      <c r="K279" s="88">
        <v>-74.453697000000005</v>
      </c>
      <c r="L279" s="88">
        <v>-66.175101999999995</v>
      </c>
      <c r="N279" s="6">
        <f t="shared" si="47"/>
        <v>24.542074074074002</v>
      </c>
      <c r="O279" s="6">
        <f t="shared" si="45"/>
        <v>-46.901966000000002</v>
      </c>
    </row>
    <row r="280" spans="2:15" x14ac:dyDescent="0.25">
      <c r="B280" s="88">
        <v>16935500000</v>
      </c>
      <c r="C280" s="88">
        <v>-67.768234000000007</v>
      </c>
      <c r="D280" s="88">
        <v>-60.353172000000001</v>
      </c>
      <c r="F280" s="6">
        <f t="shared" si="46"/>
        <v>26.484833333333</v>
      </c>
      <c r="G280" s="6">
        <f t="shared" si="44"/>
        <v>-45.813594999999999</v>
      </c>
      <c r="J280" s="88">
        <v>16935500000</v>
      </c>
      <c r="K280" s="88">
        <v>-83.223159999999993</v>
      </c>
      <c r="L280" s="88">
        <v>-75.115279999999998</v>
      </c>
      <c r="N280" s="6">
        <f t="shared" si="47"/>
        <v>26.484833333333</v>
      </c>
      <c r="O280" s="6">
        <f t="shared" si="45"/>
        <v>-46.152332000000001</v>
      </c>
    </row>
    <row r="281" spans="2:15" x14ac:dyDescent="0.25">
      <c r="B281" s="88">
        <v>18065333333.333</v>
      </c>
      <c r="C281" s="88">
        <v>-70.704414</v>
      </c>
      <c r="D281" s="88">
        <v>-63.205092999999998</v>
      </c>
      <c r="F281" s="6">
        <f t="shared" si="46"/>
        <v>28.427592592592998</v>
      </c>
      <c r="G281" s="6">
        <f t="shared" si="44"/>
        <v>-47.708565</v>
      </c>
      <c r="J281" s="88">
        <v>18065333333.333</v>
      </c>
      <c r="K281" s="88">
        <v>-86.096947</v>
      </c>
      <c r="L281" s="88">
        <v>-77.775215000000003</v>
      </c>
      <c r="N281" s="6">
        <f t="shared" si="47"/>
        <v>28.427592592592998</v>
      </c>
      <c r="O281" s="6">
        <f t="shared" si="45"/>
        <v>-48.956263999999997</v>
      </c>
    </row>
    <row r="282" spans="2:15" x14ac:dyDescent="0.25">
      <c r="B282" s="88">
        <v>19195166666.667</v>
      </c>
      <c r="C282" s="88">
        <v>-65.146728999999993</v>
      </c>
      <c r="D282" s="88">
        <v>-57.653370000000002</v>
      </c>
      <c r="F282" s="6">
        <f t="shared" si="46"/>
        <v>30.370351851852</v>
      </c>
      <c r="G282" s="6">
        <f t="shared" si="44"/>
        <v>-46.713180999999999</v>
      </c>
      <c r="J282" s="88">
        <v>19195166666.667</v>
      </c>
      <c r="K282" s="88">
        <v>-92.050690000000003</v>
      </c>
      <c r="L282" s="88">
        <v>-83.425551999999996</v>
      </c>
      <c r="N282" s="6">
        <f t="shared" si="47"/>
        <v>30.370351851852</v>
      </c>
      <c r="O282" s="6">
        <f t="shared" si="45"/>
        <v>-50.167946000000001</v>
      </c>
    </row>
    <row r="283" spans="2:15" x14ac:dyDescent="0.25">
      <c r="B283" s="88">
        <v>20325000000</v>
      </c>
      <c r="C283" s="88">
        <v>-66.122200000000007</v>
      </c>
      <c r="D283" s="88">
        <v>-58.611739999999998</v>
      </c>
      <c r="F283" s="6">
        <f t="shared" si="46"/>
        <v>32.313111111110999</v>
      </c>
      <c r="G283" s="6">
        <f t="shared" si="44"/>
        <v>-50.896061000000003</v>
      </c>
      <c r="J283" s="88">
        <v>20325000000</v>
      </c>
      <c r="K283" s="88">
        <v>-76.400672999999998</v>
      </c>
      <c r="L283" s="88">
        <v>-67.652702000000005</v>
      </c>
      <c r="N283" s="6">
        <f t="shared" si="47"/>
        <v>32.313111111110999</v>
      </c>
      <c r="O283" s="6">
        <f t="shared" si="45"/>
        <v>-51.797683999999997</v>
      </c>
    </row>
    <row r="284" spans="2:15" x14ac:dyDescent="0.25">
      <c r="B284" s="88">
        <v>21454833333.333</v>
      </c>
      <c r="C284" s="88">
        <v>-65.699271999999993</v>
      </c>
      <c r="D284" s="88">
        <v>-58.049923</v>
      </c>
      <c r="F284" s="6">
        <f t="shared" si="46"/>
        <v>34.255870370369998</v>
      </c>
      <c r="G284" s="6">
        <f t="shared" si="44"/>
        <v>-50.465423999999999</v>
      </c>
      <c r="J284" s="88">
        <v>21454833333.333</v>
      </c>
      <c r="K284" s="88">
        <v>-75.699416999999997</v>
      </c>
      <c r="L284" s="88">
        <v>-66.795433000000003</v>
      </c>
      <c r="N284" s="6">
        <f t="shared" si="47"/>
        <v>34.255870370369998</v>
      </c>
      <c r="O284" s="6">
        <f t="shared" si="45"/>
        <v>-49.446494999999999</v>
      </c>
    </row>
    <row r="285" spans="2:15" x14ac:dyDescent="0.25">
      <c r="B285" s="88">
        <v>22584666666.667</v>
      </c>
      <c r="C285" s="88">
        <v>-69.552345000000003</v>
      </c>
      <c r="D285" s="88">
        <v>-61.512267999999999</v>
      </c>
      <c r="F285" s="6">
        <f t="shared" si="46"/>
        <v>36.198629629629998</v>
      </c>
      <c r="G285" s="6">
        <f t="shared" si="44"/>
        <v>-53.954799999999999</v>
      </c>
      <c r="J285" s="88">
        <v>22584666666.667</v>
      </c>
      <c r="K285" s="88">
        <v>-71.024474999999995</v>
      </c>
      <c r="L285" s="88">
        <v>-62.116016000000002</v>
      </c>
      <c r="N285" s="6">
        <f t="shared" si="47"/>
        <v>36.198629629629998</v>
      </c>
      <c r="O285" s="6">
        <f t="shared" si="45"/>
        <v>-52.090114999999997</v>
      </c>
    </row>
    <row r="286" spans="2:15" x14ac:dyDescent="0.25">
      <c r="B286" s="88">
        <v>23714500000</v>
      </c>
      <c r="C286" s="88">
        <v>-71.757384999999999</v>
      </c>
      <c r="D286" s="88">
        <v>-62.581215</v>
      </c>
      <c r="F286" s="6">
        <f t="shared" si="46"/>
        <v>38.141388888888997</v>
      </c>
      <c r="G286" s="6">
        <f t="shared" si="44"/>
        <v>-53.688034000000002</v>
      </c>
      <c r="J286" s="88">
        <v>23714500000</v>
      </c>
      <c r="K286" s="88">
        <v>-73.358436999999995</v>
      </c>
      <c r="L286" s="88">
        <v>-64.408218000000005</v>
      </c>
      <c r="N286" s="6">
        <f t="shared" si="47"/>
        <v>38.141388888888997</v>
      </c>
      <c r="O286" s="6">
        <f t="shared" si="45"/>
        <v>-53.568545999999998</v>
      </c>
    </row>
    <row r="287" spans="2:15" x14ac:dyDescent="0.25">
      <c r="B287" s="88">
        <v>24844333333.333</v>
      </c>
      <c r="C287" s="88">
        <v>-66.570473000000007</v>
      </c>
      <c r="D287" s="88">
        <v>-56.717345999999999</v>
      </c>
      <c r="F287" s="6">
        <f t="shared" si="46"/>
        <v>40.084148148148003</v>
      </c>
      <c r="G287" s="6">
        <f t="shared" si="44"/>
        <v>-53.796635000000002</v>
      </c>
      <c r="J287" s="88">
        <v>24844333333.333</v>
      </c>
      <c r="K287" s="88">
        <v>-84.911475999999993</v>
      </c>
      <c r="L287" s="88">
        <v>-75.497208000000001</v>
      </c>
      <c r="N287" s="6">
        <f t="shared" si="47"/>
        <v>40.084148148148003</v>
      </c>
      <c r="O287" s="6">
        <f t="shared" si="45"/>
        <v>-56.832970000000003</v>
      </c>
    </row>
    <row r="288" spans="2:15" x14ac:dyDescent="0.25">
      <c r="B288" s="88">
        <v>25974166666.667</v>
      </c>
      <c r="C288" s="88">
        <v>-69.974143999999995</v>
      </c>
      <c r="D288" s="88">
        <v>-60.492569000000003</v>
      </c>
      <c r="F288" s="6">
        <f t="shared" si="46"/>
        <v>42.026907407406995</v>
      </c>
      <c r="G288" s="6">
        <f t="shared" si="44"/>
        <v>-48.268501000000001</v>
      </c>
      <c r="J288" s="88">
        <v>25974166666.667</v>
      </c>
      <c r="K288" s="88">
        <v>-89.116485999999995</v>
      </c>
      <c r="L288" s="88">
        <v>-79.128685000000004</v>
      </c>
      <c r="N288" s="6">
        <f t="shared" si="47"/>
        <v>42.026907407406995</v>
      </c>
      <c r="O288" s="6">
        <f t="shared" si="45"/>
        <v>-54.547825000000003</v>
      </c>
    </row>
    <row r="289" spans="2:16" x14ac:dyDescent="0.25">
      <c r="B289" s="88">
        <v>27104000000</v>
      </c>
      <c r="C289" s="88">
        <v>-80.860184000000004</v>
      </c>
      <c r="D289" s="88">
        <v>-71.803512999999995</v>
      </c>
      <c r="F289" s="6">
        <f t="shared" si="46"/>
        <v>43.969666666667003</v>
      </c>
      <c r="G289" s="6">
        <f t="shared" si="44"/>
        <v>-53.841244000000003</v>
      </c>
      <c r="J289" s="88">
        <v>27104000000</v>
      </c>
      <c r="K289" s="88">
        <v>-81.720412999999994</v>
      </c>
      <c r="L289" s="88">
        <v>-71.308006000000006</v>
      </c>
      <c r="N289" s="6">
        <f t="shared" si="47"/>
        <v>43.969666666667003</v>
      </c>
      <c r="O289" s="6">
        <f t="shared" si="45"/>
        <v>-47.417023</v>
      </c>
    </row>
    <row r="290" spans="2:16" x14ac:dyDescent="0.25">
      <c r="B290" s="88">
        <v>28233833333.333</v>
      </c>
      <c r="C290" s="88">
        <v>-73.749870000000001</v>
      </c>
      <c r="D290" s="88">
        <v>-64.093658000000005</v>
      </c>
      <c r="F290" s="6" t="s">
        <v>21</v>
      </c>
      <c r="J290" s="88">
        <v>28233833333.333</v>
      </c>
      <c r="K290" s="88">
        <v>-91.086838</v>
      </c>
      <c r="L290" s="88">
        <v>-79.806244000000007</v>
      </c>
      <c r="N290" s="6" t="s">
        <v>21</v>
      </c>
    </row>
    <row r="291" spans="2:16" x14ac:dyDescent="0.25">
      <c r="B291" s="88">
        <v>29363666666.667</v>
      </c>
      <c r="C291" s="88">
        <v>-54.589404999999999</v>
      </c>
      <c r="D291" s="88">
        <v>-43.824551</v>
      </c>
      <c r="J291" s="88">
        <v>29363666666.667</v>
      </c>
      <c r="K291" s="88">
        <v>-73.978424000000004</v>
      </c>
      <c r="L291" s="88">
        <v>-62.947243</v>
      </c>
    </row>
    <row r="292" spans="2:16" x14ac:dyDescent="0.25">
      <c r="B292" s="88" t="s">
        <v>21</v>
      </c>
      <c r="J292" s="88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3Rx4L dBc Log Mag(dB)</v>
      </c>
      <c r="H294" s="35">
        <v>3</v>
      </c>
      <c r="N294" s="6" t="s">
        <v>19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s="88" t="s">
        <v>47</v>
      </c>
      <c r="F295" s="6">
        <f t="shared" ref="F295:F313" si="50">B321/1000000000</f>
        <v>11.969666666666999</v>
      </c>
      <c r="G295" s="6">
        <f t="shared" si="48"/>
        <v>-39.574283999999999</v>
      </c>
      <c r="H295" s="36">
        <f>ABS(AVERAGE(G295:G313)-(H294-1)*5)</f>
        <v>66.112299052631585</v>
      </c>
      <c r="J295" s="88" t="s">
        <v>47</v>
      </c>
      <c r="N295" s="6">
        <f t="shared" ref="N295:N313" si="51">J321/1000000000</f>
        <v>11.969666666666999</v>
      </c>
      <c r="O295" s="6">
        <f t="shared" si="49"/>
        <v>-67.196785000000006</v>
      </c>
      <c r="P295" s="36">
        <f>ABS(AVERAGE(O295:O313)-(P294-1)*5)</f>
        <v>78.767257736842097</v>
      </c>
    </row>
    <row r="296" spans="2:16" x14ac:dyDescent="0.25">
      <c r="B296" s="88" t="s">
        <v>19</v>
      </c>
      <c r="C296" s="88" t="s">
        <v>133</v>
      </c>
      <c r="D296" s="88" t="s">
        <v>48</v>
      </c>
      <c r="F296" s="6">
        <f t="shared" si="50"/>
        <v>13.74912962963</v>
      </c>
      <c r="G296" s="6">
        <f t="shared" si="48"/>
        <v>-46.386310999999999</v>
      </c>
      <c r="J296" s="88" t="s">
        <v>19</v>
      </c>
      <c r="K296" s="88" t="s">
        <v>133</v>
      </c>
      <c r="L296" s="88" t="s">
        <v>48</v>
      </c>
      <c r="N296" s="6">
        <f t="shared" si="51"/>
        <v>13.74912962963</v>
      </c>
      <c r="O296" s="6">
        <f t="shared" si="49"/>
        <v>-74.548362999999995</v>
      </c>
    </row>
    <row r="297" spans="2:16" x14ac:dyDescent="0.25">
      <c r="B297" s="88">
        <v>9000000000</v>
      </c>
      <c r="C297" s="88">
        <v>-56.009666000000003</v>
      </c>
      <c r="D297" s="88">
        <v>-44.948101000000001</v>
      </c>
      <c r="F297" s="6">
        <f t="shared" si="50"/>
        <v>15.528592592593</v>
      </c>
      <c r="G297" s="6">
        <f t="shared" si="48"/>
        <v>-47.979804999999999</v>
      </c>
      <c r="J297" s="88">
        <v>9000000000</v>
      </c>
      <c r="K297" s="88">
        <v>-62.084426999999998</v>
      </c>
      <c r="L297" s="88">
        <v>-50.327171</v>
      </c>
      <c r="N297" s="6">
        <f t="shared" si="51"/>
        <v>15.528592592593</v>
      </c>
      <c r="O297" s="6">
        <f t="shared" si="49"/>
        <v>-67.093581999999998</v>
      </c>
    </row>
    <row r="298" spans="2:16" x14ac:dyDescent="0.25">
      <c r="B298" s="88">
        <v>10942759259.259001</v>
      </c>
      <c r="C298" s="88">
        <v>-36.864468000000002</v>
      </c>
      <c r="D298" s="88">
        <v>-30.134101999999999</v>
      </c>
      <c r="F298" s="6">
        <f t="shared" si="50"/>
        <v>17.308055555555999</v>
      </c>
      <c r="G298" s="6">
        <f t="shared" si="48"/>
        <v>-52.420597000000001</v>
      </c>
      <c r="J298" s="88">
        <v>10942759259.259001</v>
      </c>
      <c r="K298" s="88">
        <v>-43.254578000000002</v>
      </c>
      <c r="L298" s="88">
        <v>-35.225185000000003</v>
      </c>
      <c r="N298" s="6">
        <f t="shared" si="51"/>
        <v>17.308055555555999</v>
      </c>
      <c r="O298" s="6">
        <f t="shared" si="49"/>
        <v>-72.786963999999998</v>
      </c>
    </row>
    <row r="299" spans="2:16" x14ac:dyDescent="0.25">
      <c r="B299" s="88">
        <v>12885518518.518999</v>
      </c>
      <c r="C299" s="88">
        <v>-44.396220999999997</v>
      </c>
      <c r="D299" s="88">
        <v>-37.669376</v>
      </c>
      <c r="F299" s="6">
        <f t="shared" si="50"/>
        <v>19.087518518519001</v>
      </c>
      <c r="G299" s="6">
        <f t="shared" si="48"/>
        <v>-53.565758000000002</v>
      </c>
      <c r="J299" s="88">
        <v>12885518518.518999</v>
      </c>
      <c r="K299" s="88">
        <v>-43.421764000000003</v>
      </c>
      <c r="L299" s="88">
        <v>-36.041420000000002</v>
      </c>
      <c r="N299" s="6">
        <f t="shared" si="51"/>
        <v>19.087518518519001</v>
      </c>
      <c r="O299" s="6">
        <f t="shared" si="49"/>
        <v>-73.114052000000001</v>
      </c>
    </row>
    <row r="300" spans="2:16" x14ac:dyDescent="0.25">
      <c r="B300" s="88">
        <v>14828277777.778</v>
      </c>
      <c r="C300" s="88">
        <v>-46.306182999999997</v>
      </c>
      <c r="D300" s="88">
        <v>-39.746020999999999</v>
      </c>
      <c r="F300" s="6">
        <f t="shared" si="50"/>
        <v>20.866981481480998</v>
      </c>
      <c r="G300" s="6">
        <f t="shared" si="48"/>
        <v>-56.175159000000001</v>
      </c>
      <c r="J300" s="88">
        <v>14828277777.778</v>
      </c>
      <c r="K300" s="88">
        <v>-51.238872999999998</v>
      </c>
      <c r="L300" s="88">
        <v>-43.643425000000001</v>
      </c>
      <c r="N300" s="6">
        <f t="shared" si="51"/>
        <v>20.866981481480998</v>
      </c>
      <c r="O300" s="6">
        <f t="shared" si="49"/>
        <v>-66.761650000000003</v>
      </c>
    </row>
    <row r="301" spans="2:16" x14ac:dyDescent="0.25">
      <c r="B301" s="88">
        <v>16771037037.037001</v>
      </c>
      <c r="C301" s="88">
        <v>-52.010418000000001</v>
      </c>
      <c r="D301" s="88">
        <v>-45.442024000000004</v>
      </c>
      <c r="F301" s="6">
        <f t="shared" si="50"/>
        <v>22.646444444444001</v>
      </c>
      <c r="G301" s="6">
        <f t="shared" si="48"/>
        <v>-57.550677999999998</v>
      </c>
      <c r="J301" s="88">
        <v>16771037037.037001</v>
      </c>
      <c r="K301" s="88">
        <v>-57.859180000000002</v>
      </c>
      <c r="L301" s="88">
        <v>-50.060623</v>
      </c>
      <c r="N301" s="6">
        <f t="shared" si="51"/>
        <v>22.646444444444001</v>
      </c>
      <c r="O301" s="6">
        <f t="shared" si="49"/>
        <v>-78.366523999999998</v>
      </c>
    </row>
    <row r="302" spans="2:16" x14ac:dyDescent="0.25">
      <c r="B302" s="88">
        <v>18713796296.296001</v>
      </c>
      <c r="C302" s="88">
        <v>-54.106968000000002</v>
      </c>
      <c r="D302" s="88">
        <v>-47.314959999999999</v>
      </c>
      <c r="F302" s="6">
        <f t="shared" si="50"/>
        <v>24.425907407407003</v>
      </c>
      <c r="G302" s="6">
        <f t="shared" si="48"/>
        <v>-62.248382999999997</v>
      </c>
      <c r="J302" s="88">
        <v>18713796296.296001</v>
      </c>
      <c r="K302" s="88">
        <v>-60.790806000000003</v>
      </c>
      <c r="L302" s="88">
        <v>-52.744399999999999</v>
      </c>
      <c r="N302" s="6">
        <f t="shared" si="51"/>
        <v>24.425907407407003</v>
      </c>
      <c r="O302" s="6">
        <f t="shared" si="49"/>
        <v>-72.251769999999993</v>
      </c>
    </row>
    <row r="303" spans="2:16" x14ac:dyDescent="0.25">
      <c r="B303" s="88">
        <v>20656555555.556</v>
      </c>
      <c r="C303" s="88">
        <v>-51.404418999999997</v>
      </c>
      <c r="D303" s="88">
        <v>-44.237236000000003</v>
      </c>
      <c r="F303" s="6">
        <f t="shared" si="50"/>
        <v>26.205370370369998</v>
      </c>
      <c r="G303" s="6">
        <f t="shared" si="48"/>
        <v>-56.591408000000001</v>
      </c>
      <c r="J303" s="88">
        <v>20656555555.556</v>
      </c>
      <c r="K303" s="88">
        <v>-55.477553999999998</v>
      </c>
      <c r="L303" s="88">
        <v>-47.198962999999999</v>
      </c>
      <c r="N303" s="6">
        <f t="shared" si="51"/>
        <v>26.205370370369998</v>
      </c>
      <c r="O303" s="6">
        <f t="shared" si="49"/>
        <v>-73.253333999999995</v>
      </c>
    </row>
    <row r="304" spans="2:16" x14ac:dyDescent="0.25">
      <c r="B304" s="88">
        <v>22599314814.814999</v>
      </c>
      <c r="C304" s="88">
        <v>-51.023575000000001</v>
      </c>
      <c r="D304" s="88">
        <v>-43.608513000000002</v>
      </c>
      <c r="F304" s="6">
        <f t="shared" si="50"/>
        <v>27.984833333333</v>
      </c>
      <c r="G304" s="6">
        <f t="shared" si="48"/>
        <v>-52.982441000000001</v>
      </c>
      <c r="J304" s="88">
        <v>22599314814.814999</v>
      </c>
      <c r="K304" s="88">
        <v>-51.825825000000002</v>
      </c>
      <c r="L304" s="88">
        <v>-43.717953000000001</v>
      </c>
      <c r="N304" s="6">
        <f t="shared" si="51"/>
        <v>27.984833333333</v>
      </c>
      <c r="O304" s="6">
        <f t="shared" si="49"/>
        <v>-66.635872000000006</v>
      </c>
    </row>
    <row r="305" spans="2:16" x14ac:dyDescent="0.25">
      <c r="B305" s="88">
        <v>24542074074.074001</v>
      </c>
      <c r="C305" s="88">
        <v>-51.550327000000003</v>
      </c>
      <c r="D305" s="88">
        <v>-44.051009999999998</v>
      </c>
      <c r="F305" s="6">
        <f t="shared" si="50"/>
        <v>29.764296296296003</v>
      </c>
      <c r="G305" s="6">
        <f t="shared" si="48"/>
        <v>-63.177070999999998</v>
      </c>
      <c r="J305" s="88">
        <v>24542074074.074001</v>
      </c>
      <c r="K305" s="88">
        <v>-55.223697999999999</v>
      </c>
      <c r="L305" s="88">
        <v>-46.901966000000002</v>
      </c>
      <c r="N305" s="6">
        <f t="shared" si="51"/>
        <v>29.764296296296003</v>
      </c>
      <c r="O305" s="6">
        <f t="shared" si="49"/>
        <v>-73.105132999999995</v>
      </c>
    </row>
    <row r="306" spans="2:16" x14ac:dyDescent="0.25">
      <c r="B306" s="88">
        <v>26484833333.333</v>
      </c>
      <c r="C306" s="88">
        <v>-53.306953</v>
      </c>
      <c r="D306" s="88">
        <v>-45.813594999999999</v>
      </c>
      <c r="F306" s="6">
        <f t="shared" si="50"/>
        <v>31.543759259258998</v>
      </c>
      <c r="G306" s="6">
        <f t="shared" si="48"/>
        <v>-60.270763000000002</v>
      </c>
      <c r="J306" s="88">
        <v>26484833333.333</v>
      </c>
      <c r="K306" s="88">
        <v>-54.777465999999997</v>
      </c>
      <c r="L306" s="88">
        <v>-46.152332000000001</v>
      </c>
      <c r="N306" s="6">
        <f t="shared" si="51"/>
        <v>31.543759259258998</v>
      </c>
      <c r="O306" s="6">
        <f t="shared" si="49"/>
        <v>-65.623649999999998</v>
      </c>
    </row>
    <row r="307" spans="2:16" x14ac:dyDescent="0.25">
      <c r="B307" s="88">
        <v>28427592592.592999</v>
      </c>
      <c r="C307" s="88">
        <v>-55.219020999999998</v>
      </c>
      <c r="D307" s="88">
        <v>-47.708565</v>
      </c>
      <c r="F307" s="6">
        <f t="shared" si="50"/>
        <v>33.323222222222</v>
      </c>
      <c r="G307" s="6">
        <f t="shared" si="48"/>
        <v>-62.529246999999998</v>
      </c>
      <c r="J307" s="88">
        <v>28427592592.592999</v>
      </c>
      <c r="K307" s="88">
        <v>-57.704231</v>
      </c>
      <c r="L307" s="88">
        <v>-48.956263999999997</v>
      </c>
      <c r="N307" s="6">
        <f t="shared" si="51"/>
        <v>33.323222222222</v>
      </c>
      <c r="O307" s="6">
        <f t="shared" si="49"/>
        <v>-60.571522000000002</v>
      </c>
    </row>
    <row r="308" spans="2:16" x14ac:dyDescent="0.25">
      <c r="B308" s="88">
        <v>30370351851.852001</v>
      </c>
      <c r="C308" s="88">
        <v>-54.362526000000003</v>
      </c>
      <c r="D308" s="88">
        <v>-46.713180999999999</v>
      </c>
      <c r="F308" s="6">
        <f t="shared" si="50"/>
        <v>35.102685185184995</v>
      </c>
      <c r="G308" s="6">
        <f t="shared" si="48"/>
        <v>-64.076080000000005</v>
      </c>
      <c r="J308" s="88">
        <v>30370351851.852001</v>
      </c>
      <c r="K308" s="88">
        <v>-59.071930000000002</v>
      </c>
      <c r="L308" s="88">
        <v>-50.167946000000001</v>
      </c>
      <c r="N308" s="6">
        <f t="shared" si="51"/>
        <v>35.102685185184995</v>
      </c>
      <c r="O308" s="6">
        <f t="shared" si="49"/>
        <v>-59.061191999999998</v>
      </c>
    </row>
    <row r="309" spans="2:16" x14ac:dyDescent="0.25">
      <c r="B309" s="88">
        <v>32313111111.111</v>
      </c>
      <c r="C309" s="88">
        <v>-58.936138</v>
      </c>
      <c r="D309" s="88">
        <v>-50.896061000000003</v>
      </c>
      <c r="F309" s="6">
        <f t="shared" si="50"/>
        <v>36.882148148148005</v>
      </c>
      <c r="G309" s="6">
        <f t="shared" si="48"/>
        <v>-65.368094999999997</v>
      </c>
      <c r="J309" s="88">
        <v>32313111111.111</v>
      </c>
      <c r="K309" s="88">
        <v>-60.706142</v>
      </c>
      <c r="L309" s="88">
        <v>-51.797683999999997</v>
      </c>
      <c r="N309" s="6">
        <f t="shared" si="51"/>
        <v>36.882148148148005</v>
      </c>
      <c r="O309" s="6">
        <f t="shared" si="49"/>
        <v>-58.289185000000003</v>
      </c>
    </row>
    <row r="310" spans="2:16" x14ac:dyDescent="0.25">
      <c r="B310" s="88">
        <v>34255870370.369999</v>
      </c>
      <c r="C310" s="88">
        <v>-59.641593999999998</v>
      </c>
      <c r="D310" s="88">
        <v>-50.465423999999999</v>
      </c>
      <c r="F310" s="6">
        <f t="shared" si="50"/>
        <v>38.661611111111</v>
      </c>
      <c r="G310" s="6">
        <f t="shared" si="48"/>
        <v>-54.570126000000002</v>
      </c>
      <c r="J310" s="88">
        <v>34255870370.369999</v>
      </c>
      <c r="K310" s="88">
        <v>-58.396709000000001</v>
      </c>
      <c r="L310" s="88">
        <v>-49.446494999999999</v>
      </c>
      <c r="N310" s="6">
        <f t="shared" si="51"/>
        <v>38.661611111111</v>
      </c>
      <c r="O310" s="6">
        <f t="shared" si="49"/>
        <v>-64.493651999999997</v>
      </c>
    </row>
    <row r="311" spans="2:16" x14ac:dyDescent="0.25">
      <c r="B311" s="88">
        <v>36198629629.629997</v>
      </c>
      <c r="C311" s="88">
        <v>-63.807929999999999</v>
      </c>
      <c r="D311" s="88">
        <v>-53.954799999999999</v>
      </c>
      <c r="F311" s="6">
        <f t="shared" si="50"/>
        <v>40.441074074073995</v>
      </c>
      <c r="G311" s="6">
        <f t="shared" si="48"/>
        <v>-53.980007000000001</v>
      </c>
      <c r="J311" s="88">
        <v>36198629629.629997</v>
      </c>
      <c r="K311" s="88">
        <v>-61.504382999999997</v>
      </c>
      <c r="L311" s="88">
        <v>-52.090114999999997</v>
      </c>
      <c r="N311" s="6">
        <f t="shared" si="51"/>
        <v>40.441074074073995</v>
      </c>
      <c r="O311" s="6">
        <f t="shared" si="49"/>
        <v>-68.579643000000004</v>
      </c>
    </row>
    <row r="312" spans="2:16" x14ac:dyDescent="0.25">
      <c r="B312" s="88">
        <v>38141388888.889</v>
      </c>
      <c r="C312" s="88">
        <v>-63.169609000000001</v>
      </c>
      <c r="D312" s="88">
        <v>-53.688034000000002</v>
      </c>
      <c r="F312" s="6">
        <f t="shared" si="50"/>
        <v>42.220537037037005</v>
      </c>
      <c r="G312" s="6">
        <f t="shared" si="48"/>
        <v>-55.234478000000003</v>
      </c>
      <c r="J312" s="88">
        <v>38141388888.889</v>
      </c>
      <c r="K312" s="88">
        <v>-63.556342999999998</v>
      </c>
      <c r="L312" s="88">
        <v>-53.568545999999998</v>
      </c>
      <c r="N312" s="6">
        <f t="shared" si="51"/>
        <v>42.220537037037005</v>
      </c>
      <c r="O312" s="6">
        <f t="shared" si="49"/>
        <v>-73.169601</v>
      </c>
    </row>
    <row r="313" spans="2:16" x14ac:dyDescent="0.25">
      <c r="B313" s="88">
        <v>40084148148.148003</v>
      </c>
      <c r="C313" s="88">
        <v>-62.85331</v>
      </c>
      <c r="D313" s="88">
        <v>-53.796635000000002</v>
      </c>
      <c r="F313" s="6">
        <f t="shared" si="50"/>
        <v>44</v>
      </c>
      <c r="G313" s="6">
        <f t="shared" si="48"/>
        <v>-61.452990999999997</v>
      </c>
      <c r="J313" s="88">
        <v>40084148148.148003</v>
      </c>
      <c r="K313" s="88">
        <v>-67.245377000000005</v>
      </c>
      <c r="L313" s="88">
        <v>-56.832970000000003</v>
      </c>
      <c r="N313" s="6">
        <f t="shared" si="51"/>
        <v>44</v>
      </c>
      <c r="O313" s="6">
        <f t="shared" si="49"/>
        <v>-71.675422999999995</v>
      </c>
    </row>
    <row r="314" spans="2:16" x14ac:dyDescent="0.25">
      <c r="B314" s="88">
        <v>42026907407.406998</v>
      </c>
      <c r="C314" s="88">
        <v>-57.924709</v>
      </c>
      <c r="D314" s="88">
        <v>-48.268501000000001</v>
      </c>
      <c r="F314" s="6" t="s">
        <v>21</v>
      </c>
      <c r="J314" s="88">
        <v>42026907407.406998</v>
      </c>
      <c r="K314" s="88">
        <v>-65.828423000000001</v>
      </c>
      <c r="L314" s="88">
        <v>-54.547825000000003</v>
      </c>
      <c r="N314" s="6" t="s">
        <v>21</v>
      </c>
    </row>
    <row r="315" spans="2:16" x14ac:dyDescent="0.25">
      <c r="B315" s="88">
        <v>43969666666.667</v>
      </c>
      <c r="C315" s="88">
        <v>-64.606102000000007</v>
      </c>
      <c r="D315" s="88">
        <v>-53.841244000000003</v>
      </c>
      <c r="J315" s="88">
        <v>43969666666.667</v>
      </c>
      <c r="K315" s="88">
        <v>-58.448203999999997</v>
      </c>
      <c r="L315" s="88">
        <v>-47.417023</v>
      </c>
    </row>
    <row r="316" spans="2:16" x14ac:dyDescent="0.25">
      <c r="B316" s="88" t="s">
        <v>21</v>
      </c>
      <c r="J316" s="88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3Rx5L dBc Log Mag(dB)</v>
      </c>
      <c r="H318" s="35">
        <v>3</v>
      </c>
      <c r="N318" s="6" t="s">
        <v>19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s="88" t="s">
        <v>49</v>
      </c>
      <c r="F319" s="6">
        <f t="shared" ref="F319:F337" si="54">B345/1000000000</f>
        <v>14.969666666666999</v>
      </c>
      <c r="G319" s="6">
        <f t="shared" si="52"/>
        <v>-28.767233000000001</v>
      </c>
      <c r="H319" s="36">
        <f>ABS(AVERAGE(G319:G337)-(H318-1)*5)</f>
        <v>54.800601263157887</v>
      </c>
      <c r="J319" s="88" t="s">
        <v>49</v>
      </c>
      <c r="N319" s="6">
        <f t="shared" ref="N319:N337" si="55">J345/1000000000</f>
        <v>14.969666666666999</v>
      </c>
      <c r="O319" s="6">
        <f t="shared" si="53"/>
        <v>-30.419492999999999</v>
      </c>
      <c r="P319" s="36">
        <f>ABS(AVERAGE(O319:O337)-(P318-1)*5)</f>
        <v>56.238733368421052</v>
      </c>
    </row>
    <row r="320" spans="2:16" x14ac:dyDescent="0.25">
      <c r="B320" s="88" t="s">
        <v>19</v>
      </c>
      <c r="C320" s="88" t="s">
        <v>134</v>
      </c>
      <c r="D320" s="88" t="s">
        <v>50</v>
      </c>
      <c r="F320" s="6">
        <f t="shared" si="54"/>
        <v>16.582462962963</v>
      </c>
      <c r="G320" s="6">
        <f t="shared" si="52"/>
        <v>-35.345486000000001</v>
      </c>
      <c r="J320" s="88" t="s">
        <v>19</v>
      </c>
      <c r="K320" s="88" t="s">
        <v>134</v>
      </c>
      <c r="L320" s="88" t="s">
        <v>50</v>
      </c>
      <c r="N320" s="6">
        <f t="shared" si="55"/>
        <v>16.582462962963</v>
      </c>
      <c r="O320" s="84">
        <f t="shared" si="53"/>
        <v>-38.763987999999998</v>
      </c>
    </row>
    <row r="321" spans="2:15" x14ac:dyDescent="0.25">
      <c r="B321" s="88">
        <v>11969666666.667</v>
      </c>
      <c r="C321" s="88">
        <v>-50.635849</v>
      </c>
      <c r="D321" s="88">
        <v>-39.574283999999999</v>
      </c>
      <c r="F321" s="6">
        <f t="shared" si="54"/>
        <v>18.195259259259</v>
      </c>
      <c r="G321" s="6">
        <f t="shared" si="52"/>
        <v>-40.264412</v>
      </c>
      <c r="J321" s="88">
        <v>11969666666.667</v>
      </c>
      <c r="K321" s="88">
        <v>-78.954048</v>
      </c>
      <c r="L321" s="88">
        <v>-67.196785000000006</v>
      </c>
      <c r="N321" s="6">
        <f t="shared" si="55"/>
        <v>18.195259259259</v>
      </c>
      <c r="O321" s="84">
        <f t="shared" si="53"/>
        <v>-43.377834</v>
      </c>
    </row>
    <row r="322" spans="2:15" x14ac:dyDescent="0.25">
      <c r="B322" s="88">
        <v>13749129629.629999</v>
      </c>
      <c r="C322" s="88">
        <v>-53.116675999999998</v>
      </c>
      <c r="D322" s="88">
        <v>-46.386310999999999</v>
      </c>
      <c r="F322" s="6">
        <f t="shared" si="54"/>
        <v>19.808055555555999</v>
      </c>
      <c r="G322" s="6">
        <f t="shared" si="52"/>
        <v>-44.658465999999997</v>
      </c>
      <c r="J322" s="88">
        <v>13749129629.629999</v>
      </c>
      <c r="K322" s="88">
        <v>-82.577759</v>
      </c>
      <c r="L322" s="88">
        <v>-74.548362999999995</v>
      </c>
      <c r="N322" s="6">
        <f t="shared" si="55"/>
        <v>19.808055555555999</v>
      </c>
      <c r="O322" s="84">
        <f t="shared" si="53"/>
        <v>-45.601021000000003</v>
      </c>
    </row>
    <row r="323" spans="2:15" x14ac:dyDescent="0.25">
      <c r="B323" s="88">
        <v>15528592592.593</v>
      </c>
      <c r="C323" s="88">
        <v>-54.706654</v>
      </c>
      <c r="D323" s="88">
        <v>-47.979804999999999</v>
      </c>
      <c r="F323" s="6">
        <f t="shared" si="54"/>
        <v>21.420851851851999</v>
      </c>
      <c r="G323" s="6">
        <f t="shared" si="52"/>
        <v>-47.681891999999998</v>
      </c>
      <c r="J323" s="88">
        <v>15528592592.593</v>
      </c>
      <c r="K323" s="88">
        <v>-74.473929999999996</v>
      </c>
      <c r="L323" s="88">
        <v>-67.093581999999998</v>
      </c>
      <c r="N323" s="6">
        <f t="shared" si="55"/>
        <v>21.420851851851999</v>
      </c>
      <c r="O323" s="84">
        <f t="shared" si="53"/>
        <v>-46.142471</v>
      </c>
    </row>
    <row r="324" spans="2:15" x14ac:dyDescent="0.25">
      <c r="B324" s="88">
        <v>17308055555.556</v>
      </c>
      <c r="C324" s="88">
        <v>-58.980758999999999</v>
      </c>
      <c r="D324" s="88">
        <v>-52.420597000000001</v>
      </c>
      <c r="F324" s="6">
        <f t="shared" si="54"/>
        <v>23.033648148148</v>
      </c>
      <c r="G324" s="6">
        <f t="shared" si="52"/>
        <v>-47.861477000000001</v>
      </c>
      <c r="J324" s="88">
        <v>17308055555.556</v>
      </c>
      <c r="K324" s="88">
        <v>-80.382407999999998</v>
      </c>
      <c r="L324" s="88">
        <v>-72.786963999999998</v>
      </c>
      <c r="N324" s="6">
        <f t="shared" si="55"/>
        <v>23.033648148148</v>
      </c>
      <c r="O324" s="84">
        <f t="shared" si="53"/>
        <v>-47.350116999999997</v>
      </c>
    </row>
    <row r="325" spans="2:15" x14ac:dyDescent="0.25">
      <c r="B325" s="88">
        <v>19087518518.519001</v>
      </c>
      <c r="C325" s="88">
        <v>-60.134151000000003</v>
      </c>
      <c r="D325" s="88">
        <v>-53.565758000000002</v>
      </c>
      <c r="F325" s="6">
        <f t="shared" si="54"/>
        <v>24.646444444444001</v>
      </c>
      <c r="G325" s="6">
        <f t="shared" si="52"/>
        <v>-50.592953000000001</v>
      </c>
      <c r="J325" s="88">
        <v>19087518518.519001</v>
      </c>
      <c r="K325" s="88">
        <v>-80.912612999999993</v>
      </c>
      <c r="L325" s="88">
        <v>-73.114052000000001</v>
      </c>
      <c r="N325" s="6">
        <f t="shared" si="55"/>
        <v>24.646444444444001</v>
      </c>
      <c r="O325" s="84">
        <f t="shared" si="53"/>
        <v>-49.889004</v>
      </c>
    </row>
    <row r="326" spans="2:15" x14ac:dyDescent="0.25">
      <c r="B326" s="88">
        <v>20866981481.480999</v>
      </c>
      <c r="C326" s="88">
        <v>-62.967162999999999</v>
      </c>
      <c r="D326" s="88">
        <v>-56.175159000000001</v>
      </c>
      <c r="F326" s="6">
        <f t="shared" si="54"/>
        <v>26.259240740741003</v>
      </c>
      <c r="G326" s="6">
        <f t="shared" si="52"/>
        <v>-44.809361000000003</v>
      </c>
      <c r="J326" s="88">
        <v>20866981481.480999</v>
      </c>
      <c r="K326" s="88">
        <v>-74.808052000000004</v>
      </c>
      <c r="L326" s="88">
        <v>-66.761650000000003</v>
      </c>
      <c r="N326" s="6">
        <f t="shared" si="55"/>
        <v>26.259240740741003</v>
      </c>
      <c r="O326" s="84">
        <f t="shared" si="53"/>
        <v>-47.286197999999999</v>
      </c>
    </row>
    <row r="327" spans="2:15" x14ac:dyDescent="0.25">
      <c r="B327" s="88">
        <v>22646444444.444</v>
      </c>
      <c r="C327" s="88">
        <v>-64.717856999999995</v>
      </c>
      <c r="D327" s="88">
        <v>-57.550677999999998</v>
      </c>
      <c r="F327" s="6">
        <f t="shared" si="54"/>
        <v>27.872037037037</v>
      </c>
      <c r="G327" s="6">
        <f t="shared" si="52"/>
        <v>-44.856845999999997</v>
      </c>
      <c r="J327" s="88">
        <v>22646444444.444</v>
      </c>
      <c r="K327" s="88">
        <v>-86.645118999999994</v>
      </c>
      <c r="L327" s="88">
        <v>-78.366523999999998</v>
      </c>
      <c r="N327" s="6">
        <f t="shared" si="55"/>
        <v>27.872037037037</v>
      </c>
      <c r="O327" s="84">
        <f t="shared" si="53"/>
        <v>-49.950035</v>
      </c>
    </row>
    <row r="328" spans="2:15" x14ac:dyDescent="0.25">
      <c r="B328" s="88">
        <v>24425907407.407001</v>
      </c>
      <c r="C328" s="88">
        <v>-69.663444999999996</v>
      </c>
      <c r="D328" s="88">
        <v>-62.248382999999997</v>
      </c>
      <c r="F328" s="6">
        <f t="shared" si="54"/>
        <v>29.484833333333</v>
      </c>
      <c r="G328" s="6">
        <f t="shared" si="52"/>
        <v>-43.392200000000003</v>
      </c>
      <c r="J328" s="88">
        <v>24425907407.407001</v>
      </c>
      <c r="K328" s="88">
        <v>-80.359641999999994</v>
      </c>
      <c r="L328" s="88">
        <v>-72.251769999999993</v>
      </c>
      <c r="N328" s="6">
        <f t="shared" si="55"/>
        <v>29.484833333333</v>
      </c>
      <c r="O328" s="84">
        <f t="shared" si="53"/>
        <v>-48.193370999999999</v>
      </c>
    </row>
    <row r="329" spans="2:15" x14ac:dyDescent="0.25">
      <c r="B329" s="88">
        <v>26205370370.369999</v>
      </c>
      <c r="C329" s="88">
        <v>-64.090728999999996</v>
      </c>
      <c r="D329" s="88">
        <v>-56.591408000000001</v>
      </c>
      <c r="F329" s="6">
        <f t="shared" si="54"/>
        <v>31.097629629630003</v>
      </c>
      <c r="G329" s="6">
        <f t="shared" si="52"/>
        <v>-42.98283</v>
      </c>
      <c r="J329" s="88">
        <v>26205370370.369999</v>
      </c>
      <c r="K329" s="88">
        <v>-81.575066000000007</v>
      </c>
      <c r="L329" s="88">
        <v>-73.253333999999995</v>
      </c>
      <c r="N329" s="6">
        <f t="shared" si="55"/>
        <v>31.097629629630003</v>
      </c>
      <c r="O329" s="84">
        <f t="shared" si="53"/>
        <v>-46.353104000000002</v>
      </c>
    </row>
    <row r="330" spans="2:15" x14ac:dyDescent="0.25">
      <c r="B330" s="88">
        <v>27984833333.333</v>
      </c>
      <c r="C330" s="88">
        <v>-60.4758</v>
      </c>
      <c r="D330" s="88">
        <v>-52.982441000000001</v>
      </c>
      <c r="F330" s="6">
        <f t="shared" si="54"/>
        <v>32.710425925925996</v>
      </c>
      <c r="G330" s="6">
        <f t="shared" si="52"/>
        <v>-44.103274999999996</v>
      </c>
      <c r="J330" s="88">
        <v>27984833333.333</v>
      </c>
      <c r="K330" s="88">
        <v>-75.261009000000001</v>
      </c>
      <c r="L330" s="88">
        <v>-66.635872000000006</v>
      </c>
      <c r="N330" s="6">
        <f t="shared" si="55"/>
        <v>32.710425925925996</v>
      </c>
      <c r="O330" s="84">
        <f t="shared" si="53"/>
        <v>-45.433605</v>
      </c>
    </row>
    <row r="331" spans="2:15" x14ac:dyDescent="0.25">
      <c r="B331" s="88">
        <v>29764296296.296001</v>
      </c>
      <c r="C331" s="88">
        <v>-70.687522999999999</v>
      </c>
      <c r="D331" s="88">
        <v>-63.177070999999998</v>
      </c>
      <c r="F331" s="6">
        <f t="shared" si="54"/>
        <v>34.323222222222</v>
      </c>
      <c r="G331" s="6">
        <f t="shared" si="52"/>
        <v>-41.384734999999999</v>
      </c>
      <c r="J331" s="88">
        <v>29764296296.296001</v>
      </c>
      <c r="K331" s="88">
        <v>-81.853104000000002</v>
      </c>
      <c r="L331" s="88">
        <v>-73.105132999999995</v>
      </c>
      <c r="N331" s="6">
        <f t="shared" si="55"/>
        <v>34.323222222222</v>
      </c>
      <c r="O331" s="84">
        <f t="shared" si="53"/>
        <v>-42.557045000000002</v>
      </c>
    </row>
    <row r="332" spans="2:15" x14ac:dyDescent="0.25">
      <c r="B332" s="88">
        <v>31543759259.258999</v>
      </c>
      <c r="C332" s="88">
        <v>-67.920113000000001</v>
      </c>
      <c r="D332" s="88">
        <v>-60.270763000000002</v>
      </c>
      <c r="F332" s="6">
        <f t="shared" si="54"/>
        <v>35.936018518518999</v>
      </c>
      <c r="G332" s="6">
        <f t="shared" si="52"/>
        <v>-44.816977999999999</v>
      </c>
      <c r="J332" s="88">
        <v>31543759259.258999</v>
      </c>
      <c r="K332" s="88">
        <v>-74.527634000000006</v>
      </c>
      <c r="L332" s="88">
        <v>-65.623649999999998</v>
      </c>
      <c r="N332" s="6">
        <f t="shared" si="55"/>
        <v>35.936018518518999</v>
      </c>
      <c r="O332" s="84">
        <f t="shared" si="53"/>
        <v>-42.378487</v>
      </c>
    </row>
    <row r="333" spans="2:15" x14ac:dyDescent="0.25">
      <c r="B333" s="88">
        <v>33323222222.222</v>
      </c>
      <c r="C333" s="88">
        <v>-70.569327999999999</v>
      </c>
      <c r="D333" s="88">
        <v>-62.529246999999998</v>
      </c>
      <c r="F333" s="6">
        <f t="shared" si="54"/>
        <v>37.548814814815003</v>
      </c>
      <c r="G333" s="6">
        <f t="shared" si="52"/>
        <v>-47.848858</v>
      </c>
      <c r="J333" s="88">
        <v>33323222222.222</v>
      </c>
      <c r="K333" s="88">
        <v>-69.479979999999998</v>
      </c>
      <c r="L333" s="88">
        <v>-60.571522000000002</v>
      </c>
      <c r="N333" s="6">
        <f t="shared" si="55"/>
        <v>37.548814814815003</v>
      </c>
      <c r="O333" s="84">
        <f t="shared" si="53"/>
        <v>-43.617488999999999</v>
      </c>
    </row>
    <row r="334" spans="2:15" x14ac:dyDescent="0.25">
      <c r="B334" s="88">
        <v>35102685185.184998</v>
      </c>
      <c r="C334" s="88">
        <v>-73.252251000000001</v>
      </c>
      <c r="D334" s="88">
        <v>-64.076080000000005</v>
      </c>
      <c r="F334" s="6">
        <f t="shared" si="54"/>
        <v>39.161611111111</v>
      </c>
      <c r="G334" s="6">
        <f t="shared" si="52"/>
        <v>-49.101204000000003</v>
      </c>
      <c r="J334" s="88">
        <v>35102685185.184998</v>
      </c>
      <c r="K334" s="88">
        <v>-68.011405999999994</v>
      </c>
      <c r="L334" s="88">
        <v>-59.061191999999998</v>
      </c>
      <c r="N334" s="6">
        <f t="shared" si="55"/>
        <v>39.161611111111</v>
      </c>
      <c r="O334" s="84">
        <f t="shared" si="53"/>
        <v>-47.523494999999997</v>
      </c>
    </row>
    <row r="335" spans="2:15" x14ac:dyDescent="0.25">
      <c r="B335" s="88">
        <v>36882148148.148003</v>
      </c>
      <c r="C335" s="88">
        <v>-75.221221999999997</v>
      </c>
      <c r="D335" s="88">
        <v>-65.368094999999997</v>
      </c>
      <c r="F335" s="6">
        <f t="shared" si="54"/>
        <v>40.774407407406997</v>
      </c>
      <c r="G335" s="6">
        <f t="shared" si="52"/>
        <v>-47.433331000000003</v>
      </c>
      <c r="J335" s="88">
        <v>36882148148.148003</v>
      </c>
      <c r="K335" s="88">
        <v>-67.703452999999996</v>
      </c>
      <c r="L335" s="88">
        <v>-58.289185000000003</v>
      </c>
      <c r="N335" s="6">
        <f t="shared" si="55"/>
        <v>40.774407407406997</v>
      </c>
      <c r="O335" s="84">
        <f t="shared" si="53"/>
        <v>-55.720939999999999</v>
      </c>
    </row>
    <row r="336" spans="2:15" x14ac:dyDescent="0.25">
      <c r="B336" s="88">
        <v>38661611111.111</v>
      </c>
      <c r="C336" s="88">
        <v>-64.051697000000004</v>
      </c>
      <c r="D336" s="88">
        <v>-54.570126000000002</v>
      </c>
      <c r="F336" s="6">
        <f t="shared" si="54"/>
        <v>42.387203703704003</v>
      </c>
      <c r="G336" s="6">
        <f t="shared" si="52"/>
        <v>-50.087254000000001</v>
      </c>
      <c r="J336" s="88">
        <v>38661611111.111</v>
      </c>
      <c r="K336" s="88">
        <v>-74.481453000000002</v>
      </c>
      <c r="L336" s="88">
        <v>-64.493651999999997</v>
      </c>
      <c r="N336" s="6">
        <f t="shared" si="55"/>
        <v>42.387203703704003</v>
      </c>
      <c r="O336" s="84">
        <f t="shared" si="53"/>
        <v>-56.442188000000002</v>
      </c>
    </row>
    <row r="337" spans="2:16" x14ac:dyDescent="0.25">
      <c r="B337" s="88">
        <v>40441074074.073997</v>
      </c>
      <c r="C337" s="88">
        <v>-63.036681999999999</v>
      </c>
      <c r="D337" s="88">
        <v>-53.980007000000001</v>
      </c>
      <c r="F337" s="6">
        <f t="shared" si="54"/>
        <v>44</v>
      </c>
      <c r="G337" s="6">
        <f t="shared" si="52"/>
        <v>-55.222633000000002</v>
      </c>
      <c r="J337" s="88">
        <v>40441074074.073997</v>
      </c>
      <c r="K337" s="88">
        <v>-78.992058</v>
      </c>
      <c r="L337" s="88">
        <v>-68.579643000000004</v>
      </c>
      <c r="N337" s="6">
        <f t="shared" si="55"/>
        <v>44</v>
      </c>
      <c r="O337" s="84">
        <f t="shared" si="53"/>
        <v>-51.536048999999998</v>
      </c>
    </row>
    <row r="338" spans="2:16" x14ac:dyDescent="0.25">
      <c r="B338" s="88">
        <v>42220537037.037003</v>
      </c>
      <c r="C338" s="88">
        <v>-64.890686000000002</v>
      </c>
      <c r="D338" s="88">
        <v>-55.234478000000003</v>
      </c>
      <c r="F338" s="6" t="s">
        <v>21</v>
      </c>
      <c r="J338" s="88">
        <v>42220537037.037003</v>
      </c>
      <c r="K338" s="88">
        <v>-84.450203000000002</v>
      </c>
      <c r="L338" s="88">
        <v>-73.169601</v>
      </c>
      <c r="N338" s="6" t="s">
        <v>21</v>
      </c>
    </row>
    <row r="339" spans="2:16" x14ac:dyDescent="0.25">
      <c r="B339" s="88">
        <v>44000000000</v>
      </c>
      <c r="C339" s="88">
        <v>-72.217849999999999</v>
      </c>
      <c r="D339" s="88">
        <v>-61.452990999999997</v>
      </c>
      <c r="J339" s="88">
        <v>44000000000</v>
      </c>
      <c r="K339" s="88">
        <v>-82.706596000000005</v>
      </c>
      <c r="L339" s="88">
        <v>-71.675422999999995</v>
      </c>
    </row>
    <row r="340" spans="2:16" x14ac:dyDescent="0.25">
      <c r="B340" s="88" t="s">
        <v>21</v>
      </c>
      <c r="J340" s="88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4Rx1L dBc Log Mag(dB)</v>
      </c>
      <c r="H342" s="35">
        <v>4</v>
      </c>
      <c r="N342" s="6" t="s">
        <v>19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s="88" t="s">
        <v>51</v>
      </c>
      <c r="F343" s="6">
        <f t="shared" ref="F343:F361" si="58">B369/1000000000</f>
        <v>9</v>
      </c>
      <c r="G343" s="6">
        <f t="shared" si="56"/>
        <v>-56.669505999999998</v>
      </c>
      <c r="H343" s="36">
        <f>ABS(AVERAGE(G343:G361)-(H342-1)*10)</f>
        <v>91.912921736842122</v>
      </c>
      <c r="J343" s="88" t="s">
        <v>51</v>
      </c>
      <c r="N343" s="6">
        <f t="shared" ref="N343:N361" si="59">J369/1000000000</f>
        <v>9</v>
      </c>
      <c r="O343" s="6">
        <f t="shared" si="57"/>
        <v>-59.871299999999998</v>
      </c>
      <c r="P343" s="36">
        <f>ABS(AVERAGE(O343:O361)-(P342-1)*10)</f>
        <v>84.401567473684196</v>
      </c>
    </row>
    <row r="344" spans="2:16" x14ac:dyDescent="0.25">
      <c r="B344" s="88" t="s">
        <v>19</v>
      </c>
      <c r="C344" s="88" t="s">
        <v>135</v>
      </c>
      <c r="D344" s="88" t="s">
        <v>52</v>
      </c>
      <c r="F344" s="6">
        <f t="shared" si="58"/>
        <v>9.1123750000000001</v>
      </c>
      <c r="G344" s="6">
        <f t="shared" si="56"/>
        <v>-56.671982</v>
      </c>
      <c r="J344" s="88" t="s">
        <v>19</v>
      </c>
      <c r="K344" s="88" t="s">
        <v>135</v>
      </c>
      <c r="L344" s="88" t="s">
        <v>52</v>
      </c>
      <c r="N344" s="6">
        <f t="shared" si="59"/>
        <v>9.1123750000000001</v>
      </c>
      <c r="O344" s="6">
        <f t="shared" si="57"/>
        <v>-60.961295999999997</v>
      </c>
    </row>
    <row r="345" spans="2:16" x14ac:dyDescent="0.25">
      <c r="B345" s="88">
        <v>14969666666.667</v>
      </c>
      <c r="C345" s="88">
        <v>-39.828795999999997</v>
      </c>
      <c r="D345" s="88">
        <v>-28.767233000000001</v>
      </c>
      <c r="F345" s="6">
        <f t="shared" si="58"/>
        <v>9.2247500000000002</v>
      </c>
      <c r="G345" s="6">
        <f t="shared" si="56"/>
        <v>-55.321274000000003</v>
      </c>
      <c r="J345" s="88">
        <v>14969666666.667</v>
      </c>
      <c r="K345" s="88">
        <v>-42.176749999999998</v>
      </c>
      <c r="L345" s="88">
        <v>-30.419492999999999</v>
      </c>
      <c r="N345" s="6">
        <f t="shared" si="59"/>
        <v>9.2247500000000002</v>
      </c>
      <c r="O345" s="6">
        <f t="shared" si="57"/>
        <v>-58.554980999999998</v>
      </c>
    </row>
    <row r="346" spans="2:16" x14ac:dyDescent="0.25">
      <c r="B346" s="88">
        <v>16582462962.962999</v>
      </c>
      <c r="C346" s="88">
        <v>-42.075854999999997</v>
      </c>
      <c r="D346" s="88">
        <v>-35.345486000000001</v>
      </c>
      <c r="F346" s="6">
        <f t="shared" si="58"/>
        <v>9.3371250000000003</v>
      </c>
      <c r="G346" s="6">
        <f t="shared" si="56"/>
        <v>-56.324821</v>
      </c>
      <c r="J346" s="88">
        <v>16582462962.962999</v>
      </c>
      <c r="K346" s="88">
        <v>-46.793380999999997</v>
      </c>
      <c r="L346" s="88">
        <v>-38.763987999999998</v>
      </c>
      <c r="N346" s="6">
        <f t="shared" si="59"/>
        <v>9.3371250000000003</v>
      </c>
      <c r="O346" s="6">
        <f t="shared" si="57"/>
        <v>-61.912109000000001</v>
      </c>
    </row>
    <row r="347" spans="2:16" x14ac:dyDescent="0.25">
      <c r="B347" s="88">
        <v>18195259259.258999</v>
      </c>
      <c r="C347" s="88">
        <v>-46.991256999999997</v>
      </c>
      <c r="D347" s="88">
        <v>-40.264412</v>
      </c>
      <c r="F347" s="6">
        <f t="shared" si="58"/>
        <v>9.4495000000000005</v>
      </c>
      <c r="G347" s="6">
        <f t="shared" si="56"/>
        <v>-58.589390000000002</v>
      </c>
      <c r="J347" s="88">
        <v>18195259259.258999</v>
      </c>
      <c r="K347" s="88">
        <v>-50.758178999999998</v>
      </c>
      <c r="L347" s="88">
        <v>-43.377834</v>
      </c>
      <c r="N347" s="6">
        <f t="shared" si="59"/>
        <v>9.4495000000000005</v>
      </c>
      <c r="O347" s="6">
        <f t="shared" si="57"/>
        <v>-76.530738999999997</v>
      </c>
    </row>
    <row r="348" spans="2:16" x14ac:dyDescent="0.25">
      <c r="B348" s="88">
        <v>19808055555.556</v>
      </c>
      <c r="C348" s="88">
        <v>-51.218628000000002</v>
      </c>
      <c r="D348" s="88">
        <v>-44.658465999999997</v>
      </c>
      <c r="F348" s="6">
        <f t="shared" si="58"/>
        <v>9.5618750000000006</v>
      </c>
      <c r="G348" s="6">
        <f t="shared" si="56"/>
        <v>-64.008353999999997</v>
      </c>
      <c r="J348" s="88">
        <v>19808055555.556</v>
      </c>
      <c r="K348" s="88">
        <v>-53.196468000000003</v>
      </c>
      <c r="L348" s="88">
        <v>-45.601021000000003</v>
      </c>
      <c r="N348" s="6">
        <f t="shared" si="59"/>
        <v>9.5618750000000006</v>
      </c>
      <c r="O348" s="6">
        <f t="shared" si="57"/>
        <v>-57.935642000000001</v>
      </c>
    </row>
    <row r="349" spans="2:16" x14ac:dyDescent="0.25">
      <c r="B349" s="88">
        <v>21420851851.852001</v>
      </c>
      <c r="C349" s="88">
        <v>-54.250286000000003</v>
      </c>
      <c r="D349" s="88">
        <v>-47.681891999999998</v>
      </c>
      <c r="F349" s="6">
        <f t="shared" si="58"/>
        <v>9.6742500000000007</v>
      </c>
      <c r="G349" s="6">
        <f t="shared" si="56"/>
        <v>-64.230919</v>
      </c>
      <c r="J349" s="88">
        <v>21420851851.852001</v>
      </c>
      <c r="K349" s="88">
        <v>-53.941032</v>
      </c>
      <c r="L349" s="88">
        <v>-46.142471</v>
      </c>
      <c r="N349" s="6">
        <f t="shared" si="59"/>
        <v>9.6742500000000007</v>
      </c>
      <c r="O349" s="6">
        <f t="shared" si="57"/>
        <v>-52.550204999999998</v>
      </c>
    </row>
    <row r="350" spans="2:16" x14ac:dyDescent="0.25">
      <c r="B350" s="88">
        <v>23033648148.147999</v>
      </c>
      <c r="C350" s="88">
        <v>-54.653483999999999</v>
      </c>
      <c r="D350" s="88">
        <v>-47.861477000000001</v>
      </c>
      <c r="F350" s="6">
        <f t="shared" si="58"/>
        <v>9.7866250000000008</v>
      </c>
      <c r="G350" s="6">
        <f t="shared" si="56"/>
        <v>-71.826331999999994</v>
      </c>
      <c r="J350" s="88">
        <v>23033648148.147999</v>
      </c>
      <c r="K350" s="88">
        <v>-55.396523000000002</v>
      </c>
      <c r="L350" s="88">
        <v>-47.350116999999997</v>
      </c>
      <c r="N350" s="6">
        <f t="shared" si="59"/>
        <v>9.7866250000000008</v>
      </c>
      <c r="O350" s="6">
        <f t="shared" si="57"/>
        <v>-51.629505000000002</v>
      </c>
    </row>
    <row r="351" spans="2:16" x14ac:dyDescent="0.25">
      <c r="B351" s="88">
        <v>24646444444.444</v>
      </c>
      <c r="C351" s="88">
        <v>-57.760131999999999</v>
      </c>
      <c r="D351" s="88">
        <v>-50.592953000000001</v>
      </c>
      <c r="F351" s="6">
        <f t="shared" si="58"/>
        <v>9.8989999999999991</v>
      </c>
      <c r="G351" s="6">
        <f t="shared" si="56"/>
        <v>-68.756630000000001</v>
      </c>
      <c r="J351" s="88">
        <v>24646444444.444</v>
      </c>
      <c r="K351" s="88">
        <v>-58.167594999999999</v>
      </c>
      <c r="L351" s="88">
        <v>-49.889004</v>
      </c>
      <c r="N351" s="6">
        <f t="shared" si="59"/>
        <v>9.8989999999999991</v>
      </c>
      <c r="O351" s="6">
        <f t="shared" si="57"/>
        <v>-50.010303</v>
      </c>
    </row>
    <row r="352" spans="2:16" x14ac:dyDescent="0.25">
      <c r="B352" s="88">
        <v>26259240740.741001</v>
      </c>
      <c r="C352" s="88">
        <v>-52.224421999999997</v>
      </c>
      <c r="D352" s="88">
        <v>-44.809361000000003</v>
      </c>
      <c r="F352" s="6">
        <f t="shared" si="58"/>
        <v>10.011374999999999</v>
      </c>
      <c r="G352" s="6">
        <f t="shared" si="56"/>
        <v>-68.056740000000005</v>
      </c>
      <c r="J352" s="88">
        <v>26259240740.741001</v>
      </c>
      <c r="K352" s="88">
        <v>-55.394069999999999</v>
      </c>
      <c r="L352" s="88">
        <v>-47.286197999999999</v>
      </c>
      <c r="N352" s="6">
        <f t="shared" si="59"/>
        <v>10.011374999999999</v>
      </c>
      <c r="O352" s="6">
        <f t="shared" si="57"/>
        <v>-50.007441999999998</v>
      </c>
    </row>
    <row r="353" spans="2:16" x14ac:dyDescent="0.25">
      <c r="B353" s="88">
        <v>27872037037.036999</v>
      </c>
      <c r="C353" s="88">
        <v>-52.356166999999999</v>
      </c>
      <c r="D353" s="88">
        <v>-44.856845999999997</v>
      </c>
      <c r="F353" s="6">
        <f t="shared" si="58"/>
        <v>10.123749999999999</v>
      </c>
      <c r="G353" s="6">
        <f t="shared" si="56"/>
        <v>-66.598511000000002</v>
      </c>
      <c r="J353" s="88">
        <v>27872037037.036999</v>
      </c>
      <c r="K353" s="88">
        <v>-58.271766999999997</v>
      </c>
      <c r="L353" s="88">
        <v>-49.950035</v>
      </c>
      <c r="N353" s="6">
        <f t="shared" si="59"/>
        <v>10.123749999999999</v>
      </c>
      <c r="O353" s="6">
        <f t="shared" si="57"/>
        <v>-48.927517000000002</v>
      </c>
    </row>
    <row r="354" spans="2:16" x14ac:dyDescent="0.25">
      <c r="B354" s="88">
        <v>29484833333.333</v>
      </c>
      <c r="C354" s="88">
        <v>-50.885559000000001</v>
      </c>
      <c r="D354" s="88">
        <v>-43.392200000000003</v>
      </c>
      <c r="F354" s="6">
        <f t="shared" si="58"/>
        <v>10.236124999999999</v>
      </c>
      <c r="G354" s="6">
        <f t="shared" si="56"/>
        <v>-61.380977999999999</v>
      </c>
      <c r="J354" s="88">
        <v>29484833333.333</v>
      </c>
      <c r="K354" s="88">
        <v>-56.818503999999997</v>
      </c>
      <c r="L354" s="88">
        <v>-48.193370999999999</v>
      </c>
      <c r="N354" s="6">
        <f t="shared" si="59"/>
        <v>10.236124999999999</v>
      </c>
      <c r="O354" s="6">
        <f t="shared" si="57"/>
        <v>-49.365650000000002</v>
      </c>
    </row>
    <row r="355" spans="2:16" x14ac:dyDescent="0.25">
      <c r="B355" s="88">
        <v>31097629629.630001</v>
      </c>
      <c r="C355" s="88">
        <v>-50.493285999999998</v>
      </c>
      <c r="D355" s="88">
        <v>-42.98283</v>
      </c>
      <c r="F355" s="6">
        <f t="shared" si="58"/>
        <v>10.3485</v>
      </c>
      <c r="G355" s="6">
        <f t="shared" si="56"/>
        <v>-61.851612000000003</v>
      </c>
      <c r="J355" s="88">
        <v>31097629629.630001</v>
      </c>
      <c r="K355" s="88">
        <v>-55.10107</v>
      </c>
      <c r="L355" s="88">
        <v>-46.353104000000002</v>
      </c>
      <c r="N355" s="6">
        <f t="shared" si="59"/>
        <v>10.3485</v>
      </c>
      <c r="O355" s="6">
        <f t="shared" si="57"/>
        <v>-51.338496999999997</v>
      </c>
    </row>
    <row r="356" spans="2:16" x14ac:dyDescent="0.25">
      <c r="B356" s="88">
        <v>32710425925.925999</v>
      </c>
      <c r="C356" s="88">
        <v>-51.752625000000002</v>
      </c>
      <c r="D356" s="88">
        <v>-44.103274999999996</v>
      </c>
      <c r="F356" s="6">
        <f t="shared" si="58"/>
        <v>10.460875</v>
      </c>
      <c r="G356" s="6">
        <f t="shared" si="56"/>
        <v>-61.703696999999998</v>
      </c>
      <c r="J356" s="88">
        <v>32710425925.925999</v>
      </c>
      <c r="K356" s="88">
        <v>-54.337589000000001</v>
      </c>
      <c r="L356" s="88">
        <v>-45.433605</v>
      </c>
      <c r="N356" s="6">
        <f t="shared" si="59"/>
        <v>10.460875</v>
      </c>
      <c r="O356" s="6">
        <f t="shared" si="57"/>
        <v>-48.802154999999999</v>
      </c>
    </row>
    <row r="357" spans="2:16" x14ac:dyDescent="0.25">
      <c r="B357" s="88">
        <v>34323222222.222</v>
      </c>
      <c r="C357" s="88">
        <v>-49.424816</v>
      </c>
      <c r="D357" s="88">
        <v>-41.384734999999999</v>
      </c>
      <c r="F357" s="6">
        <f t="shared" si="58"/>
        <v>10.57325</v>
      </c>
      <c r="G357" s="6">
        <f t="shared" si="56"/>
        <v>-68.944884999999999</v>
      </c>
      <c r="J357" s="88">
        <v>34323222222.222</v>
      </c>
      <c r="K357" s="88">
        <v>-51.465504000000003</v>
      </c>
      <c r="L357" s="88">
        <v>-42.557045000000002</v>
      </c>
      <c r="N357" s="6">
        <f t="shared" si="59"/>
        <v>10.57325</v>
      </c>
      <c r="O357" s="6">
        <f t="shared" si="57"/>
        <v>-49.453636000000003</v>
      </c>
    </row>
    <row r="358" spans="2:16" x14ac:dyDescent="0.25">
      <c r="B358" s="88">
        <v>35936018518.518997</v>
      </c>
      <c r="C358" s="88">
        <v>-53.993144999999998</v>
      </c>
      <c r="D358" s="88">
        <v>-44.816977999999999</v>
      </c>
      <c r="F358" s="6">
        <f t="shared" si="58"/>
        <v>10.685625</v>
      </c>
      <c r="G358" s="6">
        <f t="shared" si="56"/>
        <v>-59.674064999999999</v>
      </c>
      <c r="J358" s="88">
        <v>35936018518.518997</v>
      </c>
      <c r="K358" s="88">
        <v>-51.328704999999999</v>
      </c>
      <c r="L358" s="88">
        <v>-42.378487</v>
      </c>
      <c r="N358" s="6">
        <f t="shared" si="59"/>
        <v>10.685625</v>
      </c>
      <c r="O358" s="6">
        <f t="shared" si="57"/>
        <v>-50.066600999999999</v>
      </c>
    </row>
    <row r="359" spans="2:16" x14ac:dyDescent="0.25">
      <c r="B359" s="88">
        <v>37548814814.815002</v>
      </c>
      <c r="C359" s="88">
        <v>-57.701988</v>
      </c>
      <c r="D359" s="88">
        <v>-47.848858</v>
      </c>
      <c r="F359" s="6">
        <f t="shared" si="58"/>
        <v>10.798</v>
      </c>
      <c r="G359" s="6">
        <f t="shared" si="56"/>
        <v>-60.184761000000002</v>
      </c>
      <c r="J359" s="88">
        <v>37548814814.815002</v>
      </c>
      <c r="K359" s="88">
        <v>-53.031756999999999</v>
      </c>
      <c r="L359" s="88">
        <v>-43.617488999999999</v>
      </c>
      <c r="N359" s="6">
        <f t="shared" si="59"/>
        <v>10.798</v>
      </c>
      <c r="O359" s="6">
        <f t="shared" si="57"/>
        <v>-50.107512999999997</v>
      </c>
    </row>
    <row r="360" spans="2:16" x14ac:dyDescent="0.25">
      <c r="B360" s="88">
        <v>39161611111.111</v>
      </c>
      <c r="C360" s="88">
        <v>-58.582779000000002</v>
      </c>
      <c r="D360" s="88">
        <v>-49.101204000000003</v>
      </c>
      <c r="F360" s="6">
        <f t="shared" si="58"/>
        <v>10.910375</v>
      </c>
      <c r="G360" s="6">
        <f t="shared" si="56"/>
        <v>-56.705829999999999</v>
      </c>
      <c r="J360" s="88">
        <v>39161611111.111</v>
      </c>
      <c r="K360" s="88">
        <v>-57.511291999999997</v>
      </c>
      <c r="L360" s="88">
        <v>-47.523494999999997</v>
      </c>
      <c r="N360" s="6">
        <f t="shared" si="59"/>
        <v>10.910375</v>
      </c>
      <c r="O360" s="6">
        <f t="shared" si="57"/>
        <v>-52.752808000000002</v>
      </c>
    </row>
    <row r="361" spans="2:16" x14ac:dyDescent="0.25">
      <c r="B361" s="88">
        <v>40774407407.406998</v>
      </c>
      <c r="C361" s="88">
        <v>-56.490004999999996</v>
      </c>
      <c r="D361" s="88">
        <v>-47.433331000000003</v>
      </c>
      <c r="F361" s="6">
        <f t="shared" si="58"/>
        <v>11.02275</v>
      </c>
      <c r="G361" s="6">
        <f t="shared" si="56"/>
        <v>-58.845225999999997</v>
      </c>
      <c r="J361" s="88">
        <v>40774407407.406998</v>
      </c>
      <c r="K361" s="88">
        <v>-66.133347000000001</v>
      </c>
      <c r="L361" s="88">
        <v>-55.720939999999999</v>
      </c>
      <c r="N361" s="6">
        <f t="shared" si="59"/>
        <v>11.02275</v>
      </c>
      <c r="O361" s="6">
        <f t="shared" si="57"/>
        <v>-52.851883000000001</v>
      </c>
    </row>
    <row r="362" spans="2:16" x14ac:dyDescent="0.25">
      <c r="B362" s="88">
        <v>42387203703.704002</v>
      </c>
      <c r="C362" s="88">
        <v>-59.743462000000001</v>
      </c>
      <c r="D362" s="88">
        <v>-50.087254000000001</v>
      </c>
      <c r="F362" s="6" t="s">
        <v>21</v>
      </c>
      <c r="J362" s="88">
        <v>42387203703.704002</v>
      </c>
      <c r="K362" s="88">
        <v>-67.722785999999999</v>
      </c>
      <c r="L362" s="88">
        <v>-56.442188000000002</v>
      </c>
      <c r="N362" s="6" t="s">
        <v>21</v>
      </c>
    </row>
    <row r="363" spans="2:16" x14ac:dyDescent="0.25">
      <c r="B363" s="88">
        <v>44000000000</v>
      </c>
      <c r="C363" s="88">
        <v>-65.987487999999999</v>
      </c>
      <c r="D363" s="88">
        <v>-55.222633000000002</v>
      </c>
      <c r="J363" s="88">
        <v>44000000000</v>
      </c>
      <c r="K363" s="88">
        <v>-62.567230000000002</v>
      </c>
      <c r="L363" s="88">
        <v>-51.536048999999998</v>
      </c>
    </row>
    <row r="364" spans="2:16" x14ac:dyDescent="0.25">
      <c r="B364" s="88" t="s">
        <v>21</v>
      </c>
      <c r="J364" s="88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4Rx2L dBc Log Mag(dB)</v>
      </c>
      <c r="H366" s="35">
        <v>4</v>
      </c>
      <c r="N366" s="6" t="s">
        <v>19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s="88" t="s">
        <v>53</v>
      </c>
      <c r="F367" s="6">
        <f t="shared" ref="F367:F385" si="62">B393/1000000000</f>
        <v>9</v>
      </c>
      <c r="G367" s="6">
        <f t="shared" si="60"/>
        <v>-72.120247000000006</v>
      </c>
      <c r="H367" s="36">
        <f>ABS(AVERAGE(G367:G385)-(H366-1)*10)</f>
        <v>93.341968736842105</v>
      </c>
      <c r="J367" s="88" t="s">
        <v>53</v>
      </c>
      <c r="N367" s="6">
        <f t="shared" ref="N367:N385" si="63">J393/1000000000</f>
        <v>9</v>
      </c>
      <c r="O367" s="6">
        <f t="shared" si="61"/>
        <v>-70.169342</v>
      </c>
      <c r="P367" s="36">
        <f>ABS(AVERAGE(O367:O385)-(P366-1)*10)</f>
        <v>97.500104315789457</v>
      </c>
    </row>
    <row r="368" spans="2:16" x14ac:dyDescent="0.25">
      <c r="B368" s="88" t="s">
        <v>19</v>
      </c>
      <c r="C368" s="88" t="s">
        <v>136</v>
      </c>
      <c r="D368" s="88" t="s">
        <v>54</v>
      </c>
      <c r="F368" s="6">
        <f t="shared" si="62"/>
        <v>9.7209583333333001</v>
      </c>
      <c r="G368" s="6">
        <f t="shared" si="60"/>
        <v>-78.741553999999994</v>
      </c>
      <c r="J368" s="88" t="s">
        <v>19</v>
      </c>
      <c r="K368" s="88" t="s">
        <v>136</v>
      </c>
      <c r="L368" s="88" t="s">
        <v>54</v>
      </c>
      <c r="N368" s="6">
        <f t="shared" si="63"/>
        <v>9.7209583333333001</v>
      </c>
      <c r="O368" s="6">
        <f t="shared" si="61"/>
        <v>-74.081412999999998</v>
      </c>
    </row>
    <row r="369" spans="2:15" x14ac:dyDescent="0.25">
      <c r="B369" s="88">
        <v>9000000000</v>
      </c>
      <c r="C369" s="88">
        <v>-67.731071</v>
      </c>
      <c r="D369" s="88">
        <v>-56.669505999999998</v>
      </c>
      <c r="F369" s="6">
        <f t="shared" si="62"/>
        <v>10.441916666667</v>
      </c>
      <c r="G369" s="6">
        <f t="shared" si="60"/>
        <v>-84.740234000000001</v>
      </c>
      <c r="J369" s="88">
        <v>9000000000</v>
      </c>
      <c r="K369" s="88">
        <v>-71.628555000000006</v>
      </c>
      <c r="L369" s="88">
        <v>-59.871299999999998</v>
      </c>
      <c r="N369" s="6">
        <f t="shared" si="63"/>
        <v>10.441916666667</v>
      </c>
      <c r="O369" s="6">
        <f t="shared" si="61"/>
        <v>-78.825073000000003</v>
      </c>
    </row>
    <row r="370" spans="2:15" x14ac:dyDescent="0.25">
      <c r="B370" s="88">
        <v>9112375000</v>
      </c>
      <c r="C370" s="88">
        <v>-63.402348000000003</v>
      </c>
      <c r="D370" s="88">
        <v>-56.671982</v>
      </c>
      <c r="F370" s="6">
        <f t="shared" si="62"/>
        <v>11.162875</v>
      </c>
      <c r="G370" s="6">
        <f t="shared" si="60"/>
        <v>-70.702254999999994</v>
      </c>
      <c r="J370" s="88">
        <v>9112375000</v>
      </c>
      <c r="K370" s="88">
        <v>-68.990684999999999</v>
      </c>
      <c r="L370" s="88">
        <v>-60.961295999999997</v>
      </c>
      <c r="N370" s="6">
        <f t="shared" si="63"/>
        <v>11.162875</v>
      </c>
      <c r="O370" s="6">
        <f t="shared" si="61"/>
        <v>-81.076560999999998</v>
      </c>
    </row>
    <row r="371" spans="2:15" x14ac:dyDescent="0.25">
      <c r="B371" s="88">
        <v>9224750000</v>
      </c>
      <c r="C371" s="88">
        <v>-62.048121999999999</v>
      </c>
      <c r="D371" s="88">
        <v>-55.321274000000003</v>
      </c>
      <c r="F371" s="6">
        <f t="shared" si="62"/>
        <v>11.883833333333</v>
      </c>
      <c r="G371" s="6">
        <f t="shared" si="60"/>
        <v>-75.258735999999999</v>
      </c>
      <c r="J371" s="88">
        <v>9224750000</v>
      </c>
      <c r="K371" s="88">
        <v>-65.935326000000003</v>
      </c>
      <c r="L371" s="88">
        <v>-58.554980999999998</v>
      </c>
      <c r="N371" s="6">
        <f t="shared" si="63"/>
        <v>11.883833333333</v>
      </c>
      <c r="O371" s="6">
        <f t="shared" si="61"/>
        <v>-69.719977999999998</v>
      </c>
    </row>
    <row r="372" spans="2:15" x14ac:dyDescent="0.25">
      <c r="B372" s="88">
        <v>9337125000</v>
      </c>
      <c r="C372" s="88">
        <v>-62.884982999999998</v>
      </c>
      <c r="D372" s="88">
        <v>-56.324821</v>
      </c>
      <c r="F372" s="6">
        <f t="shared" si="62"/>
        <v>12.604791666666999</v>
      </c>
      <c r="G372" s="6">
        <f t="shared" si="60"/>
        <v>-73.167411999999999</v>
      </c>
      <c r="J372" s="88">
        <v>9337125000</v>
      </c>
      <c r="K372" s="88">
        <v>-69.507553000000001</v>
      </c>
      <c r="L372" s="88">
        <v>-61.912109000000001</v>
      </c>
      <c r="N372" s="6">
        <f t="shared" si="63"/>
        <v>12.604791666666999</v>
      </c>
      <c r="O372" s="6">
        <f t="shared" si="61"/>
        <v>-68.634628000000006</v>
      </c>
    </row>
    <row r="373" spans="2:15" x14ac:dyDescent="0.25">
      <c r="B373" s="88">
        <v>9449500000</v>
      </c>
      <c r="C373" s="88">
        <v>-65.157784000000007</v>
      </c>
      <c r="D373" s="88">
        <v>-58.589390000000002</v>
      </c>
      <c r="F373" s="6">
        <f t="shared" si="62"/>
        <v>13.325749999999999</v>
      </c>
      <c r="G373" s="6">
        <f t="shared" si="60"/>
        <v>-68.590591000000003</v>
      </c>
      <c r="J373" s="88">
        <v>9449500000</v>
      </c>
      <c r="K373" s="88">
        <v>-84.329300000000003</v>
      </c>
      <c r="L373" s="88">
        <v>-76.530738999999997</v>
      </c>
      <c r="N373" s="6">
        <f t="shared" si="63"/>
        <v>13.325749999999999</v>
      </c>
      <c r="O373" s="6">
        <f t="shared" si="61"/>
        <v>-72.775336999999993</v>
      </c>
    </row>
    <row r="374" spans="2:15" x14ac:dyDescent="0.25">
      <c r="B374" s="88">
        <v>9561875000</v>
      </c>
      <c r="C374" s="88">
        <v>-70.800362000000007</v>
      </c>
      <c r="D374" s="88">
        <v>-64.008353999999997</v>
      </c>
      <c r="F374" s="6">
        <f t="shared" si="62"/>
        <v>14.046708333333001</v>
      </c>
      <c r="G374" s="6">
        <f t="shared" si="60"/>
        <v>-56.714042999999997</v>
      </c>
      <c r="J374" s="88">
        <v>9561875000</v>
      </c>
      <c r="K374" s="88">
        <v>-65.982039999999998</v>
      </c>
      <c r="L374" s="88">
        <v>-57.935642000000001</v>
      </c>
      <c r="N374" s="6">
        <f t="shared" si="63"/>
        <v>14.046708333333001</v>
      </c>
      <c r="O374" s="6">
        <f t="shared" si="61"/>
        <v>-69.650565999999998</v>
      </c>
    </row>
    <row r="375" spans="2:15" x14ac:dyDescent="0.25">
      <c r="B375" s="88">
        <v>9674250000</v>
      </c>
      <c r="C375" s="88">
        <v>-71.398101999999994</v>
      </c>
      <c r="D375" s="88">
        <v>-64.230919</v>
      </c>
      <c r="F375" s="6">
        <f t="shared" si="62"/>
        <v>14.767666666666999</v>
      </c>
      <c r="G375" s="6">
        <f t="shared" si="60"/>
        <v>-54.120609000000002</v>
      </c>
      <c r="J375" s="88">
        <v>9674250000</v>
      </c>
      <c r="K375" s="88">
        <v>-60.828795999999997</v>
      </c>
      <c r="L375" s="88">
        <v>-52.550204999999998</v>
      </c>
      <c r="N375" s="6">
        <f t="shared" si="63"/>
        <v>14.767666666666999</v>
      </c>
      <c r="O375" s="6">
        <f t="shared" si="61"/>
        <v>-76.678909000000004</v>
      </c>
    </row>
    <row r="376" spans="2:15" x14ac:dyDescent="0.25">
      <c r="B376" s="88">
        <v>9786625000</v>
      </c>
      <c r="C376" s="88">
        <v>-79.241394</v>
      </c>
      <c r="D376" s="88">
        <v>-71.826331999999994</v>
      </c>
      <c r="F376" s="6">
        <f t="shared" si="62"/>
        <v>15.488625000000001</v>
      </c>
      <c r="G376" s="6">
        <f t="shared" si="60"/>
        <v>-63.888202999999997</v>
      </c>
      <c r="J376" s="88">
        <v>9786625000</v>
      </c>
      <c r="K376" s="88">
        <v>-59.737377000000002</v>
      </c>
      <c r="L376" s="88">
        <v>-51.629505000000002</v>
      </c>
      <c r="N376" s="6">
        <f t="shared" si="63"/>
        <v>15.488625000000001</v>
      </c>
      <c r="O376" s="6">
        <f t="shared" si="61"/>
        <v>-64.904381000000001</v>
      </c>
    </row>
    <row r="377" spans="2:15" x14ac:dyDescent="0.25">
      <c r="B377" s="88">
        <v>9899000000</v>
      </c>
      <c r="C377" s="88">
        <v>-76.255950999999996</v>
      </c>
      <c r="D377" s="88">
        <v>-68.756630000000001</v>
      </c>
      <c r="F377" s="6">
        <f t="shared" si="62"/>
        <v>16.209583333333001</v>
      </c>
      <c r="G377" s="6">
        <f t="shared" si="60"/>
        <v>-64.968352999999993</v>
      </c>
      <c r="J377" s="88">
        <v>9899000000</v>
      </c>
      <c r="K377" s="88">
        <v>-58.332034999999998</v>
      </c>
      <c r="L377" s="88">
        <v>-50.010303</v>
      </c>
      <c r="N377" s="6">
        <f t="shared" si="63"/>
        <v>16.209583333333001</v>
      </c>
      <c r="O377" s="6">
        <f t="shared" si="61"/>
        <v>-66.085007000000004</v>
      </c>
    </row>
    <row r="378" spans="2:15" x14ac:dyDescent="0.25">
      <c r="B378" s="88">
        <v>10011375000</v>
      </c>
      <c r="C378" s="88">
        <v>-75.550101999999995</v>
      </c>
      <c r="D378" s="88">
        <v>-68.056740000000005</v>
      </c>
      <c r="F378" s="6">
        <f t="shared" si="62"/>
        <v>16.930541666667001</v>
      </c>
      <c r="G378" s="6">
        <f t="shared" si="60"/>
        <v>-53.249985000000002</v>
      </c>
      <c r="J378" s="88">
        <v>10011375000</v>
      </c>
      <c r="K378" s="88">
        <v>-58.632579999999997</v>
      </c>
      <c r="L378" s="88">
        <v>-50.007441999999998</v>
      </c>
      <c r="N378" s="6">
        <f t="shared" si="63"/>
        <v>16.930541666667001</v>
      </c>
      <c r="O378" s="6">
        <f t="shared" si="61"/>
        <v>-72.336478999999997</v>
      </c>
    </row>
    <row r="379" spans="2:15" x14ac:dyDescent="0.25">
      <c r="B379" s="88">
        <v>10123750000</v>
      </c>
      <c r="C379" s="88">
        <v>-74.108970999999997</v>
      </c>
      <c r="D379" s="88">
        <v>-66.598511000000002</v>
      </c>
      <c r="F379" s="6">
        <f t="shared" si="62"/>
        <v>17.651499999999999</v>
      </c>
      <c r="G379" s="6">
        <f t="shared" si="60"/>
        <v>-56.509509999999999</v>
      </c>
      <c r="J379" s="88">
        <v>10123750000</v>
      </c>
      <c r="K379" s="88">
        <v>-57.675483999999997</v>
      </c>
      <c r="L379" s="88">
        <v>-48.927517000000002</v>
      </c>
      <c r="N379" s="6">
        <f t="shared" si="63"/>
        <v>17.651499999999999</v>
      </c>
      <c r="O379" s="6">
        <f t="shared" si="61"/>
        <v>-68.725571000000002</v>
      </c>
    </row>
    <row r="380" spans="2:15" x14ac:dyDescent="0.25">
      <c r="B380" s="88">
        <v>10236125000</v>
      </c>
      <c r="C380" s="88">
        <v>-69.030327</v>
      </c>
      <c r="D380" s="88">
        <v>-61.380977999999999</v>
      </c>
      <c r="F380" s="6">
        <f t="shared" si="62"/>
        <v>18.372458333333</v>
      </c>
      <c r="G380" s="6">
        <f t="shared" si="60"/>
        <v>-51.770229</v>
      </c>
      <c r="J380" s="88">
        <v>10236125000</v>
      </c>
      <c r="K380" s="88">
        <v>-58.269634000000003</v>
      </c>
      <c r="L380" s="88">
        <v>-49.365650000000002</v>
      </c>
      <c r="N380" s="6">
        <f t="shared" si="63"/>
        <v>18.372458333333</v>
      </c>
      <c r="O380" s="6">
        <f t="shared" si="61"/>
        <v>-60.925750999999998</v>
      </c>
    </row>
    <row r="381" spans="2:15" x14ac:dyDescent="0.25">
      <c r="B381" s="88">
        <v>10348500000</v>
      </c>
      <c r="C381" s="88">
        <v>-69.891684999999995</v>
      </c>
      <c r="D381" s="88">
        <v>-61.851612000000003</v>
      </c>
      <c r="F381" s="6">
        <f t="shared" si="62"/>
        <v>19.093416666667</v>
      </c>
      <c r="G381" s="6">
        <f t="shared" si="60"/>
        <v>-51.064106000000002</v>
      </c>
      <c r="J381" s="88">
        <v>10348500000</v>
      </c>
      <c r="K381" s="88">
        <v>-60.246952</v>
      </c>
      <c r="L381" s="88">
        <v>-51.338496999999997</v>
      </c>
      <c r="N381" s="6">
        <f t="shared" si="63"/>
        <v>19.093416666667</v>
      </c>
      <c r="O381" s="6">
        <f t="shared" si="61"/>
        <v>-65.638489000000007</v>
      </c>
    </row>
    <row r="382" spans="2:15" x14ac:dyDescent="0.25">
      <c r="B382" s="88">
        <v>10460875000</v>
      </c>
      <c r="C382" s="88">
        <v>-70.879868000000002</v>
      </c>
      <c r="D382" s="88">
        <v>-61.703696999999998</v>
      </c>
      <c r="F382" s="6">
        <f t="shared" si="62"/>
        <v>19.814374999999998</v>
      </c>
      <c r="G382" s="6">
        <f t="shared" si="60"/>
        <v>-58.053573999999998</v>
      </c>
      <c r="J382" s="88">
        <v>10460875000</v>
      </c>
      <c r="K382" s="88">
        <v>-57.752369000000002</v>
      </c>
      <c r="L382" s="88">
        <v>-48.802154999999999</v>
      </c>
      <c r="N382" s="6">
        <f t="shared" si="63"/>
        <v>19.814374999999998</v>
      </c>
      <c r="O382" s="6">
        <f t="shared" si="61"/>
        <v>-59.721316999999999</v>
      </c>
    </row>
    <row r="383" spans="2:15" x14ac:dyDescent="0.25">
      <c r="B383" s="88">
        <v>10573250000</v>
      </c>
      <c r="C383" s="88">
        <v>-78.798018999999996</v>
      </c>
      <c r="D383" s="88">
        <v>-68.944884999999999</v>
      </c>
      <c r="F383" s="6">
        <f t="shared" si="62"/>
        <v>20.535333333333</v>
      </c>
      <c r="G383" s="6">
        <f t="shared" si="60"/>
        <v>-60.363692999999998</v>
      </c>
      <c r="J383" s="88">
        <v>10573250000</v>
      </c>
      <c r="K383" s="88">
        <v>-58.867905</v>
      </c>
      <c r="L383" s="88">
        <v>-49.453636000000003</v>
      </c>
      <c r="N383" s="6">
        <f t="shared" si="63"/>
        <v>20.535333333333</v>
      </c>
      <c r="O383" s="6">
        <f t="shared" si="61"/>
        <v>-56.847099</v>
      </c>
    </row>
    <row r="384" spans="2:15" x14ac:dyDescent="0.25">
      <c r="B384" s="88">
        <v>10685625000</v>
      </c>
      <c r="C384" s="88">
        <v>-69.155640000000005</v>
      </c>
      <c r="D384" s="88">
        <v>-59.674064999999999</v>
      </c>
      <c r="F384" s="6">
        <f t="shared" si="62"/>
        <v>21.256291666667</v>
      </c>
      <c r="G384" s="6">
        <f t="shared" si="60"/>
        <v>-58.905495000000002</v>
      </c>
      <c r="J384" s="88">
        <v>10685625000</v>
      </c>
      <c r="K384" s="88">
        <v>-60.054400999999999</v>
      </c>
      <c r="L384" s="88">
        <v>-50.066600999999999</v>
      </c>
      <c r="N384" s="6">
        <f t="shared" si="63"/>
        <v>21.256291666667</v>
      </c>
      <c r="O384" s="6">
        <f t="shared" si="61"/>
        <v>-50.258457</v>
      </c>
    </row>
    <row r="385" spans="2:16" x14ac:dyDescent="0.25">
      <c r="B385" s="88">
        <v>10798000000</v>
      </c>
      <c r="C385" s="88">
        <v>-69.241432000000003</v>
      </c>
      <c r="D385" s="88">
        <v>-60.184761000000002</v>
      </c>
      <c r="F385" s="6">
        <f t="shared" si="62"/>
        <v>21.977250000000002</v>
      </c>
      <c r="G385" s="6">
        <f t="shared" si="60"/>
        <v>-50.568576999999998</v>
      </c>
      <c r="J385" s="88">
        <v>10798000000</v>
      </c>
      <c r="K385" s="88">
        <v>-60.519919999999999</v>
      </c>
      <c r="L385" s="88">
        <v>-50.107512999999997</v>
      </c>
      <c r="N385" s="6">
        <f t="shared" si="63"/>
        <v>21.977250000000002</v>
      </c>
      <c r="O385" s="6">
        <f t="shared" si="61"/>
        <v>-55.447623999999998</v>
      </c>
    </row>
    <row r="386" spans="2:16" x14ac:dyDescent="0.25">
      <c r="B386" s="88">
        <v>10910375000</v>
      </c>
      <c r="C386" s="88">
        <v>-66.362037999999998</v>
      </c>
      <c r="D386" s="88">
        <v>-56.705829999999999</v>
      </c>
      <c r="F386" s="6" t="s">
        <v>21</v>
      </c>
      <c r="J386" s="88">
        <v>10910375000</v>
      </c>
      <c r="K386" s="88">
        <v>-64.033409000000006</v>
      </c>
      <c r="L386" s="88">
        <v>-52.752808000000002</v>
      </c>
      <c r="N386" s="6" t="s">
        <v>21</v>
      </c>
    </row>
    <row r="387" spans="2:16" x14ac:dyDescent="0.25">
      <c r="B387" s="88">
        <v>11022750000</v>
      </c>
      <c r="C387" s="88">
        <v>-69.610084999999998</v>
      </c>
      <c r="D387" s="88">
        <v>-58.845225999999997</v>
      </c>
      <c r="J387" s="88">
        <v>11022750000</v>
      </c>
      <c r="K387" s="88">
        <v>-63.88306</v>
      </c>
      <c r="L387" s="88">
        <v>-52.851883000000001</v>
      </c>
    </row>
    <row r="388" spans="2:16" x14ac:dyDescent="0.25">
      <c r="B388" s="88" t="s">
        <v>21</v>
      </c>
      <c r="J388" s="88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4Rx3L dBc Log Mag(dB)</v>
      </c>
      <c r="H390" s="35">
        <v>4</v>
      </c>
      <c r="N390" s="6" t="s">
        <v>19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s="88" t="s">
        <v>55</v>
      </c>
      <c r="F391" s="6">
        <f t="shared" ref="F391:F409" si="66">B417/1000000000</f>
        <v>9</v>
      </c>
      <c r="G391" s="6">
        <f t="shared" si="64"/>
        <v>-59.679043</v>
      </c>
      <c r="H391" s="36">
        <f>ABS(AVERAGE(G391:G409)-(H390-1)*10)</f>
        <v>92.991218210526313</v>
      </c>
      <c r="J391" s="88" t="s">
        <v>55</v>
      </c>
      <c r="N391" s="6">
        <f t="shared" ref="N391:N409" si="67">J417/1000000000</f>
        <v>9</v>
      </c>
      <c r="O391" s="6">
        <f t="shared" si="65"/>
        <v>-47.542296999999998</v>
      </c>
      <c r="P391" s="36">
        <f>ABS(AVERAGE(O391:O409)-(P390-1)*10)</f>
        <v>85.403821999999991</v>
      </c>
    </row>
    <row r="392" spans="2:16" x14ac:dyDescent="0.25">
      <c r="B392" s="88" t="s">
        <v>19</v>
      </c>
      <c r="C392" s="88" t="s">
        <v>137</v>
      </c>
      <c r="D392" s="88" t="s">
        <v>56</v>
      </c>
      <c r="F392" s="6">
        <f t="shared" si="66"/>
        <v>10.332069444444</v>
      </c>
      <c r="G392" s="6">
        <f t="shared" si="64"/>
        <v>-64.818222000000006</v>
      </c>
      <c r="J392" s="88" t="s">
        <v>19</v>
      </c>
      <c r="K392" s="88" t="s">
        <v>137</v>
      </c>
      <c r="L392" s="88" t="s">
        <v>56</v>
      </c>
      <c r="N392" s="6">
        <f t="shared" si="67"/>
        <v>10.332069444444</v>
      </c>
      <c r="O392" s="6">
        <f t="shared" si="65"/>
        <v>-47.944279000000002</v>
      </c>
    </row>
    <row r="393" spans="2:16" x14ac:dyDescent="0.25">
      <c r="B393" s="88">
        <v>9000000000</v>
      </c>
      <c r="C393" s="88">
        <v>-83.181815999999998</v>
      </c>
      <c r="D393" s="88">
        <v>-72.120247000000006</v>
      </c>
      <c r="F393" s="6">
        <f t="shared" si="66"/>
        <v>11.664138888888999</v>
      </c>
      <c r="G393" s="6">
        <f t="shared" si="64"/>
        <v>-65.113640000000004</v>
      </c>
      <c r="J393" s="88">
        <v>9000000000</v>
      </c>
      <c r="K393" s="88">
        <v>-81.926604999999995</v>
      </c>
      <c r="L393" s="88">
        <v>-70.169342</v>
      </c>
      <c r="N393" s="6">
        <f t="shared" si="67"/>
        <v>11.664138888888999</v>
      </c>
      <c r="O393" s="6">
        <f t="shared" si="65"/>
        <v>-47.487617</v>
      </c>
    </row>
    <row r="394" spans="2:16" x14ac:dyDescent="0.25">
      <c r="B394" s="88">
        <v>9720958333.3332996</v>
      </c>
      <c r="C394" s="88">
        <v>-85.471915999999993</v>
      </c>
      <c r="D394" s="88">
        <v>-78.741553999999994</v>
      </c>
      <c r="F394" s="6">
        <f t="shared" si="66"/>
        <v>12.996208333333</v>
      </c>
      <c r="G394" s="6">
        <f t="shared" si="64"/>
        <v>-67.838256999999999</v>
      </c>
      <c r="J394" s="88">
        <v>9720958333.3332996</v>
      </c>
      <c r="K394" s="88">
        <v>-82.110802000000007</v>
      </c>
      <c r="L394" s="88">
        <v>-74.081412999999998</v>
      </c>
      <c r="N394" s="6">
        <f t="shared" si="67"/>
        <v>12.996208333333</v>
      </c>
      <c r="O394" s="6">
        <f t="shared" si="65"/>
        <v>-47.156135999999996</v>
      </c>
    </row>
    <row r="395" spans="2:16" x14ac:dyDescent="0.25">
      <c r="B395" s="88">
        <v>10441916666.667</v>
      </c>
      <c r="C395" s="88">
        <v>-91.467078999999998</v>
      </c>
      <c r="D395" s="88">
        <v>-84.740234000000001</v>
      </c>
      <c r="F395" s="6">
        <f t="shared" si="66"/>
        <v>14.328277777778</v>
      </c>
      <c r="G395" s="6">
        <f t="shared" si="64"/>
        <v>-73.413314999999997</v>
      </c>
      <c r="J395" s="88">
        <v>10441916666.667</v>
      </c>
      <c r="K395" s="88">
        <v>-86.205414000000005</v>
      </c>
      <c r="L395" s="88">
        <v>-78.825073000000003</v>
      </c>
      <c r="N395" s="6">
        <f t="shared" si="67"/>
        <v>14.328277777778</v>
      </c>
      <c r="O395" s="6">
        <f t="shared" si="65"/>
        <v>-56.123652999999997</v>
      </c>
    </row>
    <row r="396" spans="2:16" x14ac:dyDescent="0.25">
      <c r="B396" s="88">
        <v>11162875000</v>
      </c>
      <c r="C396" s="88">
        <v>-77.262412999999995</v>
      </c>
      <c r="D396" s="88">
        <v>-70.702254999999994</v>
      </c>
      <c r="F396" s="6">
        <f t="shared" si="66"/>
        <v>15.660347222222001</v>
      </c>
      <c r="G396" s="6">
        <f t="shared" si="64"/>
        <v>-69.434607999999997</v>
      </c>
      <c r="J396" s="88">
        <v>11162875000</v>
      </c>
      <c r="K396" s="88">
        <v>-88.672011999999995</v>
      </c>
      <c r="L396" s="88">
        <v>-81.076560999999998</v>
      </c>
      <c r="N396" s="6">
        <f t="shared" si="67"/>
        <v>15.660347222222001</v>
      </c>
      <c r="O396" s="6">
        <f t="shared" si="65"/>
        <v>-57.288879000000001</v>
      </c>
    </row>
    <row r="397" spans="2:16" x14ac:dyDescent="0.25">
      <c r="B397" s="88">
        <v>11883833333.333</v>
      </c>
      <c r="C397" s="88">
        <v>-81.827133000000003</v>
      </c>
      <c r="D397" s="88">
        <v>-75.258735999999999</v>
      </c>
      <c r="F397" s="6">
        <f t="shared" si="66"/>
        <v>16.992416666667001</v>
      </c>
      <c r="G397" s="6">
        <f t="shared" si="64"/>
        <v>-66.327506999999997</v>
      </c>
      <c r="J397" s="88">
        <v>11883833333.333</v>
      </c>
      <c r="K397" s="88">
        <v>-77.518539000000004</v>
      </c>
      <c r="L397" s="88">
        <v>-69.719977999999998</v>
      </c>
      <c r="N397" s="6">
        <f t="shared" si="67"/>
        <v>16.992416666667001</v>
      </c>
      <c r="O397" s="6">
        <f t="shared" si="65"/>
        <v>-50.233066999999998</v>
      </c>
    </row>
    <row r="398" spans="2:16" x14ac:dyDescent="0.25">
      <c r="B398" s="88">
        <v>12604791666.667</v>
      </c>
      <c r="C398" s="88">
        <v>-79.959412</v>
      </c>
      <c r="D398" s="88">
        <v>-73.167411999999999</v>
      </c>
      <c r="F398" s="6">
        <f t="shared" si="66"/>
        <v>18.324486111111</v>
      </c>
      <c r="G398" s="6">
        <f t="shared" si="64"/>
        <v>-60.801318999999999</v>
      </c>
      <c r="J398" s="88">
        <v>12604791666.667</v>
      </c>
      <c r="K398" s="88">
        <v>-76.681030000000007</v>
      </c>
      <c r="L398" s="88">
        <v>-68.634628000000006</v>
      </c>
      <c r="N398" s="6">
        <f t="shared" si="67"/>
        <v>18.324486111111</v>
      </c>
      <c r="O398" s="6">
        <f t="shared" si="65"/>
        <v>-52.983738000000002</v>
      </c>
    </row>
    <row r="399" spans="2:16" x14ac:dyDescent="0.25">
      <c r="B399" s="88">
        <v>13325750000</v>
      </c>
      <c r="C399" s="88">
        <v>-75.757767000000001</v>
      </c>
      <c r="D399" s="88">
        <v>-68.590591000000003</v>
      </c>
      <c r="F399" s="6">
        <f t="shared" si="66"/>
        <v>19.656555555556</v>
      </c>
      <c r="G399" s="6">
        <f t="shared" si="64"/>
        <v>-61.908783</v>
      </c>
      <c r="J399" s="88">
        <v>13325750000</v>
      </c>
      <c r="K399" s="88">
        <v>-81.053932000000003</v>
      </c>
      <c r="L399" s="88">
        <v>-72.775336999999993</v>
      </c>
      <c r="N399" s="6">
        <f t="shared" si="67"/>
        <v>19.656555555556</v>
      </c>
      <c r="O399" s="6">
        <f t="shared" si="65"/>
        <v>-52.994495000000001</v>
      </c>
    </row>
    <row r="400" spans="2:16" x14ac:dyDescent="0.25">
      <c r="B400" s="88">
        <v>14046708333.333</v>
      </c>
      <c r="C400" s="88">
        <v>-64.129104999999996</v>
      </c>
      <c r="D400" s="88">
        <v>-56.714042999999997</v>
      </c>
      <c r="F400" s="6">
        <f t="shared" si="66"/>
        <v>20.988624999999999</v>
      </c>
      <c r="G400" s="6">
        <f t="shared" si="64"/>
        <v>-61.047466</v>
      </c>
      <c r="J400" s="88">
        <v>14046708333.333</v>
      </c>
      <c r="K400" s="88">
        <v>-77.758437999999998</v>
      </c>
      <c r="L400" s="88">
        <v>-69.650565999999998</v>
      </c>
      <c r="N400" s="6">
        <f t="shared" si="67"/>
        <v>20.988624999999999</v>
      </c>
      <c r="O400" s="6">
        <f t="shared" si="65"/>
        <v>-52.398677999999997</v>
      </c>
    </row>
    <row r="401" spans="2:16" x14ac:dyDescent="0.25">
      <c r="B401" s="88">
        <v>14767666666.667</v>
      </c>
      <c r="C401" s="88">
        <v>-61.619929999999997</v>
      </c>
      <c r="D401" s="88">
        <v>-54.120609000000002</v>
      </c>
      <c r="F401" s="6">
        <f t="shared" si="66"/>
        <v>22.320694444444001</v>
      </c>
      <c r="G401" s="6">
        <f t="shared" si="64"/>
        <v>-60.798935</v>
      </c>
      <c r="J401" s="88">
        <v>14767666666.667</v>
      </c>
      <c r="K401" s="88">
        <v>-85.000641000000002</v>
      </c>
      <c r="L401" s="88">
        <v>-76.678909000000004</v>
      </c>
      <c r="N401" s="6">
        <f t="shared" si="67"/>
        <v>22.320694444444001</v>
      </c>
      <c r="O401" s="6">
        <f t="shared" si="65"/>
        <v>-58.590331999999997</v>
      </c>
    </row>
    <row r="402" spans="2:16" x14ac:dyDescent="0.25">
      <c r="B402" s="88">
        <v>15488625000</v>
      </c>
      <c r="C402" s="88">
        <v>-71.381561000000005</v>
      </c>
      <c r="D402" s="88">
        <v>-63.888202999999997</v>
      </c>
      <c r="F402" s="6">
        <f t="shared" si="66"/>
        <v>23.652763888888998</v>
      </c>
      <c r="G402" s="6">
        <f t="shared" si="64"/>
        <v>-59.842339000000003</v>
      </c>
      <c r="J402" s="88">
        <v>15488625000</v>
      </c>
      <c r="K402" s="88">
        <v>-73.529517999999996</v>
      </c>
      <c r="L402" s="88">
        <v>-64.904381000000001</v>
      </c>
      <c r="N402" s="6">
        <f t="shared" si="67"/>
        <v>23.652763888888998</v>
      </c>
      <c r="O402" s="6">
        <f t="shared" si="65"/>
        <v>-63.774169999999998</v>
      </c>
    </row>
    <row r="403" spans="2:16" x14ac:dyDescent="0.25">
      <c r="B403" s="88">
        <v>16209583333.333</v>
      </c>
      <c r="C403" s="88">
        <v>-72.478813000000002</v>
      </c>
      <c r="D403" s="88">
        <v>-64.968352999999993</v>
      </c>
      <c r="F403" s="6">
        <f t="shared" si="66"/>
        <v>24.984833333333</v>
      </c>
      <c r="G403" s="6">
        <f t="shared" si="64"/>
        <v>-57.161231999999998</v>
      </c>
      <c r="J403" s="88">
        <v>16209583333.333</v>
      </c>
      <c r="K403" s="88">
        <v>-74.832970000000003</v>
      </c>
      <c r="L403" s="88">
        <v>-66.085007000000004</v>
      </c>
      <c r="N403" s="6">
        <f t="shared" si="67"/>
        <v>24.984833333333</v>
      </c>
      <c r="O403" s="6">
        <f t="shared" si="65"/>
        <v>-66.403023000000005</v>
      </c>
    </row>
    <row r="404" spans="2:16" x14ac:dyDescent="0.25">
      <c r="B404" s="88">
        <v>16930541666.667</v>
      </c>
      <c r="C404" s="88">
        <v>-60.899329999999999</v>
      </c>
      <c r="D404" s="88">
        <v>-53.249985000000002</v>
      </c>
      <c r="F404" s="6">
        <f t="shared" si="66"/>
        <v>26.316902777778001</v>
      </c>
      <c r="G404" s="6">
        <f t="shared" si="64"/>
        <v>-53.477393999999997</v>
      </c>
      <c r="J404" s="88">
        <v>16930541666.667</v>
      </c>
      <c r="K404" s="88">
        <v>-81.240463000000005</v>
      </c>
      <c r="L404" s="88">
        <v>-72.336478999999997</v>
      </c>
      <c r="N404" s="6">
        <f t="shared" si="67"/>
        <v>26.316902777778001</v>
      </c>
      <c r="O404" s="6">
        <f t="shared" si="65"/>
        <v>-72.433066999999994</v>
      </c>
    </row>
    <row r="405" spans="2:16" x14ac:dyDescent="0.25">
      <c r="B405" s="88">
        <v>17651500000</v>
      </c>
      <c r="C405" s="88">
        <v>-64.549591000000007</v>
      </c>
      <c r="D405" s="88">
        <v>-56.509509999999999</v>
      </c>
      <c r="F405" s="6">
        <f t="shared" si="66"/>
        <v>27.648972222222</v>
      </c>
      <c r="G405" s="6">
        <f t="shared" si="64"/>
        <v>-54.003456</v>
      </c>
      <c r="J405" s="88">
        <v>17651500000</v>
      </c>
      <c r="K405" s="88">
        <v>-77.634026000000006</v>
      </c>
      <c r="L405" s="88">
        <v>-68.725571000000002</v>
      </c>
      <c r="N405" s="6">
        <f t="shared" si="67"/>
        <v>27.648972222222</v>
      </c>
      <c r="O405" s="6">
        <f t="shared" si="65"/>
        <v>-65.544822999999994</v>
      </c>
    </row>
    <row r="406" spans="2:16" x14ac:dyDescent="0.25">
      <c r="B406" s="88">
        <v>18372458333.333</v>
      </c>
      <c r="C406" s="88">
        <v>-60.946399999999997</v>
      </c>
      <c r="D406" s="88">
        <v>-51.770229</v>
      </c>
      <c r="F406" s="6">
        <f t="shared" si="66"/>
        <v>28.981041666667</v>
      </c>
      <c r="G406" s="6">
        <f t="shared" si="64"/>
        <v>-62.564396000000002</v>
      </c>
      <c r="J406" s="88">
        <v>18372458333.333</v>
      </c>
      <c r="K406" s="88">
        <v>-69.875968999999998</v>
      </c>
      <c r="L406" s="88">
        <v>-60.925750999999998</v>
      </c>
      <c r="N406" s="6">
        <f t="shared" si="67"/>
        <v>28.981041666667</v>
      </c>
      <c r="O406" s="6">
        <f t="shared" si="65"/>
        <v>-56.555667999999997</v>
      </c>
    </row>
    <row r="407" spans="2:16" x14ac:dyDescent="0.25">
      <c r="B407" s="88">
        <v>19093416666.667</v>
      </c>
      <c r="C407" s="88">
        <v>-60.917233000000003</v>
      </c>
      <c r="D407" s="88">
        <v>-51.064106000000002</v>
      </c>
      <c r="F407" s="6">
        <f t="shared" si="66"/>
        <v>30.313111111110999</v>
      </c>
      <c r="G407" s="6">
        <f t="shared" si="64"/>
        <v>-69.873726000000005</v>
      </c>
      <c r="J407" s="88">
        <v>19093416666.667</v>
      </c>
      <c r="K407" s="88">
        <v>-75.052757</v>
      </c>
      <c r="L407" s="88">
        <v>-65.638489000000007</v>
      </c>
      <c r="N407" s="6">
        <f t="shared" si="67"/>
        <v>30.313111111110999</v>
      </c>
      <c r="O407" s="6">
        <f t="shared" si="65"/>
        <v>-52.618777999999999</v>
      </c>
    </row>
    <row r="408" spans="2:16" x14ac:dyDescent="0.25">
      <c r="B408" s="88">
        <v>19814375000</v>
      </c>
      <c r="C408" s="88">
        <v>-67.535149000000004</v>
      </c>
      <c r="D408" s="88">
        <v>-58.053573999999998</v>
      </c>
      <c r="F408" s="6">
        <f t="shared" si="66"/>
        <v>31.645180555555999</v>
      </c>
      <c r="G408" s="6">
        <f t="shared" si="64"/>
        <v>-66.101555000000005</v>
      </c>
      <c r="J408" s="88">
        <v>19814375000</v>
      </c>
      <c r="K408" s="88">
        <v>-69.709114</v>
      </c>
      <c r="L408" s="88">
        <v>-59.721316999999999</v>
      </c>
      <c r="N408" s="6">
        <f t="shared" si="67"/>
        <v>31.645180555555999</v>
      </c>
      <c r="O408" s="6">
        <f t="shared" si="65"/>
        <v>-51.955756999999998</v>
      </c>
    </row>
    <row r="409" spans="2:16" x14ac:dyDescent="0.25">
      <c r="B409" s="88">
        <v>20535333333.333</v>
      </c>
      <c r="C409" s="88">
        <v>-69.420372</v>
      </c>
      <c r="D409" s="88">
        <v>-60.363692999999998</v>
      </c>
      <c r="F409" s="6">
        <f t="shared" si="66"/>
        <v>32.977249999999998</v>
      </c>
      <c r="G409" s="6">
        <f t="shared" si="64"/>
        <v>-62.627952999999998</v>
      </c>
      <c r="J409" s="88">
        <v>20535333333.333</v>
      </c>
      <c r="K409" s="88">
        <v>-67.259506000000002</v>
      </c>
      <c r="L409" s="88">
        <v>-56.847099</v>
      </c>
      <c r="N409" s="6">
        <f t="shared" si="67"/>
        <v>32.977249999999998</v>
      </c>
      <c r="O409" s="6">
        <f t="shared" si="65"/>
        <v>-52.644160999999997</v>
      </c>
    </row>
    <row r="410" spans="2:16" x14ac:dyDescent="0.25">
      <c r="B410" s="88">
        <v>21256291666.667</v>
      </c>
      <c r="C410" s="88">
        <v>-68.561699000000004</v>
      </c>
      <c r="D410" s="88">
        <v>-58.905495000000002</v>
      </c>
      <c r="F410" s="6" t="s">
        <v>21</v>
      </c>
      <c r="J410" s="88">
        <v>21256291666.667</v>
      </c>
      <c r="K410" s="88">
        <v>-61.539054999999998</v>
      </c>
      <c r="L410" s="88">
        <v>-50.258457</v>
      </c>
      <c r="N410" s="6" t="s">
        <v>21</v>
      </c>
    </row>
    <row r="411" spans="2:16" x14ac:dyDescent="0.25">
      <c r="B411" s="88">
        <v>21977250000</v>
      </c>
      <c r="C411" s="88">
        <v>-61.333430999999997</v>
      </c>
      <c r="D411" s="88">
        <v>-50.568576999999998</v>
      </c>
      <c r="J411" s="88">
        <v>21977250000</v>
      </c>
      <c r="K411" s="88">
        <v>-66.478806000000006</v>
      </c>
      <c r="L411" s="88">
        <v>-55.447623999999998</v>
      </c>
    </row>
    <row r="412" spans="2:16" x14ac:dyDescent="0.25">
      <c r="B412" s="88" t="s">
        <v>21</v>
      </c>
      <c r="J412" s="88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4Rx4L dBc Log Mag(dB)</v>
      </c>
      <c r="H414" s="35">
        <v>4</v>
      </c>
      <c r="N414" s="6" t="s">
        <v>19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s="88" t="s">
        <v>57</v>
      </c>
      <c r="F415" s="6">
        <f t="shared" ref="F415:F433" si="70">B441/1000000000</f>
        <v>9</v>
      </c>
      <c r="G415" s="6">
        <f t="shared" si="68"/>
        <v>-66.008018000000007</v>
      </c>
      <c r="H415" s="36">
        <f>ABS(AVERAGE(G415:G433)-(H414-1)*10)</f>
        <v>100.48295973684212</v>
      </c>
      <c r="J415" s="88" t="s">
        <v>57</v>
      </c>
      <c r="N415" s="6">
        <f t="shared" ref="N415:N433" si="71">J441/1000000000</f>
        <v>9</v>
      </c>
      <c r="O415" s="6">
        <f t="shared" si="69"/>
        <v>-77.871032999999997</v>
      </c>
      <c r="P415" s="36">
        <f>ABS(AVERAGE(O415:O433)-(P414-1)*10)</f>
        <v>100.77038094736842</v>
      </c>
    </row>
    <row r="416" spans="2:16" x14ac:dyDescent="0.25">
      <c r="B416" s="88" t="s">
        <v>19</v>
      </c>
      <c r="C416" s="88" t="s">
        <v>138</v>
      </c>
      <c r="D416" s="88" t="s">
        <v>58</v>
      </c>
      <c r="F416" s="6">
        <f t="shared" si="70"/>
        <v>10.943180555555999</v>
      </c>
      <c r="G416" s="6">
        <f t="shared" si="68"/>
        <v>-71.837142999999998</v>
      </c>
      <c r="J416" s="88" t="s">
        <v>19</v>
      </c>
      <c r="K416" s="88" t="s">
        <v>138</v>
      </c>
      <c r="L416" s="88" t="s">
        <v>58</v>
      </c>
      <c r="N416" s="6">
        <f t="shared" si="71"/>
        <v>10.943180555555999</v>
      </c>
      <c r="O416" s="6">
        <f t="shared" si="69"/>
        <v>-69.894745</v>
      </c>
    </row>
    <row r="417" spans="2:15" x14ac:dyDescent="0.25">
      <c r="B417" s="88">
        <v>9000000000</v>
      </c>
      <c r="C417" s="88">
        <v>-70.740607999999995</v>
      </c>
      <c r="D417" s="88">
        <v>-59.679043</v>
      </c>
      <c r="F417" s="6">
        <f t="shared" si="70"/>
        <v>12.886361111111</v>
      </c>
      <c r="G417" s="6">
        <f t="shared" si="68"/>
        <v>-69.804221999999996</v>
      </c>
      <c r="J417" s="88">
        <v>9000000000</v>
      </c>
      <c r="K417" s="88">
        <v>-59.299557</v>
      </c>
      <c r="L417" s="88">
        <v>-47.542296999999998</v>
      </c>
      <c r="N417" s="6">
        <f t="shared" si="71"/>
        <v>12.886361111111</v>
      </c>
      <c r="O417" s="6">
        <f t="shared" si="69"/>
        <v>-63.100163000000002</v>
      </c>
    </row>
    <row r="418" spans="2:15" x14ac:dyDescent="0.25">
      <c r="B418" s="88">
        <v>10332069444.444</v>
      </c>
      <c r="C418" s="88">
        <v>-71.548584000000005</v>
      </c>
      <c r="D418" s="88">
        <v>-64.818222000000006</v>
      </c>
      <c r="F418" s="6">
        <f t="shared" si="70"/>
        <v>14.829541666667</v>
      </c>
      <c r="G418" s="6">
        <f t="shared" si="68"/>
        <v>-71.558402999999998</v>
      </c>
      <c r="J418" s="88">
        <v>10332069444.444</v>
      </c>
      <c r="K418" s="88">
        <v>-55.973671000000003</v>
      </c>
      <c r="L418" s="88">
        <v>-47.944279000000002</v>
      </c>
      <c r="N418" s="6">
        <f t="shared" si="71"/>
        <v>14.829541666667</v>
      </c>
      <c r="O418" s="6">
        <f t="shared" si="69"/>
        <v>-72.740134999999995</v>
      </c>
    </row>
    <row r="419" spans="2:15" x14ac:dyDescent="0.25">
      <c r="B419" s="88">
        <v>11664138888.889</v>
      </c>
      <c r="C419" s="88">
        <v>-71.840485000000001</v>
      </c>
      <c r="D419" s="88">
        <v>-65.113640000000004</v>
      </c>
      <c r="F419" s="6">
        <f t="shared" si="70"/>
        <v>16.772722222222001</v>
      </c>
      <c r="G419" s="6">
        <f t="shared" si="68"/>
        <v>-72.293785</v>
      </c>
      <c r="J419" s="88">
        <v>11664138888.889</v>
      </c>
      <c r="K419" s="88">
        <v>-54.867966000000003</v>
      </c>
      <c r="L419" s="88">
        <v>-47.487617</v>
      </c>
      <c r="N419" s="6">
        <f t="shared" si="71"/>
        <v>16.772722222222001</v>
      </c>
      <c r="O419" s="6">
        <f t="shared" si="69"/>
        <v>-70.738677999999993</v>
      </c>
    </row>
    <row r="420" spans="2:15" x14ac:dyDescent="0.25">
      <c r="B420" s="88">
        <v>12996208333.333</v>
      </c>
      <c r="C420" s="88">
        <v>-74.398415</v>
      </c>
      <c r="D420" s="88">
        <v>-67.838256999999999</v>
      </c>
      <c r="F420" s="6">
        <f t="shared" si="70"/>
        <v>18.715902777777998</v>
      </c>
      <c r="G420" s="6">
        <f t="shared" si="68"/>
        <v>-69.422698999999994</v>
      </c>
      <c r="J420" s="88">
        <v>12996208333.333</v>
      </c>
      <c r="K420" s="88">
        <v>-54.751582999999997</v>
      </c>
      <c r="L420" s="88">
        <v>-47.156135999999996</v>
      </c>
      <c r="N420" s="6">
        <f t="shared" si="71"/>
        <v>18.715902777777998</v>
      </c>
      <c r="O420" s="6">
        <f t="shared" si="69"/>
        <v>-70.441956000000005</v>
      </c>
    </row>
    <row r="421" spans="2:15" x14ac:dyDescent="0.25">
      <c r="B421" s="88">
        <v>14328277777.778</v>
      </c>
      <c r="C421" s="88">
        <v>-79.981712000000002</v>
      </c>
      <c r="D421" s="88">
        <v>-73.413314999999997</v>
      </c>
      <c r="F421" s="6">
        <f t="shared" si="70"/>
        <v>20.659083333333001</v>
      </c>
      <c r="G421" s="6">
        <f t="shared" si="68"/>
        <v>-85.179642000000001</v>
      </c>
      <c r="J421" s="88">
        <v>14328277777.778</v>
      </c>
      <c r="K421" s="88">
        <v>-63.922215000000001</v>
      </c>
      <c r="L421" s="88">
        <v>-56.123652999999997</v>
      </c>
      <c r="N421" s="6">
        <f t="shared" si="71"/>
        <v>20.659083333333001</v>
      </c>
      <c r="O421" s="6">
        <f t="shared" si="69"/>
        <v>-73.032646</v>
      </c>
    </row>
    <row r="422" spans="2:15" x14ac:dyDescent="0.25">
      <c r="B422" s="88">
        <v>15660347222.222</v>
      </c>
      <c r="C422" s="88">
        <v>-76.226616000000007</v>
      </c>
      <c r="D422" s="88">
        <v>-69.434607999999997</v>
      </c>
      <c r="F422" s="6">
        <f t="shared" si="70"/>
        <v>22.602263888888999</v>
      </c>
      <c r="G422" s="6">
        <f t="shared" si="68"/>
        <v>-83.363822999999996</v>
      </c>
      <c r="J422" s="88">
        <v>15660347222.222</v>
      </c>
      <c r="K422" s="88">
        <v>-65.335280999999995</v>
      </c>
      <c r="L422" s="88">
        <v>-57.288879000000001</v>
      </c>
      <c r="N422" s="6">
        <f t="shared" si="71"/>
        <v>22.602263888888999</v>
      </c>
      <c r="O422" s="6">
        <f t="shared" si="69"/>
        <v>-69.839011999999997</v>
      </c>
    </row>
    <row r="423" spans="2:15" x14ac:dyDescent="0.25">
      <c r="B423" s="88">
        <v>16992416666.667</v>
      </c>
      <c r="C423" s="88">
        <v>-73.494690000000006</v>
      </c>
      <c r="D423" s="88">
        <v>-66.327506999999997</v>
      </c>
      <c r="F423" s="6">
        <f t="shared" si="70"/>
        <v>24.545444444444001</v>
      </c>
      <c r="G423" s="6">
        <f t="shared" si="68"/>
        <v>-86.054741000000007</v>
      </c>
      <c r="J423" s="88">
        <v>16992416666.667</v>
      </c>
      <c r="K423" s="88">
        <v>-58.511657999999997</v>
      </c>
      <c r="L423" s="88">
        <v>-50.233066999999998</v>
      </c>
      <c r="N423" s="6">
        <f t="shared" si="71"/>
        <v>24.545444444444001</v>
      </c>
      <c r="O423" s="6">
        <f t="shared" si="69"/>
        <v>-70.248717999999997</v>
      </c>
    </row>
    <row r="424" spans="2:15" x14ac:dyDescent="0.25">
      <c r="B424" s="88">
        <v>18324486111.111</v>
      </c>
      <c r="C424" s="88">
        <v>-68.216376999999994</v>
      </c>
      <c r="D424" s="88">
        <v>-60.801318999999999</v>
      </c>
      <c r="F424" s="6">
        <f t="shared" si="70"/>
        <v>26.488624999999999</v>
      </c>
      <c r="G424" s="6">
        <f t="shared" si="68"/>
        <v>-78.733376000000007</v>
      </c>
      <c r="J424" s="88">
        <v>18324486111.111</v>
      </c>
      <c r="K424" s="88">
        <v>-61.091610000000003</v>
      </c>
      <c r="L424" s="88">
        <v>-52.983738000000002</v>
      </c>
      <c r="N424" s="6">
        <f t="shared" si="71"/>
        <v>26.488624999999999</v>
      </c>
      <c r="O424" s="6">
        <f t="shared" si="69"/>
        <v>-73.714561000000003</v>
      </c>
    </row>
    <row r="425" spans="2:15" x14ac:dyDescent="0.25">
      <c r="B425" s="88">
        <v>19656555555.556</v>
      </c>
      <c r="C425" s="88">
        <v>-69.408103999999994</v>
      </c>
      <c r="D425" s="88">
        <v>-61.908783</v>
      </c>
      <c r="F425" s="6">
        <f t="shared" si="70"/>
        <v>28.431805555556</v>
      </c>
      <c r="G425" s="6">
        <f t="shared" si="68"/>
        <v>-66.921126999999998</v>
      </c>
      <c r="J425" s="88">
        <v>19656555555.556</v>
      </c>
      <c r="K425" s="88">
        <v>-61.316226999999998</v>
      </c>
      <c r="L425" s="88">
        <v>-52.994495000000001</v>
      </c>
      <c r="N425" s="6">
        <f t="shared" si="71"/>
        <v>28.431805555556</v>
      </c>
      <c r="O425" s="6">
        <f t="shared" si="69"/>
        <v>-70.072738999999999</v>
      </c>
    </row>
    <row r="426" spans="2:15" x14ac:dyDescent="0.25">
      <c r="B426" s="88">
        <v>20988625000</v>
      </c>
      <c r="C426" s="88">
        <v>-68.540824999999998</v>
      </c>
      <c r="D426" s="88">
        <v>-61.047466</v>
      </c>
      <c r="F426" s="6">
        <f t="shared" si="70"/>
        <v>30.374986111110999</v>
      </c>
      <c r="G426" s="6">
        <f t="shared" si="68"/>
        <v>-74.215271000000001</v>
      </c>
      <c r="J426" s="88">
        <v>20988625000</v>
      </c>
      <c r="K426" s="88">
        <v>-61.023811000000002</v>
      </c>
      <c r="L426" s="88">
        <v>-52.398677999999997</v>
      </c>
      <c r="N426" s="6">
        <f t="shared" si="71"/>
        <v>30.374986111110999</v>
      </c>
      <c r="O426" s="6">
        <f t="shared" si="69"/>
        <v>-83.818443000000002</v>
      </c>
    </row>
    <row r="427" spans="2:15" x14ac:dyDescent="0.25">
      <c r="B427" s="88">
        <v>22320694444.444</v>
      </c>
      <c r="C427" s="88">
        <v>-68.309387000000001</v>
      </c>
      <c r="D427" s="88">
        <v>-60.798935</v>
      </c>
      <c r="F427" s="6">
        <f t="shared" si="70"/>
        <v>32.318166666666997</v>
      </c>
      <c r="G427" s="6">
        <f t="shared" si="68"/>
        <v>-75.946571000000006</v>
      </c>
      <c r="J427" s="88">
        <v>22320694444.444</v>
      </c>
      <c r="K427" s="88">
        <v>-67.338295000000002</v>
      </c>
      <c r="L427" s="88">
        <v>-58.590331999999997</v>
      </c>
      <c r="N427" s="6">
        <f t="shared" si="71"/>
        <v>32.318166666666997</v>
      </c>
      <c r="O427" s="6">
        <f t="shared" si="69"/>
        <v>-80.280227999999994</v>
      </c>
    </row>
    <row r="428" spans="2:15" x14ac:dyDescent="0.25">
      <c r="B428" s="88">
        <v>23652763888.889</v>
      </c>
      <c r="C428" s="88">
        <v>-67.491684000000006</v>
      </c>
      <c r="D428" s="88">
        <v>-59.842339000000003</v>
      </c>
      <c r="F428" s="6">
        <f t="shared" si="70"/>
        <v>34.261347222222</v>
      </c>
      <c r="G428" s="6">
        <f t="shared" si="68"/>
        <v>-59.758502999999997</v>
      </c>
      <c r="J428" s="88">
        <v>23652763888.889</v>
      </c>
      <c r="K428" s="88">
        <v>-72.678154000000006</v>
      </c>
      <c r="L428" s="88">
        <v>-63.774169999999998</v>
      </c>
      <c r="N428" s="6">
        <f t="shared" si="71"/>
        <v>34.261347222222</v>
      </c>
      <c r="O428" s="6">
        <f t="shared" si="69"/>
        <v>-68.095412999999994</v>
      </c>
    </row>
    <row r="429" spans="2:15" x14ac:dyDescent="0.25">
      <c r="B429" s="88">
        <v>24984833333.333</v>
      </c>
      <c r="C429" s="88">
        <v>-65.201308999999995</v>
      </c>
      <c r="D429" s="88">
        <v>-57.161231999999998</v>
      </c>
      <c r="F429" s="6">
        <f t="shared" si="70"/>
        <v>36.204527777777997</v>
      </c>
      <c r="G429" s="6">
        <f t="shared" si="68"/>
        <v>-56.993740000000003</v>
      </c>
      <c r="J429" s="88">
        <v>24984833333.333</v>
      </c>
      <c r="K429" s="88">
        <v>-75.311477999999994</v>
      </c>
      <c r="L429" s="88">
        <v>-66.403023000000005</v>
      </c>
      <c r="N429" s="6">
        <f t="shared" si="71"/>
        <v>36.204527777777997</v>
      </c>
      <c r="O429" s="6">
        <f t="shared" si="69"/>
        <v>-63.278388999999997</v>
      </c>
    </row>
    <row r="430" spans="2:15" x14ac:dyDescent="0.25">
      <c r="B430" s="88">
        <v>26316902777.778</v>
      </c>
      <c r="C430" s="88">
        <v>-62.653564000000003</v>
      </c>
      <c r="D430" s="88">
        <v>-53.477393999999997</v>
      </c>
      <c r="F430" s="6">
        <f t="shared" si="70"/>
        <v>38.147708333333</v>
      </c>
      <c r="G430" s="6">
        <f t="shared" si="68"/>
        <v>-59.515048999999998</v>
      </c>
      <c r="J430" s="88">
        <v>26316902777.778</v>
      </c>
      <c r="K430" s="88">
        <v>-81.383285999999998</v>
      </c>
      <c r="L430" s="88">
        <v>-72.433066999999994</v>
      </c>
      <c r="N430" s="6">
        <f t="shared" si="71"/>
        <v>38.147708333333</v>
      </c>
      <c r="O430" s="6">
        <f t="shared" si="69"/>
        <v>-64.935760000000002</v>
      </c>
    </row>
    <row r="431" spans="2:15" x14ac:dyDescent="0.25">
      <c r="B431" s="88">
        <v>27648972222.222</v>
      </c>
      <c r="C431" s="88">
        <v>-63.856586</v>
      </c>
      <c r="D431" s="88">
        <v>-54.003456</v>
      </c>
      <c r="F431" s="6">
        <f t="shared" si="70"/>
        <v>40.090888888888998</v>
      </c>
      <c r="G431" s="6">
        <f t="shared" si="68"/>
        <v>-63.596637999999999</v>
      </c>
      <c r="J431" s="88">
        <v>27648972222.222</v>
      </c>
      <c r="K431" s="88">
        <v>-74.959091000000001</v>
      </c>
      <c r="L431" s="88">
        <v>-65.544822999999994</v>
      </c>
      <c r="N431" s="6">
        <f t="shared" si="71"/>
        <v>40.090888888888998</v>
      </c>
      <c r="O431" s="6">
        <f t="shared" si="69"/>
        <v>-75.108695999999995</v>
      </c>
    </row>
    <row r="432" spans="2:15" x14ac:dyDescent="0.25">
      <c r="B432" s="88">
        <v>28981041666.667</v>
      </c>
      <c r="C432" s="88">
        <v>-72.045974999999999</v>
      </c>
      <c r="D432" s="88">
        <v>-62.564396000000002</v>
      </c>
      <c r="F432" s="6">
        <f t="shared" si="70"/>
        <v>42.034069444444</v>
      </c>
      <c r="G432" s="6">
        <f t="shared" si="68"/>
        <v>-62.378962999999999</v>
      </c>
      <c r="J432" s="88">
        <v>28981041666.667</v>
      </c>
      <c r="K432" s="88">
        <v>-66.543464999999998</v>
      </c>
      <c r="L432" s="88">
        <v>-56.555667999999997</v>
      </c>
      <c r="N432" s="6">
        <f t="shared" si="71"/>
        <v>42.034069444444</v>
      </c>
      <c r="O432" s="6">
        <f t="shared" si="69"/>
        <v>-65.920731000000004</v>
      </c>
    </row>
    <row r="433" spans="2:16" x14ac:dyDescent="0.25">
      <c r="B433" s="88">
        <v>30313111111.111</v>
      </c>
      <c r="C433" s="88">
        <v>-78.930404999999993</v>
      </c>
      <c r="D433" s="88">
        <v>-69.873726000000005</v>
      </c>
      <c r="F433" s="6">
        <f t="shared" si="70"/>
        <v>43.977249999999998</v>
      </c>
      <c r="G433" s="6">
        <f t="shared" si="68"/>
        <v>-65.594521</v>
      </c>
      <c r="J433" s="88">
        <v>30313111111.111</v>
      </c>
      <c r="K433" s="88">
        <v>-63.031185000000001</v>
      </c>
      <c r="L433" s="88">
        <v>-52.618777999999999</v>
      </c>
      <c r="N433" s="6">
        <f t="shared" si="71"/>
        <v>43.977249999999998</v>
      </c>
      <c r="O433" s="6">
        <f t="shared" si="69"/>
        <v>-61.505192000000001</v>
      </c>
    </row>
    <row r="434" spans="2:16" x14ac:dyDescent="0.25">
      <c r="B434" s="88">
        <v>31645180555.556</v>
      </c>
      <c r="C434" s="88">
        <v>-75.757767000000001</v>
      </c>
      <c r="D434" s="88">
        <v>-66.101555000000005</v>
      </c>
      <c r="F434" s="6" t="s">
        <v>21</v>
      </c>
      <c r="J434" s="88">
        <v>31645180555.556</v>
      </c>
      <c r="K434" s="88">
        <v>-63.236355000000003</v>
      </c>
      <c r="L434" s="88">
        <v>-51.955756999999998</v>
      </c>
      <c r="N434" s="6" t="s">
        <v>21</v>
      </c>
    </row>
    <row r="435" spans="2:16" x14ac:dyDescent="0.25">
      <c r="B435" s="88">
        <v>32977250000</v>
      </c>
      <c r="C435" s="88">
        <v>-73.392807000000005</v>
      </c>
      <c r="D435" s="88">
        <v>-62.627952999999998</v>
      </c>
      <c r="J435" s="88">
        <v>32977250000</v>
      </c>
      <c r="K435" s="88">
        <v>-63.675342999999998</v>
      </c>
      <c r="L435" s="88">
        <v>-52.644160999999997</v>
      </c>
    </row>
    <row r="436" spans="2:16" x14ac:dyDescent="0.25">
      <c r="B436" s="88" t="s">
        <v>21</v>
      </c>
      <c r="J436" s="88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4Rx5L dBc Log Mag(dB)</v>
      </c>
      <c r="H438" s="35">
        <v>4</v>
      </c>
      <c r="N438" s="6" t="s">
        <v>19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s="88" t="s">
        <v>59</v>
      </c>
      <c r="F439" s="6">
        <f t="shared" ref="F439:F457" si="74">B465/1000000000</f>
        <v>11.22725</v>
      </c>
      <c r="G439" s="6">
        <f t="shared" si="72"/>
        <v>-52.486415999999998</v>
      </c>
      <c r="H439" s="36">
        <f>ABS(AVERAGE(G439:G457)-(H438-1)*10)</f>
        <v>96.644213789473682</v>
      </c>
      <c r="J439" s="88" t="s">
        <v>59</v>
      </c>
      <c r="N439" s="6">
        <f t="shared" ref="N439:N457" si="75">J465/1000000000</f>
        <v>11.22725</v>
      </c>
      <c r="O439" s="6">
        <f t="shared" si="73"/>
        <v>-54.515011000000001</v>
      </c>
      <c r="P439" s="36">
        <f>ABS(AVERAGE(O439:O457)-(P438-1)*10)</f>
        <v>85.936884157894752</v>
      </c>
    </row>
    <row r="440" spans="2:16" x14ac:dyDescent="0.25">
      <c r="B440" s="88" t="s">
        <v>19</v>
      </c>
      <c r="C440" s="88" t="s">
        <v>139</v>
      </c>
      <c r="D440" s="88" t="s">
        <v>60</v>
      </c>
      <c r="F440" s="6">
        <f t="shared" si="74"/>
        <v>13.047958333333</v>
      </c>
      <c r="G440" s="6">
        <f t="shared" si="72"/>
        <v>-53.199806000000002</v>
      </c>
      <c r="J440" s="88" t="s">
        <v>19</v>
      </c>
      <c r="K440" s="88" t="s">
        <v>139</v>
      </c>
      <c r="L440" s="88" t="s">
        <v>60</v>
      </c>
      <c r="N440" s="6">
        <f t="shared" si="75"/>
        <v>13.047958333333</v>
      </c>
      <c r="O440" s="6">
        <f t="shared" si="73"/>
        <v>-45.845233999999998</v>
      </c>
    </row>
    <row r="441" spans="2:16" x14ac:dyDescent="0.25">
      <c r="B441" s="88">
        <v>9000000000</v>
      </c>
      <c r="C441" s="88">
        <v>-77.069587999999996</v>
      </c>
      <c r="D441" s="88">
        <v>-66.008018000000007</v>
      </c>
      <c r="F441" s="6">
        <f t="shared" si="74"/>
        <v>14.868666666667</v>
      </c>
      <c r="G441" s="6">
        <f t="shared" si="72"/>
        <v>-54.542095000000003</v>
      </c>
      <c r="J441" s="88">
        <v>9000000000</v>
      </c>
      <c r="K441" s="88">
        <v>-89.628287999999998</v>
      </c>
      <c r="L441" s="88">
        <v>-77.871032999999997</v>
      </c>
      <c r="N441" s="6">
        <f t="shared" si="75"/>
        <v>14.868666666667</v>
      </c>
      <c r="O441" s="6">
        <f t="shared" si="73"/>
        <v>-42.605457000000001</v>
      </c>
    </row>
    <row r="442" spans="2:16" x14ac:dyDescent="0.25">
      <c r="B442" s="88">
        <v>10943180555.556</v>
      </c>
      <c r="C442" s="88">
        <v>-78.567513000000005</v>
      </c>
      <c r="D442" s="88">
        <v>-71.837142999999998</v>
      </c>
      <c r="F442" s="6">
        <f t="shared" si="74"/>
        <v>16.689374999999998</v>
      </c>
      <c r="G442" s="6">
        <f t="shared" si="72"/>
        <v>-61.229790000000001</v>
      </c>
      <c r="J442" s="88">
        <v>10943180555.556</v>
      </c>
      <c r="K442" s="88">
        <v>-77.924141000000006</v>
      </c>
      <c r="L442" s="88">
        <v>-69.894745</v>
      </c>
      <c r="N442" s="6">
        <f t="shared" si="75"/>
        <v>16.689374999999998</v>
      </c>
      <c r="O442" s="6">
        <f t="shared" si="73"/>
        <v>-46.216621000000004</v>
      </c>
    </row>
    <row r="443" spans="2:16" x14ac:dyDescent="0.25">
      <c r="B443" s="88">
        <v>12886361111.111</v>
      </c>
      <c r="C443" s="88">
        <v>-76.531066999999993</v>
      </c>
      <c r="D443" s="88">
        <v>-69.804221999999996</v>
      </c>
      <c r="F443" s="6">
        <f t="shared" si="74"/>
        <v>18.510083333333</v>
      </c>
      <c r="G443" s="6">
        <f t="shared" si="72"/>
        <v>-68.077079999999995</v>
      </c>
      <c r="J443" s="88">
        <v>12886361111.111</v>
      </c>
      <c r="K443" s="88">
        <v>-70.480507000000003</v>
      </c>
      <c r="L443" s="88">
        <v>-63.100163000000002</v>
      </c>
      <c r="N443" s="6">
        <f t="shared" si="75"/>
        <v>18.510083333333</v>
      </c>
      <c r="O443" s="6">
        <f t="shared" si="73"/>
        <v>-49.908980999999997</v>
      </c>
    </row>
    <row r="444" spans="2:16" x14ac:dyDescent="0.25">
      <c r="B444" s="88">
        <v>14829541666.667</v>
      </c>
      <c r="C444" s="88">
        <v>-78.118561</v>
      </c>
      <c r="D444" s="88">
        <v>-71.558402999999998</v>
      </c>
      <c r="F444" s="6">
        <f t="shared" si="74"/>
        <v>20.330791666667</v>
      </c>
      <c r="G444" s="6">
        <f t="shared" si="72"/>
        <v>-74.108192000000003</v>
      </c>
      <c r="J444" s="88">
        <v>14829541666.667</v>
      </c>
      <c r="K444" s="88">
        <v>-80.335587000000004</v>
      </c>
      <c r="L444" s="88">
        <v>-72.740134999999995</v>
      </c>
      <c r="N444" s="6">
        <f t="shared" si="75"/>
        <v>20.330791666667</v>
      </c>
      <c r="O444" s="6">
        <f t="shared" si="73"/>
        <v>-56.074894</v>
      </c>
    </row>
    <row r="445" spans="2:16" x14ac:dyDescent="0.25">
      <c r="B445" s="88">
        <v>16772722222.222</v>
      </c>
      <c r="C445" s="88">
        <v>-78.862174999999993</v>
      </c>
      <c r="D445" s="88">
        <v>-72.293785</v>
      </c>
      <c r="F445" s="6">
        <f t="shared" si="74"/>
        <v>22.151499999999999</v>
      </c>
      <c r="G445" s="6">
        <f t="shared" si="72"/>
        <v>-80.371864000000002</v>
      </c>
      <c r="J445" s="88">
        <v>16772722222.222</v>
      </c>
      <c r="K445" s="88">
        <v>-78.537231000000006</v>
      </c>
      <c r="L445" s="88">
        <v>-70.738677999999993</v>
      </c>
      <c r="N445" s="6">
        <f t="shared" si="75"/>
        <v>22.151499999999999</v>
      </c>
      <c r="O445" s="6">
        <f t="shared" si="73"/>
        <v>-53.377555999999998</v>
      </c>
    </row>
    <row r="446" spans="2:16" x14ac:dyDescent="0.25">
      <c r="B446" s="88">
        <v>18715902777.778</v>
      </c>
      <c r="C446" s="88">
        <v>-76.214698999999996</v>
      </c>
      <c r="D446" s="88">
        <v>-69.422698999999994</v>
      </c>
      <c r="F446" s="6">
        <f t="shared" si="74"/>
        <v>23.972208333333</v>
      </c>
      <c r="G446" s="6">
        <f t="shared" si="72"/>
        <v>-73.554726000000002</v>
      </c>
      <c r="J446" s="88">
        <v>18715902777.778</v>
      </c>
      <c r="K446" s="88">
        <v>-78.488358000000005</v>
      </c>
      <c r="L446" s="88">
        <v>-70.441956000000005</v>
      </c>
      <c r="N446" s="6">
        <f t="shared" si="75"/>
        <v>23.972208333333</v>
      </c>
      <c r="O446" s="6">
        <f t="shared" si="73"/>
        <v>-52.087166000000003</v>
      </c>
    </row>
    <row r="447" spans="2:16" x14ac:dyDescent="0.25">
      <c r="B447" s="88">
        <v>20659083333.333</v>
      </c>
      <c r="C447" s="88">
        <v>-92.346824999999995</v>
      </c>
      <c r="D447" s="88">
        <v>-85.179642000000001</v>
      </c>
      <c r="F447" s="6">
        <f t="shared" si="74"/>
        <v>25.792916666667001</v>
      </c>
      <c r="G447" s="6">
        <f t="shared" si="72"/>
        <v>-70.372780000000006</v>
      </c>
      <c r="J447" s="88">
        <v>20659083333.333</v>
      </c>
      <c r="K447" s="88">
        <v>-81.311233999999999</v>
      </c>
      <c r="L447" s="88">
        <v>-73.032646</v>
      </c>
      <c r="N447" s="6">
        <f t="shared" si="75"/>
        <v>25.792916666667001</v>
      </c>
      <c r="O447" s="6">
        <f t="shared" si="73"/>
        <v>-58.686915999999997</v>
      </c>
    </row>
    <row r="448" spans="2:16" x14ac:dyDescent="0.25">
      <c r="B448" s="88">
        <v>22602263888.889</v>
      </c>
      <c r="C448" s="88">
        <v>-90.778892999999997</v>
      </c>
      <c r="D448" s="88">
        <v>-83.363822999999996</v>
      </c>
      <c r="F448" s="6">
        <f t="shared" si="74"/>
        <v>27.613624999999999</v>
      </c>
      <c r="G448" s="6">
        <f t="shared" si="72"/>
        <v>-63.726002000000001</v>
      </c>
      <c r="J448" s="88">
        <v>22602263888.889</v>
      </c>
      <c r="K448" s="88">
        <v>-77.946883999999997</v>
      </c>
      <c r="L448" s="88">
        <v>-69.839011999999997</v>
      </c>
      <c r="N448" s="6">
        <f t="shared" si="75"/>
        <v>27.613624999999999</v>
      </c>
      <c r="O448" s="6">
        <f t="shared" si="73"/>
        <v>-57.468860999999997</v>
      </c>
    </row>
    <row r="449" spans="2:16" x14ac:dyDescent="0.25">
      <c r="B449" s="88">
        <v>24545444444.444</v>
      </c>
      <c r="C449" s="88">
        <v>-93.554062000000002</v>
      </c>
      <c r="D449" s="88">
        <v>-86.054741000000007</v>
      </c>
      <c r="F449" s="6">
        <f t="shared" si="74"/>
        <v>29.434333333333001</v>
      </c>
      <c r="G449" s="6">
        <f t="shared" si="72"/>
        <v>-60.052162000000003</v>
      </c>
      <c r="J449" s="88">
        <v>24545444444.444</v>
      </c>
      <c r="K449" s="88">
        <v>-78.570449999999994</v>
      </c>
      <c r="L449" s="88">
        <v>-70.248717999999997</v>
      </c>
      <c r="N449" s="6">
        <f t="shared" si="75"/>
        <v>29.434333333333001</v>
      </c>
      <c r="O449" s="6">
        <f t="shared" si="73"/>
        <v>-53.811011999999998</v>
      </c>
    </row>
    <row r="450" spans="2:16" x14ac:dyDescent="0.25">
      <c r="B450" s="88">
        <v>26488625000</v>
      </c>
      <c r="C450" s="88">
        <v>-86.226737999999997</v>
      </c>
      <c r="D450" s="88">
        <v>-78.733376000000007</v>
      </c>
      <c r="F450" s="6">
        <f t="shared" si="74"/>
        <v>31.255041666667001</v>
      </c>
      <c r="G450" s="6">
        <f t="shared" si="72"/>
        <v>-66.990288000000007</v>
      </c>
      <c r="J450" s="88">
        <v>26488625000</v>
      </c>
      <c r="K450" s="88">
        <v>-82.339691000000002</v>
      </c>
      <c r="L450" s="88">
        <v>-73.714561000000003</v>
      </c>
      <c r="N450" s="6">
        <f t="shared" si="75"/>
        <v>31.255041666667001</v>
      </c>
      <c r="O450" s="6">
        <f t="shared" si="73"/>
        <v>-58.362479999999998</v>
      </c>
    </row>
    <row r="451" spans="2:16" x14ac:dyDescent="0.25">
      <c r="B451" s="88">
        <v>28431805555.556</v>
      </c>
      <c r="C451" s="88">
        <v>-74.431579999999997</v>
      </c>
      <c r="D451" s="88">
        <v>-66.921126999999998</v>
      </c>
      <c r="F451" s="6">
        <f t="shared" si="74"/>
        <v>33.075749999999999</v>
      </c>
      <c r="G451" s="6">
        <f t="shared" si="72"/>
        <v>-70.794235</v>
      </c>
      <c r="J451" s="88">
        <v>28431805555.556</v>
      </c>
      <c r="K451" s="88">
        <v>-78.820701999999997</v>
      </c>
      <c r="L451" s="88">
        <v>-70.072738999999999</v>
      </c>
      <c r="N451" s="6">
        <f t="shared" si="75"/>
        <v>33.075749999999999</v>
      </c>
      <c r="O451" s="6">
        <f t="shared" si="73"/>
        <v>-56.705596999999997</v>
      </c>
    </row>
    <row r="452" spans="2:16" x14ac:dyDescent="0.25">
      <c r="B452" s="88">
        <v>30374986111.111</v>
      </c>
      <c r="C452" s="88">
        <v>-81.864615999999998</v>
      </c>
      <c r="D452" s="88">
        <v>-74.215271000000001</v>
      </c>
      <c r="F452" s="6">
        <f t="shared" si="74"/>
        <v>34.896458333333001</v>
      </c>
      <c r="G452" s="6">
        <f t="shared" si="72"/>
        <v>-74.551208000000003</v>
      </c>
      <c r="J452" s="88">
        <v>30374986111.111</v>
      </c>
      <c r="K452" s="88">
        <v>-92.722426999999996</v>
      </c>
      <c r="L452" s="88">
        <v>-83.818443000000002</v>
      </c>
      <c r="N452" s="6">
        <f t="shared" si="75"/>
        <v>34.896458333333001</v>
      </c>
      <c r="O452" s="6">
        <f t="shared" si="73"/>
        <v>-54.061531000000002</v>
      </c>
    </row>
    <row r="453" spans="2:16" x14ac:dyDescent="0.25">
      <c r="B453" s="88">
        <v>32318166666.667</v>
      </c>
      <c r="C453" s="88">
        <v>-83.986649</v>
      </c>
      <c r="D453" s="88">
        <v>-75.946571000000006</v>
      </c>
      <c r="F453" s="6">
        <f t="shared" si="74"/>
        <v>36.717166666666998</v>
      </c>
      <c r="G453" s="6">
        <f t="shared" si="72"/>
        <v>-79.837967000000006</v>
      </c>
      <c r="J453" s="88">
        <v>32318166666.667</v>
      </c>
      <c r="K453" s="88">
        <v>-89.188682999999997</v>
      </c>
      <c r="L453" s="88">
        <v>-80.280227999999994</v>
      </c>
      <c r="N453" s="6">
        <f t="shared" si="75"/>
        <v>36.717166666666998</v>
      </c>
      <c r="O453" s="6">
        <f t="shared" si="73"/>
        <v>-62.991942999999999</v>
      </c>
    </row>
    <row r="454" spans="2:16" x14ac:dyDescent="0.25">
      <c r="B454" s="88">
        <v>34261347222.222</v>
      </c>
      <c r="C454" s="88">
        <v>-68.934669</v>
      </c>
      <c r="D454" s="88">
        <v>-59.758502999999997</v>
      </c>
      <c r="F454" s="6">
        <f t="shared" si="74"/>
        <v>38.537875</v>
      </c>
      <c r="G454" s="6">
        <f t="shared" si="72"/>
        <v>-73.372519999999994</v>
      </c>
      <c r="J454" s="88">
        <v>34261347222.222</v>
      </c>
      <c r="K454" s="88">
        <v>-77.045631</v>
      </c>
      <c r="L454" s="88">
        <v>-68.095412999999994</v>
      </c>
      <c r="N454" s="6">
        <f t="shared" si="75"/>
        <v>38.537875</v>
      </c>
      <c r="O454" s="6">
        <f t="shared" si="73"/>
        <v>-60.992770999999998</v>
      </c>
    </row>
    <row r="455" spans="2:16" x14ac:dyDescent="0.25">
      <c r="B455" s="88">
        <v>36204527777.778</v>
      </c>
      <c r="C455" s="88">
        <v>-66.846869999999996</v>
      </c>
      <c r="D455" s="88">
        <v>-56.993740000000003</v>
      </c>
      <c r="F455" s="6">
        <f t="shared" si="74"/>
        <v>40.358583333333002</v>
      </c>
      <c r="G455" s="6">
        <f t="shared" si="72"/>
        <v>-64.695755000000005</v>
      </c>
      <c r="J455" s="88">
        <v>36204527777.778</v>
      </c>
      <c r="K455" s="88">
        <v>-72.692656999999997</v>
      </c>
      <c r="L455" s="88">
        <v>-63.278388999999997</v>
      </c>
      <c r="N455" s="6">
        <f t="shared" si="75"/>
        <v>40.358583333333002</v>
      </c>
      <c r="O455" s="6">
        <f t="shared" si="73"/>
        <v>-68.246573999999995</v>
      </c>
    </row>
    <row r="456" spans="2:16" x14ac:dyDescent="0.25">
      <c r="B456" s="88">
        <v>38147708333.333</v>
      </c>
      <c r="C456" s="88">
        <v>-68.996628000000001</v>
      </c>
      <c r="D456" s="88">
        <v>-59.515048999999998</v>
      </c>
      <c r="F456" s="6">
        <f t="shared" si="74"/>
        <v>42.179291666666998</v>
      </c>
      <c r="G456" s="6">
        <f t="shared" si="72"/>
        <v>-60.072868</v>
      </c>
      <c r="J456" s="88">
        <v>38147708333.333</v>
      </c>
      <c r="K456" s="88">
        <v>-74.923561000000007</v>
      </c>
      <c r="L456" s="88">
        <v>-64.935760000000002</v>
      </c>
      <c r="N456" s="6">
        <f t="shared" si="75"/>
        <v>42.179291666666998</v>
      </c>
      <c r="O456" s="6">
        <f t="shared" si="73"/>
        <v>-68.929924</v>
      </c>
    </row>
    <row r="457" spans="2:16" x14ac:dyDescent="0.25">
      <c r="B457" s="88">
        <v>40090888888.889</v>
      </c>
      <c r="C457" s="88">
        <v>-72.653312999999997</v>
      </c>
      <c r="D457" s="88">
        <v>-63.596637999999999</v>
      </c>
      <c r="F457" s="6">
        <f t="shared" si="74"/>
        <v>44</v>
      </c>
      <c r="G457" s="6">
        <f t="shared" si="72"/>
        <v>-64.204307999999997</v>
      </c>
      <c r="J457" s="88">
        <v>40090888888.889</v>
      </c>
      <c r="K457" s="88">
        <v>-85.521102999999997</v>
      </c>
      <c r="L457" s="88">
        <v>-75.108695999999995</v>
      </c>
      <c r="N457" s="6">
        <f t="shared" si="75"/>
        <v>44</v>
      </c>
      <c r="O457" s="6">
        <f t="shared" si="73"/>
        <v>-61.912269999999999</v>
      </c>
    </row>
    <row r="458" spans="2:16" x14ac:dyDescent="0.25">
      <c r="B458" s="88">
        <v>42034069444.444</v>
      </c>
      <c r="C458" s="88">
        <v>-72.035172000000003</v>
      </c>
      <c r="D458" s="88">
        <v>-62.378962999999999</v>
      </c>
      <c r="F458" s="6" t="s">
        <v>21</v>
      </c>
      <c r="J458" s="88">
        <v>42034069444.444</v>
      </c>
      <c r="K458" s="88">
        <v>-77.201324</v>
      </c>
      <c r="L458" s="88">
        <v>-65.920731000000004</v>
      </c>
      <c r="N458" s="6" t="s">
        <v>21</v>
      </c>
    </row>
    <row r="459" spans="2:16" x14ac:dyDescent="0.25">
      <c r="B459" s="88">
        <v>43977250000</v>
      </c>
      <c r="C459" s="88">
        <v>-76.359375</v>
      </c>
      <c r="D459" s="88">
        <v>-65.594521</v>
      </c>
      <c r="J459" s="88">
        <v>43977250000</v>
      </c>
      <c r="K459" s="88">
        <v>-72.536368999999993</v>
      </c>
      <c r="L459" s="88">
        <v>-61.505192000000001</v>
      </c>
    </row>
    <row r="460" spans="2:16" x14ac:dyDescent="0.25">
      <c r="B460" s="88" t="s">
        <v>21</v>
      </c>
      <c r="J460" s="88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N/A 5Rx1L dBc Log Mag(dB)</v>
      </c>
      <c r="H462" s="35">
        <v>5</v>
      </c>
      <c r="N462" s="6" t="s">
        <v>19</v>
      </c>
      <c r="O462" s="6" t="str">
        <f t="shared" ref="O462:O481" si="77">L488</f>
        <v>N/A 5Rx1L dBc Log Mag(dB)</v>
      </c>
      <c r="P462" s="35">
        <v>5</v>
      </c>
    </row>
    <row r="463" spans="2:16" ht="15.75" x14ac:dyDescent="0.25">
      <c r="B463" s="88" t="s">
        <v>61</v>
      </c>
      <c r="F463" s="6">
        <f t="shared" ref="F463:F481" si="78">B489/1000000000</f>
        <v>9</v>
      </c>
      <c r="G463" s="6">
        <f t="shared" si="76"/>
        <v>-61.958903999999997</v>
      </c>
      <c r="H463" s="36">
        <f>ABS(AVERAGE(G463:G481)-(H462-1)*10)</f>
        <v>106.94882505263159</v>
      </c>
      <c r="J463" s="88" t="s">
        <v>61</v>
      </c>
      <c r="N463" s="6">
        <f t="shared" ref="N463:N481" si="79">J489/1000000000</f>
        <v>9</v>
      </c>
      <c r="O463" s="6">
        <f t="shared" si="77"/>
        <v>-64.144333000000003</v>
      </c>
      <c r="P463" s="36">
        <f>ABS(AVERAGE(O463:O481)-(P462-1)*10)</f>
        <v>103.20844831578947</v>
      </c>
    </row>
    <row r="464" spans="2:16" x14ac:dyDescent="0.25">
      <c r="B464" s="88" t="s">
        <v>19</v>
      </c>
      <c r="C464" s="88" t="s">
        <v>140</v>
      </c>
      <c r="D464" s="88" t="s">
        <v>62</v>
      </c>
      <c r="F464" s="6">
        <f t="shared" si="78"/>
        <v>9.0344555555555992</v>
      </c>
      <c r="G464" s="6">
        <f t="shared" si="76"/>
        <v>-66.998069999999998</v>
      </c>
      <c r="J464" s="88" t="s">
        <v>19</v>
      </c>
      <c r="K464" s="88" t="s">
        <v>140</v>
      </c>
      <c r="L464" s="88" t="s">
        <v>62</v>
      </c>
      <c r="N464" s="6">
        <f t="shared" si="79"/>
        <v>9.0344555555555992</v>
      </c>
      <c r="O464" s="6">
        <f t="shared" si="77"/>
        <v>-65.697693000000001</v>
      </c>
    </row>
    <row r="465" spans="2:15" x14ac:dyDescent="0.25">
      <c r="B465" s="88">
        <v>11227250000</v>
      </c>
      <c r="C465" s="88">
        <v>-63.547981</v>
      </c>
      <c r="D465" s="88">
        <v>-52.486415999999998</v>
      </c>
      <c r="F465" s="6">
        <f t="shared" si="78"/>
        <v>9.0689111111110989</v>
      </c>
      <c r="G465" s="6">
        <f t="shared" si="76"/>
        <v>-65.899635000000004</v>
      </c>
      <c r="J465" s="88">
        <v>11227250000</v>
      </c>
      <c r="K465" s="88">
        <v>-66.272270000000006</v>
      </c>
      <c r="L465" s="88">
        <v>-54.515011000000001</v>
      </c>
      <c r="N465" s="6">
        <f t="shared" si="79"/>
        <v>9.0689111111110989</v>
      </c>
      <c r="O465" s="6">
        <f t="shared" si="77"/>
        <v>-69.008453000000003</v>
      </c>
    </row>
    <row r="466" spans="2:15" x14ac:dyDescent="0.25">
      <c r="B466" s="88">
        <v>13047958333.333</v>
      </c>
      <c r="C466" s="88">
        <v>-59.930176000000003</v>
      </c>
      <c r="D466" s="88">
        <v>-53.199806000000002</v>
      </c>
      <c r="F466" s="6">
        <f t="shared" si="78"/>
        <v>9.1033666666666999</v>
      </c>
      <c r="G466" s="6">
        <f t="shared" si="76"/>
        <v>-66.362907000000007</v>
      </c>
      <c r="J466" s="88">
        <v>13047958333.333</v>
      </c>
      <c r="K466" s="88">
        <v>-53.874625999999999</v>
      </c>
      <c r="L466" s="88">
        <v>-45.845233999999998</v>
      </c>
      <c r="N466" s="6">
        <f t="shared" si="79"/>
        <v>9.1033666666666999</v>
      </c>
      <c r="O466" s="6">
        <f t="shared" si="77"/>
        <v>-65.990097000000006</v>
      </c>
    </row>
    <row r="467" spans="2:15" x14ac:dyDescent="0.25">
      <c r="B467" s="88">
        <v>14868666666.667</v>
      </c>
      <c r="C467" s="88">
        <v>-61.268943999999998</v>
      </c>
      <c r="D467" s="88">
        <v>-54.542095000000003</v>
      </c>
      <c r="F467" s="6">
        <f t="shared" si="78"/>
        <v>9.1378222222221996</v>
      </c>
      <c r="G467" s="6">
        <f t="shared" si="76"/>
        <v>-67.000129999999999</v>
      </c>
      <c r="J467" s="88">
        <v>14868666666.667</v>
      </c>
      <c r="K467" s="88">
        <v>-49.985802</v>
      </c>
      <c r="L467" s="88">
        <v>-42.605457000000001</v>
      </c>
      <c r="N467" s="6">
        <f t="shared" si="79"/>
        <v>9.1378222222221996</v>
      </c>
      <c r="O467" s="6">
        <f t="shared" si="77"/>
        <v>-63.779502999999998</v>
      </c>
    </row>
    <row r="468" spans="2:15" x14ac:dyDescent="0.25">
      <c r="B468" s="88">
        <v>16689375000</v>
      </c>
      <c r="C468" s="88">
        <v>-67.789947999999995</v>
      </c>
      <c r="D468" s="88">
        <v>-61.229790000000001</v>
      </c>
      <c r="F468" s="6">
        <f t="shared" si="78"/>
        <v>9.1722777777777988</v>
      </c>
      <c r="G468" s="6">
        <f t="shared" si="76"/>
        <v>-67.377678000000003</v>
      </c>
      <c r="J468" s="88">
        <v>16689375000</v>
      </c>
      <c r="K468" s="88">
        <v>-53.812069000000001</v>
      </c>
      <c r="L468" s="88">
        <v>-46.216621000000004</v>
      </c>
      <c r="N468" s="6">
        <f t="shared" si="79"/>
        <v>9.1722777777777988</v>
      </c>
      <c r="O468" s="6">
        <f t="shared" si="77"/>
        <v>-66.803650000000005</v>
      </c>
    </row>
    <row r="469" spans="2:15" x14ac:dyDescent="0.25">
      <c r="B469" s="88">
        <v>18510083333.333</v>
      </c>
      <c r="C469" s="88">
        <v>-74.645477</v>
      </c>
      <c r="D469" s="88">
        <v>-68.077079999999995</v>
      </c>
      <c r="F469" s="6">
        <f t="shared" si="78"/>
        <v>9.2067333333333004</v>
      </c>
      <c r="G469" s="6">
        <f t="shared" si="76"/>
        <v>-68.369704999999996</v>
      </c>
      <c r="J469" s="88">
        <v>18510083333.333</v>
      </c>
      <c r="K469" s="88">
        <v>-57.707538999999997</v>
      </c>
      <c r="L469" s="88">
        <v>-49.908980999999997</v>
      </c>
      <c r="N469" s="6">
        <f t="shared" si="79"/>
        <v>9.2067333333333004</v>
      </c>
      <c r="O469" s="6">
        <f t="shared" si="77"/>
        <v>-63.908886000000003</v>
      </c>
    </row>
    <row r="470" spans="2:15" x14ac:dyDescent="0.25">
      <c r="B470" s="88">
        <v>20330791666.667</v>
      </c>
      <c r="C470" s="88">
        <v>-80.900199999999998</v>
      </c>
      <c r="D470" s="88">
        <v>-74.108192000000003</v>
      </c>
      <c r="F470" s="6">
        <f t="shared" si="78"/>
        <v>9.2411888888889013</v>
      </c>
      <c r="G470" s="6">
        <f t="shared" si="76"/>
        <v>-68.550156000000001</v>
      </c>
      <c r="J470" s="88">
        <v>20330791666.667</v>
      </c>
      <c r="K470" s="88">
        <v>-64.121300000000005</v>
      </c>
      <c r="L470" s="88">
        <v>-56.074894</v>
      </c>
      <c r="N470" s="6">
        <f t="shared" si="79"/>
        <v>9.2411888888889013</v>
      </c>
      <c r="O470" s="6">
        <f t="shared" si="77"/>
        <v>-63.767798999999997</v>
      </c>
    </row>
    <row r="471" spans="2:15" x14ac:dyDescent="0.25">
      <c r="B471" s="88">
        <v>22151500000</v>
      </c>
      <c r="C471" s="88">
        <v>-87.539046999999997</v>
      </c>
      <c r="D471" s="88">
        <v>-80.371864000000002</v>
      </c>
      <c r="F471" s="6">
        <f t="shared" si="78"/>
        <v>9.2756444444444011</v>
      </c>
      <c r="G471" s="6">
        <f t="shared" si="76"/>
        <v>-68.899231</v>
      </c>
      <c r="J471" s="88">
        <v>22151500000</v>
      </c>
      <c r="K471" s="88">
        <v>-61.656146999999997</v>
      </c>
      <c r="L471" s="88">
        <v>-53.377555999999998</v>
      </c>
      <c r="N471" s="6">
        <f t="shared" si="79"/>
        <v>9.2756444444444011</v>
      </c>
      <c r="O471" s="6">
        <f t="shared" si="77"/>
        <v>-62.265433999999999</v>
      </c>
    </row>
    <row r="472" spans="2:15" x14ac:dyDescent="0.25">
      <c r="B472" s="88">
        <v>23972208333.333</v>
      </c>
      <c r="C472" s="88">
        <v>-80.969787999999994</v>
      </c>
      <c r="D472" s="88">
        <v>-73.554726000000002</v>
      </c>
      <c r="F472" s="6">
        <f t="shared" si="78"/>
        <v>9.3101000000000003</v>
      </c>
      <c r="G472" s="6">
        <f t="shared" si="76"/>
        <v>-67.167572000000007</v>
      </c>
      <c r="J472" s="88">
        <v>23972208333.333</v>
      </c>
      <c r="K472" s="88">
        <v>-60.195037999999997</v>
      </c>
      <c r="L472" s="88">
        <v>-52.087166000000003</v>
      </c>
      <c r="N472" s="6">
        <f t="shared" si="79"/>
        <v>9.3101000000000003</v>
      </c>
      <c r="O472" s="6">
        <f t="shared" si="77"/>
        <v>-62.159106999999999</v>
      </c>
    </row>
    <row r="473" spans="2:15" x14ac:dyDescent="0.25">
      <c r="B473" s="88">
        <v>25792916666.667</v>
      </c>
      <c r="C473" s="88">
        <v>-77.872101000000001</v>
      </c>
      <c r="D473" s="88">
        <v>-70.372780000000006</v>
      </c>
      <c r="F473" s="6">
        <f t="shared" si="78"/>
        <v>9.3445555555555995</v>
      </c>
      <c r="G473" s="6">
        <f t="shared" si="76"/>
        <v>-67.362983999999997</v>
      </c>
      <c r="J473" s="88">
        <v>25792916666.667</v>
      </c>
      <c r="K473" s="88">
        <v>-67.008651999999998</v>
      </c>
      <c r="L473" s="88">
        <v>-58.686915999999997</v>
      </c>
      <c r="N473" s="6">
        <f t="shared" si="79"/>
        <v>9.3445555555555995</v>
      </c>
      <c r="O473" s="6">
        <f t="shared" si="77"/>
        <v>-59.992255999999998</v>
      </c>
    </row>
    <row r="474" spans="2:15" x14ac:dyDescent="0.25">
      <c r="B474" s="88">
        <v>27613625000</v>
      </c>
      <c r="C474" s="88">
        <v>-71.219359999999995</v>
      </c>
      <c r="D474" s="88">
        <v>-63.726002000000001</v>
      </c>
      <c r="F474" s="6">
        <f t="shared" si="78"/>
        <v>9.3790111111110992</v>
      </c>
      <c r="G474" s="6">
        <f t="shared" si="76"/>
        <v>-68.442963000000006</v>
      </c>
      <c r="J474" s="88">
        <v>27613625000</v>
      </c>
      <c r="K474" s="88">
        <v>-66.093993999999995</v>
      </c>
      <c r="L474" s="88">
        <v>-57.468860999999997</v>
      </c>
      <c r="N474" s="6">
        <f t="shared" si="79"/>
        <v>9.3790111111110992</v>
      </c>
      <c r="O474" s="6">
        <f t="shared" si="77"/>
        <v>-63.601554999999998</v>
      </c>
    </row>
    <row r="475" spans="2:15" x14ac:dyDescent="0.25">
      <c r="B475" s="88">
        <v>29434333333.333</v>
      </c>
      <c r="C475" s="88">
        <v>-67.562613999999996</v>
      </c>
      <c r="D475" s="88">
        <v>-60.052162000000003</v>
      </c>
      <c r="F475" s="6">
        <f t="shared" si="78"/>
        <v>9.4134666666667002</v>
      </c>
      <c r="G475" s="6">
        <f t="shared" si="76"/>
        <v>-67.090591000000003</v>
      </c>
      <c r="J475" s="88">
        <v>29434333333.333</v>
      </c>
      <c r="K475" s="88">
        <v>-62.558974999999997</v>
      </c>
      <c r="L475" s="88">
        <v>-53.811011999999998</v>
      </c>
      <c r="N475" s="6">
        <f t="shared" si="79"/>
        <v>9.4134666666667002</v>
      </c>
      <c r="O475" s="6">
        <f t="shared" si="77"/>
        <v>-60.310890000000001</v>
      </c>
    </row>
    <row r="476" spans="2:15" x14ac:dyDescent="0.25">
      <c r="B476" s="88">
        <v>31255041666.667</v>
      </c>
      <c r="C476" s="88">
        <v>-74.639633000000003</v>
      </c>
      <c r="D476" s="88">
        <v>-66.990288000000007</v>
      </c>
      <c r="F476" s="6">
        <f t="shared" si="78"/>
        <v>9.4479222222221999</v>
      </c>
      <c r="G476" s="6">
        <f t="shared" si="76"/>
        <v>-66.195648000000006</v>
      </c>
      <c r="J476" s="88">
        <v>31255041666.667</v>
      </c>
      <c r="K476" s="88">
        <v>-67.266463999999999</v>
      </c>
      <c r="L476" s="88">
        <v>-58.362479999999998</v>
      </c>
      <c r="N476" s="6">
        <f t="shared" si="79"/>
        <v>9.4479222222221999</v>
      </c>
      <c r="O476" s="6">
        <f t="shared" si="77"/>
        <v>-59.231976000000003</v>
      </c>
    </row>
    <row r="477" spans="2:15" x14ac:dyDescent="0.25">
      <c r="B477" s="88">
        <v>33075750000</v>
      </c>
      <c r="C477" s="88">
        <v>-78.834320000000005</v>
      </c>
      <c r="D477" s="88">
        <v>-70.794235</v>
      </c>
      <c r="F477" s="6">
        <f t="shared" si="78"/>
        <v>9.4823777777777991</v>
      </c>
      <c r="G477" s="6">
        <f t="shared" si="76"/>
        <v>-66.428223000000003</v>
      </c>
      <c r="J477" s="88">
        <v>33075750000</v>
      </c>
      <c r="K477" s="88">
        <v>-65.614058999999997</v>
      </c>
      <c r="L477" s="88">
        <v>-56.705596999999997</v>
      </c>
      <c r="N477" s="6">
        <f t="shared" si="79"/>
        <v>9.4823777777777991</v>
      </c>
      <c r="O477" s="6">
        <f t="shared" si="77"/>
        <v>-61.597526999999999</v>
      </c>
    </row>
    <row r="478" spans="2:15" x14ac:dyDescent="0.25">
      <c r="B478" s="88">
        <v>34896458333.333</v>
      </c>
      <c r="C478" s="88">
        <v>-83.727378999999999</v>
      </c>
      <c r="D478" s="88">
        <v>-74.551208000000003</v>
      </c>
      <c r="F478" s="6">
        <f t="shared" si="78"/>
        <v>9.5168333333332988</v>
      </c>
      <c r="G478" s="6">
        <f t="shared" si="76"/>
        <v>-67.235518999999996</v>
      </c>
      <c r="J478" s="88">
        <v>34896458333.333</v>
      </c>
      <c r="K478" s="88">
        <v>-63.011749000000002</v>
      </c>
      <c r="L478" s="88">
        <v>-54.061531000000002</v>
      </c>
      <c r="N478" s="6">
        <f t="shared" si="79"/>
        <v>9.5168333333332988</v>
      </c>
      <c r="O478" s="6">
        <f t="shared" si="77"/>
        <v>-61.586261999999998</v>
      </c>
    </row>
    <row r="479" spans="2:15" x14ac:dyDescent="0.25">
      <c r="B479" s="88">
        <v>36717166666.667</v>
      </c>
      <c r="C479" s="88">
        <v>-89.691092999999995</v>
      </c>
      <c r="D479" s="88">
        <v>-79.837967000000006</v>
      </c>
      <c r="F479" s="6">
        <f t="shared" si="78"/>
        <v>9.5512888888889016</v>
      </c>
      <c r="G479" s="6">
        <f t="shared" si="76"/>
        <v>-69.277466000000004</v>
      </c>
      <c r="J479" s="88">
        <v>36717166666.667</v>
      </c>
      <c r="K479" s="88">
        <v>-72.406211999999996</v>
      </c>
      <c r="L479" s="88">
        <v>-62.991942999999999</v>
      </c>
      <c r="N479" s="6">
        <f t="shared" si="79"/>
        <v>9.5512888888889016</v>
      </c>
      <c r="O479" s="6">
        <f t="shared" si="77"/>
        <v>-61.080604999999998</v>
      </c>
    </row>
    <row r="480" spans="2:15" x14ac:dyDescent="0.25">
      <c r="B480" s="88">
        <v>38537875000</v>
      </c>
      <c r="C480" s="88">
        <v>-82.854095000000001</v>
      </c>
      <c r="D480" s="88">
        <v>-73.372519999999994</v>
      </c>
      <c r="F480" s="6">
        <f t="shared" si="78"/>
        <v>9.5857444444444013</v>
      </c>
      <c r="G480" s="6">
        <f t="shared" si="76"/>
        <v>-67.058402999999998</v>
      </c>
      <c r="J480" s="88">
        <v>38537875000</v>
      </c>
      <c r="K480" s="88">
        <v>-70.980568000000005</v>
      </c>
      <c r="L480" s="88">
        <v>-60.992770999999998</v>
      </c>
      <c r="N480" s="6">
        <f t="shared" si="79"/>
        <v>9.5857444444444013</v>
      </c>
      <c r="O480" s="6">
        <f t="shared" si="77"/>
        <v>-63.256874000000003</v>
      </c>
    </row>
    <row r="481" spans="2:16" x14ac:dyDescent="0.25">
      <c r="B481" s="88">
        <v>40358583333.333</v>
      </c>
      <c r="C481" s="88">
        <v>-73.752433999999994</v>
      </c>
      <c r="D481" s="88">
        <v>-64.695755000000005</v>
      </c>
      <c r="F481" s="6">
        <f t="shared" si="78"/>
        <v>9.6202000000000005</v>
      </c>
      <c r="G481" s="6">
        <f t="shared" si="76"/>
        <v>-64.351890999999995</v>
      </c>
      <c r="J481" s="88">
        <v>40358583333.333</v>
      </c>
      <c r="K481" s="88">
        <v>-78.658980999999997</v>
      </c>
      <c r="L481" s="88">
        <v>-68.246573999999995</v>
      </c>
      <c r="N481" s="6">
        <f t="shared" si="79"/>
        <v>9.6202000000000005</v>
      </c>
      <c r="O481" s="6">
        <f t="shared" si="77"/>
        <v>-62.777617999999997</v>
      </c>
    </row>
    <row r="482" spans="2:16" x14ac:dyDescent="0.25">
      <c r="B482" s="88">
        <v>42179291666.667</v>
      </c>
      <c r="C482" s="88">
        <v>-69.729073</v>
      </c>
      <c r="D482" s="88">
        <v>-60.072868</v>
      </c>
      <c r="F482" s="6" t="s">
        <v>21</v>
      </c>
      <c r="J482" s="88">
        <v>42179291666.667</v>
      </c>
      <c r="K482" s="88">
        <v>-80.210526000000002</v>
      </c>
      <c r="L482" s="88">
        <v>-68.929924</v>
      </c>
      <c r="N482" s="6" t="s">
        <v>21</v>
      </c>
    </row>
    <row r="483" spans="2:16" x14ac:dyDescent="0.25">
      <c r="B483" s="88">
        <v>44000000000</v>
      </c>
      <c r="C483" s="88">
        <v>-74.969161999999997</v>
      </c>
      <c r="D483" s="88">
        <v>-64.204307999999997</v>
      </c>
      <c r="J483" s="88">
        <v>44000000000</v>
      </c>
      <c r="K483" s="88">
        <v>-72.943450999999996</v>
      </c>
      <c r="L483" s="88">
        <v>-61.912269999999999</v>
      </c>
    </row>
    <row r="484" spans="2:16" x14ac:dyDescent="0.25">
      <c r="B484" s="88" t="s">
        <v>21</v>
      </c>
      <c r="J484" s="88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5Rx2L dBc Log Mag(dB)</v>
      </c>
      <c r="H486" s="35">
        <v>5</v>
      </c>
      <c r="N486" s="6" t="s">
        <v>19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s="88" t="s">
        <v>63</v>
      </c>
      <c r="F487" s="6">
        <f t="shared" ref="F487:F505" si="82">B513/1000000000</f>
        <v>9</v>
      </c>
      <c r="G487" s="6">
        <f t="shared" si="80"/>
        <v>-60.321697</v>
      </c>
      <c r="H487" s="36">
        <f>ABS(AVERAGE(G487:G505)-(H486-1)*10)</f>
        <v>87.664867947368435</v>
      </c>
      <c r="J487" s="88" t="s">
        <v>63</v>
      </c>
      <c r="N487" s="6">
        <f t="shared" ref="N487:N505" si="83">J513/1000000000</f>
        <v>9</v>
      </c>
      <c r="O487" s="6">
        <f t="shared" si="81"/>
        <v>-78.996825999999999</v>
      </c>
      <c r="P487" s="36">
        <f>ABS(AVERAGE(O487:O505)-(P486-1)*10)</f>
        <v>105.20688463157894</v>
      </c>
    </row>
    <row r="488" spans="2:16" x14ac:dyDescent="0.25">
      <c r="B488" s="88" t="s">
        <v>19</v>
      </c>
      <c r="C488" s="88" t="s">
        <v>141</v>
      </c>
      <c r="D488" s="88" t="s">
        <v>307</v>
      </c>
      <c r="F488" s="6">
        <f t="shared" si="82"/>
        <v>9.4787888888889</v>
      </c>
      <c r="G488" s="6">
        <f t="shared" si="80"/>
        <v>-60.037818999999999</v>
      </c>
      <c r="J488" s="88" t="s">
        <v>19</v>
      </c>
      <c r="K488" s="88" t="s">
        <v>141</v>
      </c>
      <c r="L488" s="88" t="s">
        <v>307</v>
      </c>
      <c r="N488" s="6">
        <f t="shared" si="83"/>
        <v>9.4787888888889</v>
      </c>
      <c r="O488" s="6">
        <f t="shared" si="81"/>
        <v>-76.592597999999995</v>
      </c>
    </row>
    <row r="489" spans="2:16" x14ac:dyDescent="0.25">
      <c r="B489" s="88">
        <v>9000000000</v>
      </c>
      <c r="C489" s="88">
        <v>-73.020470000000003</v>
      </c>
      <c r="D489" s="88">
        <v>-61.958903999999997</v>
      </c>
      <c r="F489" s="6">
        <f t="shared" si="82"/>
        <v>9.9575777777778001</v>
      </c>
      <c r="G489" s="6">
        <f t="shared" si="80"/>
        <v>-49.446728</v>
      </c>
      <c r="J489" s="88">
        <v>9000000000</v>
      </c>
      <c r="K489" s="88">
        <v>-75.901588000000004</v>
      </c>
      <c r="L489" s="88">
        <v>-64.144333000000003</v>
      </c>
      <c r="N489" s="6">
        <f t="shared" si="83"/>
        <v>9.9575777777778001</v>
      </c>
      <c r="O489" s="6">
        <f t="shared" si="81"/>
        <v>-78.163833999999994</v>
      </c>
    </row>
    <row r="490" spans="2:16" x14ac:dyDescent="0.25">
      <c r="B490" s="88">
        <v>9034455555.5555992</v>
      </c>
      <c r="C490" s="88">
        <v>-73.728438999999995</v>
      </c>
      <c r="D490" s="88">
        <v>-66.998069999999998</v>
      </c>
      <c r="F490" s="6">
        <f t="shared" si="82"/>
        <v>10.436366666667</v>
      </c>
      <c r="G490" s="6">
        <f t="shared" si="80"/>
        <v>-48.123184000000002</v>
      </c>
      <c r="J490" s="88">
        <v>9034455555.5555992</v>
      </c>
      <c r="K490" s="88">
        <v>-73.727089000000007</v>
      </c>
      <c r="L490" s="88">
        <v>-65.697693000000001</v>
      </c>
      <c r="N490" s="6">
        <f t="shared" si="83"/>
        <v>10.436366666667</v>
      </c>
      <c r="O490" s="6">
        <f t="shared" si="81"/>
        <v>-66.232605000000007</v>
      </c>
    </row>
    <row r="491" spans="2:16" x14ac:dyDescent="0.25">
      <c r="B491" s="88">
        <v>9068911111.1110992</v>
      </c>
      <c r="C491" s="88">
        <v>-72.626487999999995</v>
      </c>
      <c r="D491" s="88">
        <v>-65.899635000000004</v>
      </c>
      <c r="F491" s="6">
        <f t="shared" si="82"/>
        <v>10.915155555556</v>
      </c>
      <c r="G491" s="6">
        <f t="shared" si="80"/>
        <v>-48.294494999999998</v>
      </c>
      <c r="J491" s="88">
        <v>9068911111.1110992</v>
      </c>
      <c r="K491" s="88">
        <v>-76.388794000000004</v>
      </c>
      <c r="L491" s="88">
        <v>-69.008453000000003</v>
      </c>
      <c r="N491" s="6">
        <f t="shared" si="83"/>
        <v>10.915155555556</v>
      </c>
      <c r="O491" s="6">
        <f t="shared" si="81"/>
        <v>-62.992610999999997</v>
      </c>
    </row>
    <row r="492" spans="2:16" x14ac:dyDescent="0.25">
      <c r="B492" s="88">
        <v>9103366666.6667004</v>
      </c>
      <c r="C492" s="88">
        <v>-72.923064999999994</v>
      </c>
      <c r="D492" s="88">
        <v>-66.362907000000007</v>
      </c>
      <c r="F492" s="6">
        <f t="shared" si="82"/>
        <v>11.393944444444001</v>
      </c>
      <c r="G492" s="6">
        <f t="shared" si="80"/>
        <v>-47.329715999999998</v>
      </c>
      <c r="J492" s="88">
        <v>9103366666.6667004</v>
      </c>
      <c r="K492" s="88">
        <v>-73.585548000000003</v>
      </c>
      <c r="L492" s="88">
        <v>-65.990097000000006</v>
      </c>
      <c r="N492" s="6">
        <f t="shared" si="83"/>
        <v>11.393944444444001</v>
      </c>
      <c r="O492" s="6">
        <f t="shared" si="81"/>
        <v>-64.852928000000006</v>
      </c>
    </row>
    <row r="493" spans="2:16" x14ac:dyDescent="0.25">
      <c r="B493" s="88">
        <v>9137822222.2222004</v>
      </c>
      <c r="C493" s="88">
        <v>-73.568527000000003</v>
      </c>
      <c r="D493" s="88">
        <v>-67.000129999999999</v>
      </c>
      <c r="F493" s="6">
        <f t="shared" si="82"/>
        <v>11.872733333333001</v>
      </c>
      <c r="G493" s="6">
        <f t="shared" si="80"/>
        <v>-46.039360000000002</v>
      </c>
      <c r="J493" s="88">
        <v>9137822222.2222004</v>
      </c>
      <c r="K493" s="88">
        <v>-71.578056000000004</v>
      </c>
      <c r="L493" s="88">
        <v>-63.779502999999998</v>
      </c>
      <c r="N493" s="6">
        <f t="shared" si="83"/>
        <v>11.872733333333001</v>
      </c>
      <c r="O493" s="6">
        <f t="shared" si="81"/>
        <v>-58.559288000000002</v>
      </c>
    </row>
    <row r="494" spans="2:16" x14ac:dyDescent="0.25">
      <c r="B494" s="88">
        <v>9172277777.7777996</v>
      </c>
      <c r="C494" s="88">
        <v>-74.169685000000001</v>
      </c>
      <c r="D494" s="88">
        <v>-67.377678000000003</v>
      </c>
      <c r="F494" s="6">
        <f t="shared" si="82"/>
        <v>12.351522222222</v>
      </c>
      <c r="G494" s="6">
        <f t="shared" si="80"/>
        <v>-46.427489999999999</v>
      </c>
      <c r="J494" s="88">
        <v>9172277777.7777996</v>
      </c>
      <c r="K494" s="88">
        <v>-74.850052000000005</v>
      </c>
      <c r="L494" s="88">
        <v>-66.803650000000005</v>
      </c>
      <c r="N494" s="6">
        <f t="shared" si="83"/>
        <v>12.351522222222</v>
      </c>
      <c r="O494" s="6">
        <f t="shared" si="81"/>
        <v>-58.867542</v>
      </c>
    </row>
    <row r="495" spans="2:16" x14ac:dyDescent="0.25">
      <c r="B495" s="88">
        <v>9206733333.3332996</v>
      </c>
      <c r="C495" s="88">
        <v>-75.536888000000005</v>
      </c>
      <c r="D495" s="88">
        <v>-68.369704999999996</v>
      </c>
      <c r="F495" s="6">
        <f t="shared" si="82"/>
        <v>12.830311111111</v>
      </c>
      <c r="G495" s="6">
        <f t="shared" si="80"/>
        <v>-43.671413000000001</v>
      </c>
      <c r="J495" s="88">
        <v>9206733333.3332996</v>
      </c>
      <c r="K495" s="88">
        <v>-72.187477000000001</v>
      </c>
      <c r="L495" s="88">
        <v>-63.908886000000003</v>
      </c>
      <c r="N495" s="6">
        <f t="shared" si="83"/>
        <v>12.830311111111</v>
      </c>
      <c r="O495" s="6">
        <f t="shared" si="81"/>
        <v>-65.645622000000003</v>
      </c>
    </row>
    <row r="496" spans="2:16" x14ac:dyDescent="0.25">
      <c r="B496" s="88">
        <v>9241188888.8889008</v>
      </c>
      <c r="C496" s="88">
        <v>-75.965217999999993</v>
      </c>
      <c r="D496" s="88">
        <v>-68.550156000000001</v>
      </c>
      <c r="F496" s="6">
        <f t="shared" si="82"/>
        <v>13.309100000000001</v>
      </c>
      <c r="G496" s="6">
        <f t="shared" si="80"/>
        <v>-43.248001000000002</v>
      </c>
      <c r="J496" s="88">
        <v>9241188888.8889008</v>
      </c>
      <c r="K496" s="88">
        <v>-71.875670999999997</v>
      </c>
      <c r="L496" s="88">
        <v>-63.767798999999997</v>
      </c>
      <c r="N496" s="6">
        <f t="shared" si="83"/>
        <v>13.309100000000001</v>
      </c>
      <c r="O496" s="6">
        <f t="shared" si="81"/>
        <v>-65.876823000000002</v>
      </c>
    </row>
    <row r="497" spans="2:16" x14ac:dyDescent="0.25">
      <c r="B497" s="88">
        <v>9275644444.4444008</v>
      </c>
      <c r="C497" s="88">
        <v>-76.398544000000001</v>
      </c>
      <c r="D497" s="88">
        <v>-68.899231</v>
      </c>
      <c r="F497" s="6">
        <f t="shared" si="82"/>
        <v>13.787888888889</v>
      </c>
      <c r="G497" s="6">
        <f t="shared" si="80"/>
        <v>-43.663466999999997</v>
      </c>
      <c r="J497" s="88">
        <v>9275644444.4444008</v>
      </c>
      <c r="K497" s="88">
        <v>-70.587165999999996</v>
      </c>
      <c r="L497" s="88">
        <v>-62.265433999999999</v>
      </c>
      <c r="N497" s="6">
        <f t="shared" si="83"/>
        <v>13.787888888889</v>
      </c>
      <c r="O497" s="6">
        <f t="shared" si="81"/>
        <v>-64.395179999999996</v>
      </c>
    </row>
    <row r="498" spans="2:16" x14ac:dyDescent="0.25">
      <c r="B498" s="88">
        <v>9310100000</v>
      </c>
      <c r="C498" s="88">
        <v>-74.660933999999997</v>
      </c>
      <c r="D498" s="88">
        <v>-67.167572000000007</v>
      </c>
      <c r="F498" s="6">
        <f t="shared" si="82"/>
        <v>14.266677777778</v>
      </c>
      <c r="G498" s="6">
        <f t="shared" si="80"/>
        <v>-48.261519999999997</v>
      </c>
      <c r="J498" s="88">
        <v>9310100000</v>
      </c>
      <c r="K498" s="88">
        <v>-70.784240999999994</v>
      </c>
      <c r="L498" s="88">
        <v>-62.159106999999999</v>
      </c>
      <c r="N498" s="6">
        <f t="shared" si="83"/>
        <v>14.266677777778</v>
      </c>
      <c r="O498" s="6">
        <f t="shared" si="81"/>
        <v>-60.957016000000003</v>
      </c>
    </row>
    <row r="499" spans="2:16" x14ac:dyDescent="0.25">
      <c r="B499" s="88">
        <v>9344555555.5555992</v>
      </c>
      <c r="C499" s="88">
        <v>-74.873444000000006</v>
      </c>
      <c r="D499" s="88">
        <v>-67.362983999999997</v>
      </c>
      <c r="F499" s="6">
        <f t="shared" si="82"/>
        <v>14.745466666666999</v>
      </c>
      <c r="G499" s="6">
        <f t="shared" si="80"/>
        <v>-47.434016999999997</v>
      </c>
      <c r="J499" s="88">
        <v>9344555555.5555992</v>
      </c>
      <c r="K499" s="88">
        <v>-68.740218999999996</v>
      </c>
      <c r="L499" s="88">
        <v>-59.992255999999998</v>
      </c>
      <c r="N499" s="6">
        <f t="shared" si="83"/>
        <v>14.745466666666999</v>
      </c>
      <c r="O499" s="6">
        <f t="shared" si="81"/>
        <v>-62.237495000000003</v>
      </c>
    </row>
    <row r="500" spans="2:16" x14ac:dyDescent="0.25">
      <c r="B500" s="88">
        <v>9379011111.1110992</v>
      </c>
      <c r="C500" s="88">
        <v>-76.092308000000003</v>
      </c>
      <c r="D500" s="88">
        <v>-68.442963000000006</v>
      </c>
      <c r="F500" s="6">
        <f t="shared" si="82"/>
        <v>15.224255555556001</v>
      </c>
      <c r="G500" s="6">
        <f t="shared" si="80"/>
        <v>-46.843189000000002</v>
      </c>
      <c r="J500" s="88">
        <v>9379011111.1110992</v>
      </c>
      <c r="K500" s="88">
        <v>-72.505538999999999</v>
      </c>
      <c r="L500" s="88">
        <v>-63.601554999999998</v>
      </c>
      <c r="N500" s="6">
        <f t="shared" si="83"/>
        <v>15.224255555556001</v>
      </c>
      <c r="O500" s="6">
        <f t="shared" si="81"/>
        <v>-66.771011000000001</v>
      </c>
    </row>
    <row r="501" spans="2:16" x14ac:dyDescent="0.25">
      <c r="B501" s="88">
        <v>9413466666.6667004</v>
      </c>
      <c r="C501" s="88">
        <v>-75.130668999999997</v>
      </c>
      <c r="D501" s="88">
        <v>-67.090591000000003</v>
      </c>
      <c r="F501" s="6">
        <f t="shared" si="82"/>
        <v>15.703044444444</v>
      </c>
      <c r="G501" s="6">
        <f t="shared" si="80"/>
        <v>-46.694515000000003</v>
      </c>
      <c r="J501" s="88">
        <v>9413466666.6667004</v>
      </c>
      <c r="K501" s="88">
        <v>-69.219352999999998</v>
      </c>
      <c r="L501" s="88">
        <v>-60.310890000000001</v>
      </c>
      <c r="N501" s="6">
        <f t="shared" si="83"/>
        <v>15.703044444444</v>
      </c>
      <c r="O501" s="6">
        <f t="shared" si="81"/>
        <v>-62.848503000000001</v>
      </c>
    </row>
    <row r="502" spans="2:16" x14ac:dyDescent="0.25">
      <c r="B502" s="88">
        <v>9447922222.2222004</v>
      </c>
      <c r="C502" s="88">
        <v>-75.371819000000002</v>
      </c>
      <c r="D502" s="88">
        <v>-66.195648000000006</v>
      </c>
      <c r="F502" s="6">
        <f t="shared" si="82"/>
        <v>16.181833333333</v>
      </c>
      <c r="G502" s="6">
        <f t="shared" si="80"/>
        <v>-46.465260000000001</v>
      </c>
      <c r="J502" s="88">
        <v>9447922222.2222004</v>
      </c>
      <c r="K502" s="88">
        <v>-68.182190000000006</v>
      </c>
      <c r="L502" s="88">
        <v>-59.231976000000003</v>
      </c>
      <c r="N502" s="6">
        <f t="shared" si="83"/>
        <v>16.181833333333</v>
      </c>
      <c r="O502" s="6">
        <f t="shared" si="81"/>
        <v>-60.423591999999999</v>
      </c>
    </row>
    <row r="503" spans="2:16" x14ac:dyDescent="0.25">
      <c r="B503" s="88">
        <v>9482377777.7777996</v>
      </c>
      <c r="C503" s="88">
        <v>-76.281349000000006</v>
      </c>
      <c r="D503" s="88">
        <v>-66.428223000000003</v>
      </c>
      <c r="F503" s="6">
        <f t="shared" si="82"/>
        <v>16.660622222221999</v>
      </c>
      <c r="G503" s="6">
        <f t="shared" si="80"/>
        <v>-45.243378</v>
      </c>
      <c r="J503" s="88">
        <v>9482377777.7777996</v>
      </c>
      <c r="K503" s="88">
        <v>-71.011795000000006</v>
      </c>
      <c r="L503" s="88">
        <v>-61.597526999999999</v>
      </c>
      <c r="N503" s="6">
        <f t="shared" si="83"/>
        <v>16.660622222221999</v>
      </c>
      <c r="O503" s="6">
        <f t="shared" si="81"/>
        <v>-60.430309000000001</v>
      </c>
    </row>
    <row r="504" spans="2:16" x14ac:dyDescent="0.25">
      <c r="B504" s="88">
        <v>9516833333.3332996</v>
      </c>
      <c r="C504" s="88">
        <v>-76.717101999999997</v>
      </c>
      <c r="D504" s="88">
        <v>-67.235518999999996</v>
      </c>
      <c r="F504" s="6">
        <f t="shared" si="82"/>
        <v>17.139411111110999</v>
      </c>
      <c r="G504" s="6">
        <f t="shared" si="80"/>
        <v>-43.231026</v>
      </c>
      <c r="J504" s="88">
        <v>9516833333.3332996</v>
      </c>
      <c r="K504" s="88">
        <v>-71.574059000000005</v>
      </c>
      <c r="L504" s="88">
        <v>-61.586261999999998</v>
      </c>
      <c r="N504" s="6">
        <f t="shared" si="83"/>
        <v>17.139411111110999</v>
      </c>
      <c r="O504" s="6">
        <f t="shared" si="81"/>
        <v>-60.653202</v>
      </c>
    </row>
    <row r="505" spans="2:16" x14ac:dyDescent="0.25">
      <c r="B505" s="88">
        <v>9551288888.8889008</v>
      </c>
      <c r="C505" s="88">
        <v>-78.334145000000007</v>
      </c>
      <c r="D505" s="88">
        <v>-69.277466000000004</v>
      </c>
      <c r="F505" s="6">
        <f t="shared" si="82"/>
        <v>17.618200000000002</v>
      </c>
      <c r="G505" s="6">
        <f t="shared" si="80"/>
        <v>-44.856216000000003</v>
      </c>
      <c r="J505" s="88">
        <v>9551288888.8889008</v>
      </c>
      <c r="K505" s="88">
        <v>-71.493010999999996</v>
      </c>
      <c r="L505" s="88">
        <v>-61.080604999999998</v>
      </c>
      <c r="N505" s="6">
        <f t="shared" si="83"/>
        <v>17.618200000000002</v>
      </c>
      <c r="O505" s="6">
        <f t="shared" si="81"/>
        <v>-63.433822999999997</v>
      </c>
    </row>
    <row r="506" spans="2:16" x14ac:dyDescent="0.25">
      <c r="B506" s="88">
        <v>9585744444.4444008</v>
      </c>
      <c r="C506" s="88">
        <v>-76.714614999999995</v>
      </c>
      <c r="D506" s="88">
        <v>-67.058402999999998</v>
      </c>
      <c r="F506" s="6" t="s">
        <v>21</v>
      </c>
      <c r="J506" s="88">
        <v>9585744444.4444008</v>
      </c>
      <c r="K506" s="88">
        <v>-74.537475999999998</v>
      </c>
      <c r="L506" s="88">
        <v>-63.256874000000003</v>
      </c>
      <c r="N506" s="6" t="s">
        <v>21</v>
      </c>
    </row>
    <row r="507" spans="2:16" x14ac:dyDescent="0.25">
      <c r="B507" s="88">
        <v>9620200000</v>
      </c>
      <c r="C507" s="88">
        <v>-75.116744999999995</v>
      </c>
      <c r="D507" s="88">
        <v>-64.351890999999995</v>
      </c>
      <c r="J507" s="88">
        <v>9620200000</v>
      </c>
      <c r="K507" s="88">
        <v>-73.808800000000005</v>
      </c>
      <c r="L507" s="88">
        <v>-62.777617999999997</v>
      </c>
    </row>
    <row r="508" spans="2:16" x14ac:dyDescent="0.25">
      <c r="B508" s="88" t="s">
        <v>21</v>
      </c>
      <c r="J508" s="88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5Rx3L dBc Log Mag(dB)</v>
      </c>
      <c r="H510" s="35">
        <v>5</v>
      </c>
      <c r="N510" s="6" t="s">
        <v>19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s="88" t="s">
        <v>64</v>
      </c>
      <c r="F511" s="6">
        <f t="shared" ref="F511:F529" si="86">B537/1000000000</f>
        <v>9</v>
      </c>
      <c r="G511" s="6">
        <f t="shared" si="84"/>
        <v>-46.820929999999997</v>
      </c>
      <c r="H511" s="36">
        <f>ABS(AVERAGE(G511:G529)-(H510-1)*10)</f>
        <v>89.510153789473691</v>
      </c>
      <c r="J511" s="88" t="s">
        <v>64</v>
      </c>
      <c r="N511" s="6">
        <f t="shared" ref="N511:N529" si="87">J537/1000000000</f>
        <v>9</v>
      </c>
      <c r="O511" s="6">
        <f t="shared" si="85"/>
        <v>-49.999180000000003</v>
      </c>
      <c r="P511" s="36">
        <f>ABS(AVERAGE(O511:O529)-(P510-1)*10)</f>
        <v>93.562447526315779</v>
      </c>
    </row>
    <row r="512" spans="2:16" x14ac:dyDescent="0.25">
      <c r="B512" s="88" t="s">
        <v>19</v>
      </c>
      <c r="C512" s="88" t="s">
        <v>142</v>
      </c>
      <c r="D512" s="88" t="s">
        <v>65</v>
      </c>
      <c r="F512" s="6">
        <f t="shared" si="86"/>
        <v>9.9676777777777996</v>
      </c>
      <c r="G512" s="6">
        <f t="shared" si="84"/>
        <v>-44.96434</v>
      </c>
      <c r="J512" s="88" t="s">
        <v>19</v>
      </c>
      <c r="K512" s="88" t="s">
        <v>142</v>
      </c>
      <c r="L512" s="88" t="s">
        <v>65</v>
      </c>
      <c r="N512" s="6">
        <f t="shared" si="87"/>
        <v>9.9676777777777996</v>
      </c>
      <c r="O512" s="6">
        <f t="shared" si="85"/>
        <v>-51.002533</v>
      </c>
    </row>
    <row r="513" spans="2:15" x14ac:dyDescent="0.25">
      <c r="B513" s="88">
        <v>9000000000</v>
      </c>
      <c r="C513" s="88">
        <v>-71.383262999999999</v>
      </c>
      <c r="D513" s="88">
        <v>-60.321697</v>
      </c>
      <c r="F513" s="6">
        <f t="shared" si="86"/>
        <v>10.935355555555999</v>
      </c>
      <c r="G513" s="6">
        <f t="shared" si="84"/>
        <v>-46.133617000000001</v>
      </c>
      <c r="J513" s="88">
        <v>9000000000</v>
      </c>
      <c r="K513" s="88">
        <v>-90.754081999999997</v>
      </c>
      <c r="L513" s="88">
        <v>-78.996825999999999</v>
      </c>
      <c r="N513" s="6">
        <f t="shared" si="87"/>
        <v>10.935355555555999</v>
      </c>
      <c r="O513" s="6">
        <f t="shared" si="85"/>
        <v>-48.023074999999999</v>
      </c>
    </row>
    <row r="514" spans="2:15" x14ac:dyDescent="0.25">
      <c r="B514" s="88">
        <v>9478788888.8889008</v>
      </c>
      <c r="C514" s="88">
        <v>-66.768187999999995</v>
      </c>
      <c r="D514" s="88">
        <v>-60.037818999999999</v>
      </c>
      <c r="F514" s="6">
        <f t="shared" si="86"/>
        <v>11.903033333333001</v>
      </c>
      <c r="G514" s="6">
        <f t="shared" si="84"/>
        <v>-47.280239000000002</v>
      </c>
      <c r="J514" s="88">
        <v>9478788888.8889008</v>
      </c>
      <c r="K514" s="88">
        <v>-84.621994000000001</v>
      </c>
      <c r="L514" s="88">
        <v>-76.592597999999995</v>
      </c>
      <c r="N514" s="6">
        <f t="shared" si="87"/>
        <v>11.903033333333001</v>
      </c>
      <c r="O514" s="6">
        <f t="shared" si="85"/>
        <v>-49.989601</v>
      </c>
    </row>
    <row r="515" spans="2:15" x14ac:dyDescent="0.25">
      <c r="B515" s="88">
        <v>9957577777.7777996</v>
      </c>
      <c r="C515" s="88">
        <v>-56.173575999999997</v>
      </c>
      <c r="D515" s="88">
        <v>-49.446728</v>
      </c>
      <c r="F515" s="6">
        <f t="shared" si="86"/>
        <v>12.870711111111</v>
      </c>
      <c r="G515" s="6">
        <f t="shared" si="84"/>
        <v>-52.388744000000003</v>
      </c>
      <c r="J515" s="88">
        <v>9957577777.7777996</v>
      </c>
      <c r="K515" s="88">
        <v>-85.544173999999998</v>
      </c>
      <c r="L515" s="88">
        <v>-78.163833999999994</v>
      </c>
      <c r="N515" s="6">
        <f t="shared" si="87"/>
        <v>12.870711111111</v>
      </c>
      <c r="O515" s="6">
        <f t="shared" si="85"/>
        <v>-55.059024999999998</v>
      </c>
    </row>
    <row r="516" spans="2:15" x14ac:dyDescent="0.25">
      <c r="B516" s="88">
        <v>10436366666.667</v>
      </c>
      <c r="C516" s="88">
        <v>-54.683346</v>
      </c>
      <c r="D516" s="88">
        <v>-48.123184000000002</v>
      </c>
      <c r="F516" s="6">
        <f t="shared" si="86"/>
        <v>13.838388888889</v>
      </c>
      <c r="G516" s="6">
        <f t="shared" si="84"/>
        <v>-52.813640999999997</v>
      </c>
      <c r="J516" s="88">
        <v>10436366666.667</v>
      </c>
      <c r="K516" s="88">
        <v>-73.828056000000004</v>
      </c>
      <c r="L516" s="88">
        <v>-66.232605000000007</v>
      </c>
      <c r="N516" s="6">
        <f t="shared" si="87"/>
        <v>13.838388888889</v>
      </c>
      <c r="O516" s="6">
        <f t="shared" si="85"/>
        <v>-51.993304999999999</v>
      </c>
    </row>
    <row r="517" spans="2:15" x14ac:dyDescent="0.25">
      <c r="B517" s="88">
        <v>10915155555.556</v>
      </c>
      <c r="C517" s="88">
        <v>-54.862887999999998</v>
      </c>
      <c r="D517" s="88">
        <v>-48.294494999999998</v>
      </c>
      <c r="F517" s="6">
        <f t="shared" si="86"/>
        <v>14.806066666667</v>
      </c>
      <c r="G517" s="6">
        <f t="shared" si="84"/>
        <v>-55.377510000000001</v>
      </c>
      <c r="J517" s="88">
        <v>10915155555.556</v>
      </c>
      <c r="K517" s="88">
        <v>-70.791167999999999</v>
      </c>
      <c r="L517" s="88">
        <v>-62.992610999999997</v>
      </c>
      <c r="N517" s="6">
        <f t="shared" si="87"/>
        <v>14.806066666667</v>
      </c>
      <c r="O517" s="6">
        <f t="shared" si="85"/>
        <v>-49.558577999999997</v>
      </c>
    </row>
    <row r="518" spans="2:15" x14ac:dyDescent="0.25">
      <c r="B518" s="88">
        <v>11393944444.444</v>
      </c>
      <c r="C518" s="88">
        <v>-54.121718999999999</v>
      </c>
      <c r="D518" s="88">
        <v>-47.329715999999998</v>
      </c>
      <c r="F518" s="6">
        <f t="shared" si="86"/>
        <v>15.773744444444</v>
      </c>
      <c r="G518" s="6">
        <f t="shared" si="84"/>
        <v>-57.096606999999999</v>
      </c>
      <c r="J518" s="88">
        <v>11393944444.444</v>
      </c>
      <c r="K518" s="88">
        <v>-72.899330000000006</v>
      </c>
      <c r="L518" s="88">
        <v>-64.852928000000006</v>
      </c>
      <c r="N518" s="6">
        <f t="shared" si="87"/>
        <v>15.773744444444</v>
      </c>
      <c r="O518" s="6">
        <f t="shared" si="85"/>
        <v>-53.169944999999998</v>
      </c>
    </row>
    <row r="519" spans="2:15" x14ac:dyDescent="0.25">
      <c r="B519" s="88">
        <v>11872733333.333</v>
      </c>
      <c r="C519" s="88">
        <v>-53.206543000000003</v>
      </c>
      <c r="D519" s="88">
        <v>-46.039360000000002</v>
      </c>
      <c r="F519" s="6">
        <f t="shared" si="86"/>
        <v>16.741422222221999</v>
      </c>
      <c r="G519" s="6">
        <f t="shared" si="84"/>
        <v>-50.908344</v>
      </c>
      <c r="J519" s="88">
        <v>11872733333.333</v>
      </c>
      <c r="K519" s="88">
        <v>-66.837883000000005</v>
      </c>
      <c r="L519" s="88">
        <v>-58.559288000000002</v>
      </c>
      <c r="N519" s="6">
        <f t="shared" si="87"/>
        <v>16.741422222221999</v>
      </c>
      <c r="O519" s="6">
        <f t="shared" si="85"/>
        <v>-57.116241000000002</v>
      </c>
    </row>
    <row r="520" spans="2:15" x14ac:dyDescent="0.25">
      <c r="B520" s="88">
        <v>12351522222.222</v>
      </c>
      <c r="C520" s="88">
        <v>-53.842551999999998</v>
      </c>
      <c r="D520" s="88">
        <v>-46.427489999999999</v>
      </c>
      <c r="F520" s="6">
        <f t="shared" si="86"/>
        <v>17.709099999999999</v>
      </c>
      <c r="G520" s="6">
        <f t="shared" si="84"/>
        <v>-51.527343999999999</v>
      </c>
      <c r="J520" s="88">
        <v>12351522222.222</v>
      </c>
      <c r="K520" s="88">
        <v>-66.975418000000005</v>
      </c>
      <c r="L520" s="88">
        <v>-58.867542</v>
      </c>
      <c r="N520" s="6">
        <f t="shared" si="87"/>
        <v>17.709099999999999</v>
      </c>
      <c r="O520" s="6">
        <f t="shared" si="85"/>
        <v>-59.262748999999999</v>
      </c>
    </row>
    <row r="521" spans="2:15" x14ac:dyDescent="0.25">
      <c r="B521" s="88">
        <v>12830311111.111</v>
      </c>
      <c r="C521" s="88">
        <v>-51.170731000000004</v>
      </c>
      <c r="D521" s="88">
        <v>-43.671413000000001</v>
      </c>
      <c r="F521" s="6">
        <f t="shared" si="86"/>
        <v>18.676777777778</v>
      </c>
      <c r="G521" s="6">
        <f t="shared" si="84"/>
        <v>-58.389071999999999</v>
      </c>
      <c r="J521" s="88">
        <v>12830311111.111</v>
      </c>
      <c r="K521" s="88">
        <v>-73.967360999999997</v>
      </c>
      <c r="L521" s="88">
        <v>-65.645622000000003</v>
      </c>
      <c r="N521" s="6">
        <f t="shared" si="87"/>
        <v>18.676777777778</v>
      </c>
      <c r="O521" s="6">
        <f t="shared" si="85"/>
        <v>-65.024260999999996</v>
      </c>
    </row>
    <row r="522" spans="2:15" x14ac:dyDescent="0.25">
      <c r="B522" s="88">
        <v>13309100000</v>
      </c>
      <c r="C522" s="88">
        <v>-50.74136</v>
      </c>
      <c r="D522" s="88">
        <v>-43.248001000000002</v>
      </c>
      <c r="F522" s="6">
        <f t="shared" si="86"/>
        <v>19.644455555556</v>
      </c>
      <c r="G522" s="6">
        <f t="shared" si="84"/>
        <v>-62.961685000000003</v>
      </c>
      <c r="J522" s="88">
        <v>13309100000</v>
      </c>
      <c r="K522" s="88">
        <v>-74.501953</v>
      </c>
      <c r="L522" s="88">
        <v>-65.876823000000002</v>
      </c>
      <c r="N522" s="6">
        <f t="shared" si="87"/>
        <v>19.644455555556</v>
      </c>
      <c r="O522" s="6">
        <f t="shared" si="85"/>
        <v>-57.773701000000003</v>
      </c>
    </row>
    <row r="523" spans="2:15" x14ac:dyDescent="0.25">
      <c r="B523" s="88">
        <v>13787888888.889</v>
      </c>
      <c r="C523" s="88">
        <v>-51.173923000000002</v>
      </c>
      <c r="D523" s="88">
        <v>-43.663466999999997</v>
      </c>
      <c r="F523" s="6">
        <f t="shared" si="86"/>
        <v>20.612133333332999</v>
      </c>
      <c r="G523" s="6">
        <f t="shared" si="84"/>
        <v>-54.937556999999998</v>
      </c>
      <c r="J523" s="88">
        <v>13787888888.889</v>
      </c>
      <c r="K523" s="88">
        <v>-73.143142999999995</v>
      </c>
      <c r="L523" s="88">
        <v>-64.395179999999996</v>
      </c>
      <c r="N523" s="6">
        <f t="shared" si="87"/>
        <v>20.612133333332999</v>
      </c>
      <c r="O523" s="6">
        <f t="shared" si="85"/>
        <v>-57.308571000000001</v>
      </c>
    </row>
    <row r="524" spans="2:15" x14ac:dyDescent="0.25">
      <c r="B524" s="88">
        <v>14266677777.778</v>
      </c>
      <c r="C524" s="88">
        <v>-55.910865999999999</v>
      </c>
      <c r="D524" s="88">
        <v>-48.261519999999997</v>
      </c>
      <c r="F524" s="6">
        <f t="shared" si="86"/>
        <v>21.579811111110999</v>
      </c>
      <c r="G524" s="6">
        <f t="shared" si="84"/>
        <v>-47.317363999999998</v>
      </c>
      <c r="J524" s="88">
        <v>14266677777.778</v>
      </c>
      <c r="K524" s="88">
        <v>-69.861000000000004</v>
      </c>
      <c r="L524" s="88">
        <v>-60.957016000000003</v>
      </c>
      <c r="N524" s="6">
        <f t="shared" si="87"/>
        <v>21.579811111110999</v>
      </c>
      <c r="O524" s="6">
        <f t="shared" si="85"/>
        <v>-55.558852999999999</v>
      </c>
    </row>
    <row r="525" spans="2:15" x14ac:dyDescent="0.25">
      <c r="B525" s="88">
        <v>14745466666.667</v>
      </c>
      <c r="C525" s="88">
        <v>-55.474094000000001</v>
      </c>
      <c r="D525" s="88">
        <v>-47.434016999999997</v>
      </c>
      <c r="F525" s="6">
        <f t="shared" si="86"/>
        <v>22.547488888888999</v>
      </c>
      <c r="G525" s="6">
        <f t="shared" si="84"/>
        <v>-43.450279000000002</v>
      </c>
      <c r="J525" s="88">
        <v>14745466666.667</v>
      </c>
      <c r="K525" s="88">
        <v>-71.145949999999999</v>
      </c>
      <c r="L525" s="88">
        <v>-62.237495000000003</v>
      </c>
      <c r="N525" s="6">
        <f t="shared" si="87"/>
        <v>22.547488888888999</v>
      </c>
      <c r="O525" s="6">
        <f t="shared" si="85"/>
        <v>-47.624434999999998</v>
      </c>
    </row>
    <row r="526" spans="2:15" x14ac:dyDescent="0.25">
      <c r="B526" s="88">
        <v>15224255555.556</v>
      </c>
      <c r="C526" s="88">
        <v>-56.019356000000002</v>
      </c>
      <c r="D526" s="88">
        <v>-46.843189000000002</v>
      </c>
      <c r="F526" s="6">
        <f t="shared" si="86"/>
        <v>23.515166666667</v>
      </c>
      <c r="G526" s="6">
        <f t="shared" si="84"/>
        <v>-42.371558999999998</v>
      </c>
      <c r="J526" s="88">
        <v>15224255555.556</v>
      </c>
      <c r="K526" s="88">
        <v>-75.721230000000006</v>
      </c>
      <c r="L526" s="88">
        <v>-66.771011000000001</v>
      </c>
      <c r="N526" s="6">
        <f t="shared" si="87"/>
        <v>23.515166666667</v>
      </c>
      <c r="O526" s="6">
        <f t="shared" si="85"/>
        <v>-50.053963000000003</v>
      </c>
    </row>
    <row r="527" spans="2:15" x14ac:dyDescent="0.25">
      <c r="B527" s="88">
        <v>15703044444.444</v>
      </c>
      <c r="C527" s="88">
        <v>-56.547646</v>
      </c>
      <c r="D527" s="88">
        <v>-46.694515000000003</v>
      </c>
      <c r="F527" s="6">
        <f t="shared" si="86"/>
        <v>24.482844444444002</v>
      </c>
      <c r="G527" s="6">
        <f t="shared" si="84"/>
        <v>-44.129581000000002</v>
      </c>
      <c r="J527" s="88">
        <v>15703044444.444</v>
      </c>
      <c r="K527" s="88">
        <v>-72.262771999999998</v>
      </c>
      <c r="L527" s="88">
        <v>-62.848503000000001</v>
      </c>
      <c r="N527" s="6">
        <f t="shared" si="87"/>
        <v>24.482844444444002</v>
      </c>
      <c r="O527" s="6">
        <f t="shared" si="85"/>
        <v>-55.876094999999999</v>
      </c>
    </row>
    <row r="528" spans="2:15" x14ac:dyDescent="0.25">
      <c r="B528" s="88">
        <v>16181833333.333</v>
      </c>
      <c r="C528" s="88">
        <v>-55.946835</v>
      </c>
      <c r="D528" s="88">
        <v>-46.465260000000001</v>
      </c>
      <c r="F528" s="6">
        <f t="shared" si="86"/>
        <v>25.450522222221998</v>
      </c>
      <c r="G528" s="6">
        <f t="shared" si="84"/>
        <v>-41.349120999999997</v>
      </c>
      <c r="J528" s="88">
        <v>16181833333.333</v>
      </c>
      <c r="K528" s="88">
        <v>-70.411392000000006</v>
      </c>
      <c r="L528" s="88">
        <v>-60.423591999999999</v>
      </c>
      <c r="N528" s="6">
        <f t="shared" si="87"/>
        <v>25.450522222221998</v>
      </c>
      <c r="O528" s="6">
        <f t="shared" si="85"/>
        <v>-53.020724999999999</v>
      </c>
    </row>
    <row r="529" spans="2:16" x14ac:dyDescent="0.25">
      <c r="B529" s="88">
        <v>16660622222.222</v>
      </c>
      <c r="C529" s="88">
        <v>-54.300052999999998</v>
      </c>
      <c r="D529" s="88">
        <v>-45.243378</v>
      </c>
      <c r="F529" s="6">
        <f t="shared" si="86"/>
        <v>26.418199999999999</v>
      </c>
      <c r="G529" s="6">
        <f t="shared" si="84"/>
        <v>-40.475388000000002</v>
      </c>
      <c r="J529" s="88">
        <v>16660622222.222</v>
      </c>
      <c r="K529" s="88">
        <v>-70.842712000000006</v>
      </c>
      <c r="L529" s="88">
        <v>-60.430309000000001</v>
      </c>
      <c r="N529" s="6">
        <f t="shared" si="87"/>
        <v>26.418199999999999</v>
      </c>
      <c r="O529" s="6">
        <f t="shared" si="85"/>
        <v>-50.271667000000001</v>
      </c>
    </row>
    <row r="530" spans="2:16" x14ac:dyDescent="0.25">
      <c r="B530" s="88">
        <v>17139411111.111</v>
      </c>
      <c r="C530" s="88">
        <v>-52.887233999999999</v>
      </c>
      <c r="D530" s="88">
        <v>-43.231026</v>
      </c>
      <c r="F530" s="6" t="s">
        <v>21</v>
      </c>
      <c r="J530" s="88">
        <v>17139411111.111</v>
      </c>
      <c r="K530" s="88">
        <v>-71.933800000000005</v>
      </c>
      <c r="L530" s="88">
        <v>-60.653202</v>
      </c>
      <c r="N530" s="6" t="s">
        <v>21</v>
      </c>
    </row>
    <row r="531" spans="2:16" x14ac:dyDescent="0.25">
      <c r="B531" s="88">
        <v>17618200000</v>
      </c>
      <c r="C531" s="88">
        <v>-55.621071000000001</v>
      </c>
      <c r="D531" s="88">
        <v>-44.856216000000003</v>
      </c>
      <c r="J531" s="88">
        <v>17618200000</v>
      </c>
      <c r="K531" s="88">
        <v>-74.465003999999993</v>
      </c>
      <c r="L531" s="88">
        <v>-63.433822999999997</v>
      </c>
    </row>
    <row r="532" spans="2:16" x14ac:dyDescent="0.25">
      <c r="B532" s="88" t="s">
        <v>21</v>
      </c>
      <c r="J532" s="88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5Rx4L dBc Log Mag(dB)</v>
      </c>
      <c r="H534" s="35">
        <v>5</v>
      </c>
      <c r="N534" s="6" t="s">
        <v>19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s="88" t="s">
        <v>66</v>
      </c>
      <c r="F535" s="6">
        <f t="shared" ref="F535:F553" si="90">B561/1000000000</f>
        <v>9</v>
      </c>
      <c r="G535" s="6">
        <f t="shared" si="88"/>
        <v>-63.472591000000001</v>
      </c>
      <c r="H535" s="36">
        <f>ABS(AVERAGE(G535:G553)-(H534-1)*10)</f>
        <v>99.903887263157884</v>
      </c>
      <c r="J535" s="88" t="s">
        <v>66</v>
      </c>
      <c r="N535" s="6">
        <f t="shared" ref="N535:N553" si="91">J561/1000000000</f>
        <v>9</v>
      </c>
      <c r="O535" s="6">
        <f t="shared" si="89"/>
        <v>-69.675201000000001</v>
      </c>
      <c r="P535" s="36">
        <f>ABS(AVERAGE(O535:O553)-(P534-1)*10)</f>
        <v>113.9223234736842</v>
      </c>
    </row>
    <row r="536" spans="2:16" x14ac:dyDescent="0.25">
      <c r="B536" s="88" t="s">
        <v>19</v>
      </c>
      <c r="C536" s="88" t="s">
        <v>143</v>
      </c>
      <c r="D536" s="88" t="s">
        <v>67</v>
      </c>
      <c r="F536" s="6">
        <f t="shared" si="90"/>
        <v>10.456566666666999</v>
      </c>
      <c r="G536" s="6">
        <f t="shared" si="88"/>
        <v>-58.504375000000003</v>
      </c>
      <c r="J536" s="88" t="s">
        <v>19</v>
      </c>
      <c r="K536" s="88" t="s">
        <v>143</v>
      </c>
      <c r="L536" s="88" t="s">
        <v>67</v>
      </c>
      <c r="N536" s="6">
        <f t="shared" si="91"/>
        <v>10.456566666666999</v>
      </c>
      <c r="O536" s="6">
        <f t="shared" si="89"/>
        <v>-67.222137000000004</v>
      </c>
    </row>
    <row r="537" spans="2:16" x14ac:dyDescent="0.25">
      <c r="B537" s="88">
        <v>9000000000</v>
      </c>
      <c r="C537" s="88">
        <v>-57.882496000000003</v>
      </c>
      <c r="D537" s="88">
        <v>-46.820929999999997</v>
      </c>
      <c r="F537" s="6">
        <f t="shared" si="90"/>
        <v>11.913133333333001</v>
      </c>
      <c r="G537" s="6">
        <f t="shared" si="88"/>
        <v>-57.447158999999999</v>
      </c>
      <c r="J537" s="88">
        <v>9000000000</v>
      </c>
      <c r="K537" s="88">
        <v>-61.756435000000003</v>
      </c>
      <c r="L537" s="88">
        <v>-49.999180000000003</v>
      </c>
      <c r="N537" s="6">
        <f t="shared" si="91"/>
        <v>11.913133333333001</v>
      </c>
      <c r="O537" s="6">
        <f t="shared" si="89"/>
        <v>-71.221855000000005</v>
      </c>
    </row>
    <row r="538" spans="2:16" x14ac:dyDescent="0.25">
      <c r="B538" s="88">
        <v>9967677777.7777996</v>
      </c>
      <c r="C538" s="88">
        <v>-51.694705999999996</v>
      </c>
      <c r="D538" s="88">
        <v>-44.96434</v>
      </c>
      <c r="F538" s="6">
        <f t="shared" si="90"/>
        <v>13.3697</v>
      </c>
      <c r="G538" s="6">
        <f t="shared" si="88"/>
        <v>-59.245345999999998</v>
      </c>
      <c r="J538" s="88">
        <v>9967677777.7777996</v>
      </c>
      <c r="K538" s="88">
        <v>-59.031925000000001</v>
      </c>
      <c r="L538" s="88">
        <v>-51.002533</v>
      </c>
      <c r="N538" s="6">
        <f t="shared" si="91"/>
        <v>13.3697</v>
      </c>
      <c r="O538" s="6">
        <f t="shared" si="89"/>
        <v>-75.954780999999997</v>
      </c>
    </row>
    <row r="539" spans="2:16" x14ac:dyDescent="0.25">
      <c r="B539" s="88">
        <v>10935355555.556</v>
      </c>
      <c r="C539" s="88">
        <v>-52.860461999999998</v>
      </c>
      <c r="D539" s="88">
        <v>-46.133617000000001</v>
      </c>
      <c r="F539" s="6">
        <f t="shared" si="90"/>
        <v>14.826266666666999</v>
      </c>
      <c r="G539" s="6">
        <f t="shared" si="88"/>
        <v>-55.540550000000003</v>
      </c>
      <c r="J539" s="88">
        <v>10935355555.556</v>
      </c>
      <c r="K539" s="88">
        <v>-55.403419</v>
      </c>
      <c r="L539" s="88">
        <v>-48.023074999999999</v>
      </c>
      <c r="N539" s="6">
        <f t="shared" si="91"/>
        <v>14.826266666666999</v>
      </c>
      <c r="O539" s="6">
        <f t="shared" si="89"/>
        <v>-75.367125999999999</v>
      </c>
    </row>
    <row r="540" spans="2:16" x14ac:dyDescent="0.25">
      <c r="B540" s="88">
        <v>11903033333.333</v>
      </c>
      <c r="C540" s="88">
        <v>-53.840401</v>
      </c>
      <c r="D540" s="88">
        <v>-47.280239000000002</v>
      </c>
      <c r="F540" s="6">
        <f t="shared" si="90"/>
        <v>16.282833333332999</v>
      </c>
      <c r="G540" s="6">
        <f t="shared" si="88"/>
        <v>-52.369121999999997</v>
      </c>
      <c r="J540" s="88">
        <v>11903033333.333</v>
      </c>
      <c r="K540" s="88">
        <v>-57.585051999999997</v>
      </c>
      <c r="L540" s="88">
        <v>-49.989601</v>
      </c>
      <c r="N540" s="6">
        <f t="shared" si="91"/>
        <v>16.282833333332999</v>
      </c>
      <c r="O540" s="6">
        <f t="shared" si="89"/>
        <v>-66.413657999999998</v>
      </c>
    </row>
    <row r="541" spans="2:16" x14ac:dyDescent="0.25">
      <c r="B541" s="88">
        <v>12870711111.111</v>
      </c>
      <c r="C541" s="88">
        <v>-58.957138</v>
      </c>
      <c r="D541" s="88">
        <v>-52.388744000000003</v>
      </c>
      <c r="F541" s="6">
        <f t="shared" si="90"/>
        <v>17.7394</v>
      </c>
      <c r="G541" s="6">
        <f t="shared" si="88"/>
        <v>-52.333064999999998</v>
      </c>
      <c r="J541" s="88">
        <v>12870711111.111</v>
      </c>
      <c r="K541" s="88">
        <v>-62.857582000000001</v>
      </c>
      <c r="L541" s="88">
        <v>-55.059024999999998</v>
      </c>
      <c r="N541" s="6">
        <f t="shared" si="91"/>
        <v>17.7394</v>
      </c>
      <c r="O541" s="6">
        <f t="shared" si="89"/>
        <v>-74.038368000000006</v>
      </c>
    </row>
    <row r="542" spans="2:16" x14ac:dyDescent="0.25">
      <c r="B542" s="88">
        <v>13838388888.889</v>
      </c>
      <c r="C542" s="88">
        <v>-59.605643999999998</v>
      </c>
      <c r="D542" s="88">
        <v>-52.813640999999997</v>
      </c>
      <c r="F542" s="6">
        <f t="shared" si="90"/>
        <v>19.195966666667001</v>
      </c>
      <c r="G542" s="6">
        <f t="shared" si="88"/>
        <v>-55.892536</v>
      </c>
      <c r="J542" s="88">
        <v>13838388888.889</v>
      </c>
      <c r="K542" s="88">
        <v>-60.039707</v>
      </c>
      <c r="L542" s="88">
        <v>-51.993304999999999</v>
      </c>
      <c r="N542" s="6">
        <f t="shared" si="91"/>
        <v>19.195966666667001</v>
      </c>
      <c r="O542" s="6">
        <f t="shared" si="89"/>
        <v>-71.817169000000007</v>
      </c>
    </row>
    <row r="543" spans="2:16" x14ac:dyDescent="0.25">
      <c r="B543" s="88">
        <v>14806066666.667</v>
      </c>
      <c r="C543" s="88">
        <v>-62.544693000000002</v>
      </c>
      <c r="D543" s="88">
        <v>-55.377510000000001</v>
      </c>
      <c r="F543" s="6">
        <f t="shared" si="90"/>
        <v>20.652533333333</v>
      </c>
      <c r="G543" s="6">
        <f t="shared" si="88"/>
        <v>-57.703575000000001</v>
      </c>
      <c r="J543" s="88">
        <v>14806066666.667</v>
      </c>
      <c r="K543" s="88">
        <v>-57.83717</v>
      </c>
      <c r="L543" s="88">
        <v>-49.558577999999997</v>
      </c>
      <c r="N543" s="6">
        <f t="shared" si="91"/>
        <v>20.652533333333</v>
      </c>
      <c r="O543" s="6">
        <f t="shared" si="89"/>
        <v>-72.939353999999994</v>
      </c>
    </row>
    <row r="544" spans="2:16" x14ac:dyDescent="0.25">
      <c r="B544" s="88">
        <v>15773744444.444</v>
      </c>
      <c r="C544" s="88">
        <v>-64.511664999999994</v>
      </c>
      <c r="D544" s="88">
        <v>-57.096606999999999</v>
      </c>
      <c r="F544" s="6">
        <f t="shared" si="90"/>
        <v>22.109100000000002</v>
      </c>
      <c r="G544" s="6">
        <f t="shared" si="88"/>
        <v>-60.696399999999997</v>
      </c>
      <c r="J544" s="88">
        <v>15773744444.444</v>
      </c>
      <c r="K544" s="88">
        <v>-61.277816999999999</v>
      </c>
      <c r="L544" s="88">
        <v>-53.169944999999998</v>
      </c>
      <c r="N544" s="6">
        <f t="shared" si="91"/>
        <v>22.109100000000002</v>
      </c>
      <c r="O544" s="6">
        <f t="shared" si="89"/>
        <v>-83.250579999999999</v>
      </c>
    </row>
    <row r="545" spans="2:16" x14ac:dyDescent="0.25">
      <c r="B545" s="88">
        <v>16741422222.222</v>
      </c>
      <c r="C545" s="88">
        <v>-58.407665000000001</v>
      </c>
      <c r="D545" s="88">
        <v>-50.908344</v>
      </c>
      <c r="F545" s="6">
        <f t="shared" si="90"/>
        <v>23.565666666666999</v>
      </c>
      <c r="G545" s="6">
        <f t="shared" si="88"/>
        <v>-66.831778999999997</v>
      </c>
      <c r="J545" s="88">
        <v>16741422222.222</v>
      </c>
      <c r="K545" s="88">
        <v>-65.437973</v>
      </c>
      <c r="L545" s="88">
        <v>-57.116241000000002</v>
      </c>
      <c r="N545" s="6">
        <f t="shared" si="91"/>
        <v>23.565666666666999</v>
      </c>
      <c r="O545" s="6">
        <f t="shared" si="89"/>
        <v>-78.837654000000001</v>
      </c>
    </row>
    <row r="546" spans="2:16" x14ac:dyDescent="0.25">
      <c r="B546" s="88">
        <v>17709100000</v>
      </c>
      <c r="C546" s="88">
        <v>-59.020702</v>
      </c>
      <c r="D546" s="88">
        <v>-51.527343999999999</v>
      </c>
      <c r="F546" s="6">
        <f t="shared" si="90"/>
        <v>25.022233333332998</v>
      </c>
      <c r="G546" s="6">
        <f t="shared" si="88"/>
        <v>-60.413055</v>
      </c>
      <c r="J546" s="88">
        <v>17709100000</v>
      </c>
      <c r="K546" s="88">
        <v>-67.887885999999995</v>
      </c>
      <c r="L546" s="88">
        <v>-59.262748999999999</v>
      </c>
      <c r="N546" s="6">
        <f t="shared" si="91"/>
        <v>25.022233333332998</v>
      </c>
      <c r="O546" s="6">
        <f t="shared" si="89"/>
        <v>-72.527359000000004</v>
      </c>
    </row>
    <row r="547" spans="2:16" x14ac:dyDescent="0.25">
      <c r="B547" s="88">
        <v>18676777777.778</v>
      </c>
      <c r="C547" s="88">
        <v>-65.899529000000001</v>
      </c>
      <c r="D547" s="88">
        <v>-58.389071999999999</v>
      </c>
      <c r="F547" s="6">
        <f t="shared" si="90"/>
        <v>26.4788</v>
      </c>
      <c r="G547" s="6">
        <f t="shared" si="88"/>
        <v>-69.026978</v>
      </c>
      <c r="J547" s="88">
        <v>18676777777.778</v>
      </c>
      <c r="K547" s="88">
        <v>-73.772223999999994</v>
      </c>
      <c r="L547" s="88">
        <v>-65.024260999999996</v>
      </c>
      <c r="N547" s="6">
        <f t="shared" si="91"/>
        <v>26.4788</v>
      </c>
      <c r="O547" s="6">
        <f t="shared" si="89"/>
        <v>-75.991280000000003</v>
      </c>
    </row>
    <row r="548" spans="2:16" x14ac:dyDescent="0.25">
      <c r="B548" s="88">
        <v>19644455555.556</v>
      </c>
      <c r="C548" s="88">
        <v>-70.611030999999997</v>
      </c>
      <c r="D548" s="88">
        <v>-62.961685000000003</v>
      </c>
      <c r="F548" s="6">
        <f t="shared" si="90"/>
        <v>27.935366666667001</v>
      </c>
      <c r="G548" s="6">
        <f t="shared" si="88"/>
        <v>-56.810650000000003</v>
      </c>
      <c r="J548" s="88">
        <v>19644455555.556</v>
      </c>
      <c r="K548" s="88">
        <v>-66.677681000000007</v>
      </c>
      <c r="L548" s="88">
        <v>-57.773701000000003</v>
      </c>
      <c r="N548" s="6">
        <f t="shared" si="91"/>
        <v>27.935366666667001</v>
      </c>
      <c r="O548" s="6">
        <f t="shared" si="89"/>
        <v>-77.606353999999996</v>
      </c>
    </row>
    <row r="549" spans="2:16" x14ac:dyDescent="0.25">
      <c r="B549" s="88">
        <v>20612133333.333</v>
      </c>
      <c r="C549" s="88">
        <v>-62.977634000000002</v>
      </c>
      <c r="D549" s="88">
        <v>-54.937556999999998</v>
      </c>
      <c r="F549" s="6">
        <f t="shared" si="90"/>
        <v>29.391933333333</v>
      </c>
      <c r="G549" s="6">
        <f t="shared" si="88"/>
        <v>-67.203163000000004</v>
      </c>
      <c r="J549" s="88">
        <v>20612133333.333</v>
      </c>
      <c r="K549" s="88">
        <v>-66.217026000000004</v>
      </c>
      <c r="L549" s="88">
        <v>-57.308571000000001</v>
      </c>
      <c r="N549" s="6">
        <f t="shared" si="91"/>
        <v>29.391933333333</v>
      </c>
      <c r="O549" s="6">
        <f t="shared" si="89"/>
        <v>-85.254265000000004</v>
      </c>
    </row>
    <row r="550" spans="2:16" x14ac:dyDescent="0.25">
      <c r="B550" s="88">
        <v>21579811111.111</v>
      </c>
      <c r="C550" s="88">
        <v>-56.49353</v>
      </c>
      <c r="D550" s="88">
        <v>-47.317363999999998</v>
      </c>
      <c r="F550" s="6">
        <f t="shared" si="90"/>
        <v>30.848500000000001</v>
      </c>
      <c r="G550" s="6">
        <f t="shared" si="88"/>
        <v>-58.531765</v>
      </c>
      <c r="J550" s="88">
        <v>21579811111.111</v>
      </c>
      <c r="K550" s="88">
        <v>-64.509071000000006</v>
      </c>
      <c r="L550" s="88">
        <v>-55.558852999999999</v>
      </c>
      <c r="N550" s="6">
        <f t="shared" si="91"/>
        <v>30.848500000000001</v>
      </c>
      <c r="O550" s="6">
        <f t="shared" si="89"/>
        <v>-76.424171000000001</v>
      </c>
    </row>
    <row r="551" spans="2:16" x14ac:dyDescent="0.25">
      <c r="B551" s="88">
        <v>22547488888.889</v>
      </c>
      <c r="C551" s="88">
        <v>-53.30341</v>
      </c>
      <c r="D551" s="88">
        <v>-43.450279000000002</v>
      </c>
      <c r="F551" s="6">
        <f t="shared" si="90"/>
        <v>32.305066666667003</v>
      </c>
      <c r="G551" s="6">
        <f t="shared" si="88"/>
        <v>-59.156379999999999</v>
      </c>
      <c r="J551" s="88">
        <v>22547488888.889</v>
      </c>
      <c r="K551" s="88">
        <v>-57.038708</v>
      </c>
      <c r="L551" s="88">
        <v>-47.624434999999998</v>
      </c>
      <c r="N551" s="6">
        <f t="shared" si="91"/>
        <v>32.305066666667003</v>
      </c>
      <c r="O551" s="6">
        <f t="shared" si="89"/>
        <v>-69.796654000000004</v>
      </c>
    </row>
    <row r="552" spans="2:16" x14ac:dyDescent="0.25">
      <c r="B552" s="88">
        <v>23515166666.667</v>
      </c>
      <c r="C552" s="88">
        <v>-51.853133999999997</v>
      </c>
      <c r="D552" s="88">
        <v>-42.371558999999998</v>
      </c>
      <c r="F552" s="6">
        <f t="shared" si="90"/>
        <v>33.761633333333002</v>
      </c>
      <c r="G552" s="6">
        <f t="shared" si="88"/>
        <v>-64.262084999999999</v>
      </c>
      <c r="J552" s="88">
        <v>23515166666.667</v>
      </c>
      <c r="K552" s="88">
        <v>-60.041758999999999</v>
      </c>
      <c r="L552" s="88">
        <v>-50.053963000000003</v>
      </c>
      <c r="N552" s="6">
        <f t="shared" si="91"/>
        <v>33.761633333333002</v>
      </c>
      <c r="O552" s="6">
        <f t="shared" si="89"/>
        <v>-66.548843000000005</v>
      </c>
    </row>
    <row r="553" spans="2:16" x14ac:dyDescent="0.25">
      <c r="B553" s="88">
        <v>24482844444.444</v>
      </c>
      <c r="C553" s="88">
        <v>-53.186256</v>
      </c>
      <c r="D553" s="88">
        <v>-44.129581000000002</v>
      </c>
      <c r="F553" s="6">
        <f t="shared" si="90"/>
        <v>35.218200000000003</v>
      </c>
      <c r="G553" s="6">
        <f t="shared" si="88"/>
        <v>-62.733283999999998</v>
      </c>
      <c r="J553" s="88">
        <v>24482844444.444</v>
      </c>
      <c r="K553" s="88">
        <v>-66.288505999999998</v>
      </c>
      <c r="L553" s="88">
        <v>-55.876094999999999</v>
      </c>
      <c r="N553" s="6">
        <f t="shared" si="91"/>
        <v>35.218200000000003</v>
      </c>
      <c r="O553" s="6">
        <f t="shared" si="89"/>
        <v>-73.637337000000002</v>
      </c>
    </row>
    <row r="554" spans="2:16" x14ac:dyDescent="0.25">
      <c r="B554" s="88">
        <v>25450522222.222</v>
      </c>
      <c r="C554" s="88">
        <v>-51.005329000000003</v>
      </c>
      <c r="D554" s="88">
        <v>-41.349120999999997</v>
      </c>
      <c r="F554" s="6" t="s">
        <v>21</v>
      </c>
      <c r="J554" s="88">
        <v>25450522222.222</v>
      </c>
      <c r="K554" s="88">
        <v>-64.301322999999996</v>
      </c>
      <c r="L554" s="88">
        <v>-53.020724999999999</v>
      </c>
      <c r="N554" s="6" t="s">
        <v>21</v>
      </c>
    </row>
    <row r="555" spans="2:16" x14ac:dyDescent="0.25">
      <c r="B555" s="88">
        <v>26418200000</v>
      </c>
      <c r="C555" s="88">
        <v>-51.240242000000002</v>
      </c>
      <c r="D555" s="88">
        <v>-40.475388000000002</v>
      </c>
      <c r="J555" s="88">
        <v>26418200000</v>
      </c>
      <c r="K555" s="88">
        <v>-61.302849000000002</v>
      </c>
      <c r="L555" s="88">
        <v>-50.271667000000001</v>
      </c>
    </row>
    <row r="556" spans="2:16" x14ac:dyDescent="0.25">
      <c r="B556" s="88" t="s">
        <v>21</v>
      </c>
      <c r="J556" s="88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5Rx5L dBc Log Mag(dB)</v>
      </c>
      <c r="H558" s="35">
        <v>5</v>
      </c>
      <c r="N558" s="6" t="s">
        <v>19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s="88" t="s">
        <v>68</v>
      </c>
      <c r="F559" s="6">
        <f t="shared" ref="F559:F577" si="94">B585/1000000000</f>
        <v>9</v>
      </c>
      <c r="G559" s="6">
        <f t="shared" si="92"/>
        <v>-45.876472</v>
      </c>
      <c r="H559" s="36">
        <f>ABS(AVERAGE(G559:G577)-(H558-1)*10)</f>
        <v>93.046923631578949</v>
      </c>
      <c r="J559" s="88" t="s">
        <v>68</v>
      </c>
      <c r="N559" s="6">
        <f t="shared" ref="N559:N577" si="95">J585/1000000000</f>
        <v>9</v>
      </c>
      <c r="O559" s="6">
        <f t="shared" si="93"/>
        <v>-51.244281999999998</v>
      </c>
      <c r="P559" s="36">
        <f>ABS(AVERAGE(O559:O577)-(P558-1)*10)</f>
        <v>96.274987473684206</v>
      </c>
    </row>
    <row r="560" spans="2:16" x14ac:dyDescent="0.25">
      <c r="B560" s="88" t="s">
        <v>19</v>
      </c>
      <c r="C560" s="88" t="s">
        <v>144</v>
      </c>
      <c r="D560" s="88" t="s">
        <v>69</v>
      </c>
      <c r="F560" s="6">
        <f t="shared" si="94"/>
        <v>10.943433333333001</v>
      </c>
      <c r="G560" s="6">
        <f t="shared" si="92"/>
        <v>-39.571689999999997</v>
      </c>
      <c r="J560" s="88" t="s">
        <v>19</v>
      </c>
      <c r="K560" s="88" t="s">
        <v>144</v>
      </c>
      <c r="L560" s="88" t="s">
        <v>69</v>
      </c>
      <c r="N560" s="6">
        <f t="shared" si="95"/>
        <v>10.943433333333001</v>
      </c>
      <c r="O560" s="6">
        <f t="shared" si="93"/>
        <v>-40.782555000000002</v>
      </c>
    </row>
    <row r="561" spans="2:15" x14ac:dyDescent="0.25">
      <c r="B561" s="88">
        <v>9000000000</v>
      </c>
      <c r="C561" s="88">
        <v>-74.534156999999993</v>
      </c>
      <c r="D561" s="88">
        <v>-63.472591000000001</v>
      </c>
      <c r="F561" s="6">
        <f t="shared" si="94"/>
        <v>12.886866666667</v>
      </c>
      <c r="G561" s="6">
        <f t="shared" si="92"/>
        <v>-42.354965</v>
      </c>
      <c r="J561" s="88">
        <v>9000000000</v>
      </c>
      <c r="K561" s="88">
        <v>-81.432456999999999</v>
      </c>
      <c r="L561" s="88">
        <v>-69.675201000000001</v>
      </c>
      <c r="N561" s="6">
        <f t="shared" si="95"/>
        <v>12.886866666667</v>
      </c>
      <c r="O561" s="6">
        <f t="shared" si="93"/>
        <v>-42.235489000000001</v>
      </c>
    </row>
    <row r="562" spans="2:15" x14ac:dyDescent="0.25">
      <c r="B562" s="88">
        <v>10456566666.667</v>
      </c>
      <c r="C562" s="88">
        <v>-65.234741</v>
      </c>
      <c r="D562" s="88">
        <v>-58.504375000000003</v>
      </c>
      <c r="F562" s="6">
        <f t="shared" si="94"/>
        <v>14.830299999999999</v>
      </c>
      <c r="G562" s="6">
        <f t="shared" si="92"/>
        <v>-45.198771999999998</v>
      </c>
      <c r="J562" s="88">
        <v>10456566666.667</v>
      </c>
      <c r="K562" s="88">
        <v>-75.251525999999998</v>
      </c>
      <c r="L562" s="88">
        <v>-67.222137000000004</v>
      </c>
      <c r="N562" s="6">
        <f t="shared" si="95"/>
        <v>14.830299999999999</v>
      </c>
      <c r="O562" s="6">
        <f t="shared" si="93"/>
        <v>-49.622520000000002</v>
      </c>
    </row>
    <row r="563" spans="2:15" x14ac:dyDescent="0.25">
      <c r="B563" s="88">
        <v>11913133333.333</v>
      </c>
      <c r="C563" s="88">
        <v>-64.174003999999996</v>
      </c>
      <c r="D563" s="88">
        <v>-57.447158999999999</v>
      </c>
      <c r="F563" s="6">
        <f t="shared" si="94"/>
        <v>16.773733333332999</v>
      </c>
      <c r="G563" s="6">
        <f t="shared" si="92"/>
        <v>-50.876823000000002</v>
      </c>
      <c r="J563" s="88">
        <v>11913133333.333</v>
      </c>
      <c r="K563" s="88">
        <v>-78.602196000000006</v>
      </c>
      <c r="L563" s="88">
        <v>-71.221855000000005</v>
      </c>
      <c r="N563" s="6">
        <f t="shared" si="95"/>
        <v>16.773733333332999</v>
      </c>
      <c r="O563" s="6">
        <f t="shared" si="93"/>
        <v>-56.723930000000003</v>
      </c>
    </row>
    <row r="564" spans="2:15" x14ac:dyDescent="0.25">
      <c r="B564" s="88">
        <v>13369700000</v>
      </c>
      <c r="C564" s="88">
        <v>-65.805510999999996</v>
      </c>
      <c r="D564" s="88">
        <v>-59.245345999999998</v>
      </c>
      <c r="F564" s="6">
        <f t="shared" si="94"/>
        <v>18.717166666667001</v>
      </c>
      <c r="G564" s="6">
        <f t="shared" si="92"/>
        <v>-52.206767999999997</v>
      </c>
      <c r="J564" s="88">
        <v>13369700000</v>
      </c>
      <c r="K564" s="88">
        <v>-83.550231999999994</v>
      </c>
      <c r="L564" s="88">
        <v>-75.954780999999997</v>
      </c>
      <c r="N564" s="6">
        <f t="shared" si="95"/>
        <v>18.717166666667001</v>
      </c>
      <c r="O564" s="6">
        <f t="shared" si="93"/>
        <v>-64.555137999999999</v>
      </c>
    </row>
    <row r="565" spans="2:15" x14ac:dyDescent="0.25">
      <c r="B565" s="88">
        <v>14826266666.667</v>
      </c>
      <c r="C565" s="88">
        <v>-62.108944000000001</v>
      </c>
      <c r="D565" s="88">
        <v>-55.540550000000003</v>
      </c>
      <c r="F565" s="6">
        <f t="shared" si="94"/>
        <v>20.660599999999999</v>
      </c>
      <c r="G565" s="6">
        <f t="shared" si="92"/>
        <v>-48.850845</v>
      </c>
      <c r="J565" s="88">
        <v>14826266666.667</v>
      </c>
      <c r="K565" s="88">
        <v>-83.165688000000003</v>
      </c>
      <c r="L565" s="88">
        <v>-75.367125999999999</v>
      </c>
      <c r="N565" s="6">
        <f t="shared" si="95"/>
        <v>20.660599999999999</v>
      </c>
      <c r="O565" s="6">
        <f t="shared" si="93"/>
        <v>-50.665320999999999</v>
      </c>
    </row>
    <row r="566" spans="2:15" x14ac:dyDescent="0.25">
      <c r="B566" s="88">
        <v>16282833333.333</v>
      </c>
      <c r="C566" s="88">
        <v>-59.161129000000003</v>
      </c>
      <c r="D566" s="88">
        <v>-52.369121999999997</v>
      </c>
      <c r="F566" s="6">
        <f t="shared" si="94"/>
        <v>22.604033333333</v>
      </c>
      <c r="G566" s="6">
        <f t="shared" si="92"/>
        <v>-48.757823999999999</v>
      </c>
      <c r="J566" s="88">
        <v>16282833333.333</v>
      </c>
      <c r="K566" s="88">
        <v>-74.460059999999999</v>
      </c>
      <c r="L566" s="88">
        <v>-66.413657999999998</v>
      </c>
      <c r="N566" s="6">
        <f t="shared" si="95"/>
        <v>22.604033333333</v>
      </c>
      <c r="O566" s="6">
        <f t="shared" si="93"/>
        <v>-52.515835000000003</v>
      </c>
    </row>
    <row r="567" spans="2:15" x14ac:dyDescent="0.25">
      <c r="B567" s="88">
        <v>17739400000</v>
      </c>
      <c r="C567" s="88">
        <v>-59.500247999999999</v>
      </c>
      <c r="D567" s="88">
        <v>-52.333064999999998</v>
      </c>
      <c r="F567" s="6">
        <f t="shared" si="94"/>
        <v>24.547466666666999</v>
      </c>
      <c r="G567" s="6">
        <f t="shared" si="92"/>
        <v>-50.369255000000003</v>
      </c>
      <c r="J567" s="88">
        <v>17739400000</v>
      </c>
      <c r="K567" s="88">
        <v>-82.316963000000001</v>
      </c>
      <c r="L567" s="88">
        <v>-74.038368000000006</v>
      </c>
      <c r="N567" s="6">
        <f t="shared" si="95"/>
        <v>24.547466666666999</v>
      </c>
      <c r="O567" s="6">
        <f t="shared" si="93"/>
        <v>-54.768425000000001</v>
      </c>
    </row>
    <row r="568" spans="2:15" x14ac:dyDescent="0.25">
      <c r="B568" s="88">
        <v>19195966666.667</v>
      </c>
      <c r="C568" s="88">
        <v>-63.307597999999999</v>
      </c>
      <c r="D568" s="88">
        <v>-55.892536</v>
      </c>
      <c r="F568" s="6">
        <f t="shared" si="94"/>
        <v>26.4909</v>
      </c>
      <c r="G568" s="6">
        <f t="shared" si="92"/>
        <v>-53.867508000000001</v>
      </c>
      <c r="J568" s="88">
        <v>19195966666.667</v>
      </c>
      <c r="K568" s="88">
        <v>-79.925040999999993</v>
      </c>
      <c r="L568" s="88">
        <v>-71.817169000000007</v>
      </c>
      <c r="N568" s="6">
        <f t="shared" si="95"/>
        <v>26.4909</v>
      </c>
      <c r="O568" s="6">
        <f t="shared" si="93"/>
        <v>-52.798076999999999</v>
      </c>
    </row>
    <row r="569" spans="2:15" x14ac:dyDescent="0.25">
      <c r="B569" s="88">
        <v>20652533333.333</v>
      </c>
      <c r="C569" s="88">
        <v>-65.202895999999996</v>
      </c>
      <c r="D569" s="88">
        <v>-57.703575000000001</v>
      </c>
      <c r="F569" s="6">
        <f t="shared" si="94"/>
        <v>28.434333333333001</v>
      </c>
      <c r="G569" s="6">
        <f t="shared" si="92"/>
        <v>-54.718029000000001</v>
      </c>
      <c r="J569" s="88">
        <v>20652533333.333</v>
      </c>
      <c r="K569" s="88">
        <v>-81.261093000000002</v>
      </c>
      <c r="L569" s="88">
        <v>-72.939353999999994</v>
      </c>
      <c r="N569" s="6">
        <f t="shared" si="95"/>
        <v>28.434333333333001</v>
      </c>
      <c r="O569" s="6">
        <f t="shared" si="93"/>
        <v>-55.421149999999997</v>
      </c>
    </row>
    <row r="570" spans="2:15" x14ac:dyDescent="0.25">
      <c r="B570" s="88">
        <v>22109100000</v>
      </c>
      <c r="C570" s="88">
        <v>-68.189757999999998</v>
      </c>
      <c r="D570" s="88">
        <v>-60.696399999999997</v>
      </c>
      <c r="F570" s="6">
        <f t="shared" si="94"/>
        <v>30.377766666667</v>
      </c>
      <c r="G570" s="6">
        <f t="shared" si="92"/>
        <v>-56.501381000000002</v>
      </c>
      <c r="J570" s="88">
        <v>22109100000</v>
      </c>
      <c r="K570" s="88">
        <v>-91.875716999999995</v>
      </c>
      <c r="L570" s="88">
        <v>-83.250579999999999</v>
      </c>
      <c r="N570" s="6">
        <f t="shared" si="95"/>
        <v>30.377766666667</v>
      </c>
      <c r="O570" s="6">
        <f t="shared" si="93"/>
        <v>-65.531204000000002</v>
      </c>
    </row>
    <row r="571" spans="2:15" x14ac:dyDescent="0.25">
      <c r="B571" s="88">
        <v>23565666666.667</v>
      </c>
      <c r="C571" s="88">
        <v>-74.342239000000006</v>
      </c>
      <c r="D571" s="88">
        <v>-66.831778999999997</v>
      </c>
      <c r="F571" s="6">
        <f t="shared" si="94"/>
        <v>32.321199999999997</v>
      </c>
      <c r="G571" s="6">
        <f t="shared" si="92"/>
        <v>-60.290157000000001</v>
      </c>
      <c r="J571" s="88">
        <v>23565666666.667</v>
      </c>
      <c r="K571" s="88">
        <v>-87.585616999999999</v>
      </c>
      <c r="L571" s="88">
        <v>-78.837654000000001</v>
      </c>
      <c r="N571" s="6">
        <f t="shared" si="95"/>
        <v>32.321199999999997</v>
      </c>
      <c r="O571" s="6">
        <f t="shared" si="93"/>
        <v>-73.363640000000004</v>
      </c>
    </row>
    <row r="572" spans="2:15" x14ac:dyDescent="0.25">
      <c r="B572" s="88">
        <v>25022233333.333</v>
      </c>
      <c r="C572" s="88">
        <v>-68.062400999999994</v>
      </c>
      <c r="D572" s="88">
        <v>-60.413055</v>
      </c>
      <c r="F572" s="6">
        <f t="shared" si="94"/>
        <v>34.264633333333002</v>
      </c>
      <c r="G572" s="6">
        <f t="shared" si="92"/>
        <v>-58.978653000000001</v>
      </c>
      <c r="J572" s="88">
        <v>25022233333.333</v>
      </c>
      <c r="K572" s="88">
        <v>-81.431342999999998</v>
      </c>
      <c r="L572" s="88">
        <v>-72.527359000000004</v>
      </c>
      <c r="N572" s="6">
        <f t="shared" si="95"/>
        <v>34.264633333333002</v>
      </c>
      <c r="O572" s="6">
        <f t="shared" si="93"/>
        <v>-58.350788000000001</v>
      </c>
    </row>
    <row r="573" spans="2:15" x14ac:dyDescent="0.25">
      <c r="B573" s="88">
        <v>26478800000</v>
      </c>
      <c r="C573" s="88">
        <v>-77.067054999999996</v>
      </c>
      <c r="D573" s="88">
        <v>-69.026978</v>
      </c>
      <c r="F573" s="6">
        <f t="shared" si="94"/>
        <v>36.208066666667001</v>
      </c>
      <c r="G573" s="6">
        <f t="shared" si="92"/>
        <v>-62.39669</v>
      </c>
      <c r="J573" s="88">
        <v>26478800000</v>
      </c>
      <c r="K573" s="88">
        <v>-84.899733999999995</v>
      </c>
      <c r="L573" s="88">
        <v>-75.991280000000003</v>
      </c>
      <c r="N573" s="6">
        <f t="shared" si="95"/>
        <v>36.208066666667001</v>
      </c>
      <c r="O573" s="6">
        <f t="shared" si="93"/>
        <v>-59.100985999999999</v>
      </c>
    </row>
    <row r="574" spans="2:15" x14ac:dyDescent="0.25">
      <c r="B574" s="88">
        <v>27935366666.667</v>
      </c>
      <c r="C574" s="88">
        <v>-65.986816000000005</v>
      </c>
      <c r="D574" s="88">
        <v>-56.810650000000003</v>
      </c>
      <c r="F574" s="6">
        <f t="shared" si="94"/>
        <v>38.151499999999999</v>
      </c>
      <c r="G574" s="6">
        <f t="shared" si="92"/>
        <v>-59.764591000000003</v>
      </c>
      <c r="J574" s="88">
        <v>27935366666.667</v>
      </c>
      <c r="K574" s="88">
        <v>-86.556563999999995</v>
      </c>
      <c r="L574" s="88">
        <v>-77.606353999999996</v>
      </c>
      <c r="N574" s="6">
        <f t="shared" si="95"/>
        <v>38.151499999999999</v>
      </c>
      <c r="O574" s="6">
        <f t="shared" si="93"/>
        <v>-59.987774000000002</v>
      </c>
    </row>
    <row r="575" spans="2:15" x14ac:dyDescent="0.25">
      <c r="B575" s="88">
        <v>29391933333.333</v>
      </c>
      <c r="C575" s="88">
        <v>-77.056290000000004</v>
      </c>
      <c r="D575" s="88">
        <v>-67.203163000000004</v>
      </c>
      <c r="F575" s="6">
        <f t="shared" si="94"/>
        <v>40.094933333333003</v>
      </c>
      <c r="G575" s="6">
        <f t="shared" si="92"/>
        <v>-58.656021000000003</v>
      </c>
      <c r="J575" s="88">
        <v>29391933333.333</v>
      </c>
      <c r="K575" s="88">
        <v>-94.668532999999996</v>
      </c>
      <c r="L575" s="88">
        <v>-85.254265000000004</v>
      </c>
      <c r="N575" s="6">
        <f t="shared" si="95"/>
        <v>40.094933333333003</v>
      </c>
      <c r="O575" s="6">
        <f t="shared" si="93"/>
        <v>-66.324020000000004</v>
      </c>
    </row>
    <row r="576" spans="2:15" x14ac:dyDescent="0.25">
      <c r="B576" s="88">
        <v>30848500000</v>
      </c>
      <c r="C576" s="88">
        <v>-68.013335999999995</v>
      </c>
      <c r="D576" s="88">
        <v>-58.531765</v>
      </c>
      <c r="F576" s="6">
        <f t="shared" si="94"/>
        <v>42.038366666667002</v>
      </c>
      <c r="G576" s="6">
        <f t="shared" si="92"/>
        <v>-55.329501999999998</v>
      </c>
      <c r="J576" s="88">
        <v>30848500000</v>
      </c>
      <c r="K576" s="88">
        <v>-86.411972000000006</v>
      </c>
      <c r="L576" s="88">
        <v>-76.424171000000001</v>
      </c>
      <c r="N576" s="6">
        <f t="shared" si="95"/>
        <v>42.038366666667002</v>
      </c>
      <c r="O576" s="6">
        <f t="shared" si="93"/>
        <v>-60.483578000000001</v>
      </c>
    </row>
    <row r="577" spans="2:15" x14ac:dyDescent="0.25">
      <c r="B577" s="88">
        <v>32305066666.667</v>
      </c>
      <c r="C577" s="88">
        <v>-68.213050999999993</v>
      </c>
      <c r="D577" s="88">
        <v>-59.156379999999999</v>
      </c>
      <c r="F577" s="6">
        <f t="shared" si="94"/>
        <v>43.9818</v>
      </c>
      <c r="G577" s="6">
        <f t="shared" si="92"/>
        <v>-63.325603000000001</v>
      </c>
      <c r="J577" s="88">
        <v>32305066666.667</v>
      </c>
      <c r="K577" s="88">
        <v>-80.209061000000005</v>
      </c>
      <c r="L577" s="88">
        <v>-69.796654000000004</v>
      </c>
      <c r="N577" s="6">
        <f t="shared" si="95"/>
        <v>43.9818</v>
      </c>
      <c r="O577" s="6">
        <f t="shared" si="93"/>
        <v>-54.750050000000002</v>
      </c>
    </row>
    <row r="578" spans="2:15" x14ac:dyDescent="0.25">
      <c r="B578" s="88">
        <v>33761633333.333</v>
      </c>
      <c r="C578" s="88">
        <v>-73.918289000000001</v>
      </c>
      <c r="D578" s="88">
        <v>-64.262084999999999</v>
      </c>
      <c r="F578" s="6" t="s">
        <v>21</v>
      </c>
      <c r="J578" s="88">
        <v>33761633333.333</v>
      </c>
      <c r="K578" s="88">
        <v>-77.829436999999999</v>
      </c>
      <c r="L578" s="88">
        <v>-66.548843000000005</v>
      </c>
      <c r="N578" s="6" t="s">
        <v>21</v>
      </c>
    </row>
    <row r="579" spans="2:15" x14ac:dyDescent="0.25">
      <c r="B579" s="88">
        <v>35218200000</v>
      </c>
      <c r="C579" s="88">
        <v>-73.498137999999997</v>
      </c>
      <c r="D579" s="88">
        <v>-62.733283999999998</v>
      </c>
      <c r="J579" s="88">
        <v>35218200000</v>
      </c>
      <c r="K579" s="88">
        <v>-84.668518000000006</v>
      </c>
      <c r="L579" s="88">
        <v>-73.637337000000002</v>
      </c>
    </row>
    <row r="580" spans="2:15" x14ac:dyDescent="0.25">
      <c r="B580" s="88" t="s">
        <v>21</v>
      </c>
      <c r="J580" s="88" t="s">
        <v>21</v>
      </c>
    </row>
    <row r="583" spans="2:15" x14ac:dyDescent="0.25">
      <c r="B583" s="88" t="s">
        <v>70</v>
      </c>
      <c r="J583" s="88" t="s">
        <v>70</v>
      </c>
    </row>
    <row r="584" spans="2:15" x14ac:dyDescent="0.25">
      <c r="B584" s="88" t="s">
        <v>19</v>
      </c>
      <c r="C584" s="88" t="s">
        <v>145</v>
      </c>
      <c r="D584" s="88" t="s">
        <v>71</v>
      </c>
      <c r="J584" s="88" t="s">
        <v>19</v>
      </c>
      <c r="K584" s="88" t="s">
        <v>145</v>
      </c>
      <c r="L584" s="88" t="s">
        <v>71</v>
      </c>
    </row>
    <row r="585" spans="2:15" x14ac:dyDescent="0.25">
      <c r="B585" s="88">
        <v>9000000000</v>
      </c>
      <c r="C585" s="88">
        <v>-56.938037999999999</v>
      </c>
      <c r="D585" s="88">
        <v>-45.876472</v>
      </c>
      <c r="J585" s="88">
        <v>9000000000</v>
      </c>
      <c r="K585" s="88">
        <v>-63.001536999999999</v>
      </c>
      <c r="L585" s="88">
        <v>-51.244281999999998</v>
      </c>
    </row>
    <row r="586" spans="2:15" x14ac:dyDescent="0.25">
      <c r="B586" s="88">
        <v>10943433333.333</v>
      </c>
      <c r="C586" s="88">
        <v>-46.302059</v>
      </c>
      <c r="D586" s="88">
        <v>-39.571689999999997</v>
      </c>
      <c r="J586" s="88">
        <v>10943433333.333</v>
      </c>
      <c r="K586" s="88">
        <v>-48.811947000000004</v>
      </c>
      <c r="L586" s="88">
        <v>-40.782555000000002</v>
      </c>
    </row>
    <row r="587" spans="2:15" x14ac:dyDescent="0.25">
      <c r="B587" s="88">
        <v>12886866666.667</v>
      </c>
      <c r="C587" s="88">
        <v>-49.081814000000001</v>
      </c>
      <c r="D587" s="88">
        <v>-42.354965</v>
      </c>
      <c r="J587" s="88">
        <v>12886866666.667</v>
      </c>
      <c r="K587" s="88">
        <v>-49.615833000000002</v>
      </c>
      <c r="L587" s="88">
        <v>-42.235489000000001</v>
      </c>
    </row>
    <row r="588" spans="2:15" x14ac:dyDescent="0.25">
      <c r="B588" s="88">
        <v>14830300000</v>
      </c>
      <c r="C588" s="88">
        <v>-51.758934000000004</v>
      </c>
      <c r="D588" s="88">
        <v>-45.198771999999998</v>
      </c>
      <c r="J588" s="88">
        <v>14830300000</v>
      </c>
      <c r="K588" s="88">
        <v>-57.217967999999999</v>
      </c>
      <c r="L588" s="88">
        <v>-49.622520000000002</v>
      </c>
    </row>
    <row r="589" spans="2:15" x14ac:dyDescent="0.25">
      <c r="B589" s="88">
        <v>16773733333.333</v>
      </c>
      <c r="C589" s="88">
        <v>-57.445217</v>
      </c>
      <c r="D589" s="88">
        <v>-50.876823000000002</v>
      </c>
      <c r="J589" s="88">
        <v>16773733333.333</v>
      </c>
      <c r="K589" s="88">
        <v>-64.522491000000002</v>
      </c>
      <c r="L589" s="88">
        <v>-56.723930000000003</v>
      </c>
    </row>
    <row r="590" spans="2:15" x14ac:dyDescent="0.25">
      <c r="B590" s="88">
        <v>18717166666.667</v>
      </c>
      <c r="C590" s="88">
        <v>-58.998775000000002</v>
      </c>
      <c r="D590" s="88">
        <v>-52.206767999999997</v>
      </c>
      <c r="J590" s="88">
        <v>18717166666.667</v>
      </c>
      <c r="K590" s="88">
        <v>-72.60154</v>
      </c>
      <c r="L590" s="88">
        <v>-64.555137999999999</v>
      </c>
    </row>
    <row r="591" spans="2:15" x14ac:dyDescent="0.25">
      <c r="B591" s="88">
        <v>20660600000</v>
      </c>
      <c r="C591" s="88">
        <v>-56.018023999999997</v>
      </c>
      <c r="D591" s="88">
        <v>-48.850845</v>
      </c>
      <c r="J591" s="88">
        <v>20660600000</v>
      </c>
      <c r="K591" s="88">
        <v>-58.943913000000002</v>
      </c>
      <c r="L591" s="88">
        <v>-50.665320999999999</v>
      </c>
    </row>
    <row r="592" spans="2:15" x14ac:dyDescent="0.25">
      <c r="B592" s="88">
        <v>22604033333.333</v>
      </c>
      <c r="C592" s="88">
        <v>-56.172890000000002</v>
      </c>
      <c r="D592" s="88">
        <v>-48.757823999999999</v>
      </c>
      <c r="J592" s="88">
        <v>22604033333.333</v>
      </c>
      <c r="K592" s="88">
        <v>-60.623707000000003</v>
      </c>
      <c r="L592" s="88">
        <v>-52.515835000000003</v>
      </c>
    </row>
    <row r="593" spans="2:12" x14ac:dyDescent="0.25">
      <c r="B593" s="88">
        <v>24547466666.667</v>
      </c>
      <c r="C593" s="88">
        <v>-57.868572</v>
      </c>
      <c r="D593" s="88">
        <v>-50.369255000000003</v>
      </c>
      <c r="J593" s="88">
        <v>24547466666.667</v>
      </c>
      <c r="K593" s="88">
        <v>-63.090159999999997</v>
      </c>
      <c r="L593" s="88">
        <v>-54.768425000000001</v>
      </c>
    </row>
    <row r="594" spans="2:12" x14ac:dyDescent="0.25">
      <c r="B594" s="88">
        <v>26490900000</v>
      </c>
      <c r="C594" s="88">
        <v>-61.360866999999999</v>
      </c>
      <c r="D594" s="88">
        <v>-53.867508000000001</v>
      </c>
      <c r="J594" s="88">
        <v>26490900000</v>
      </c>
      <c r="K594" s="88">
        <v>-61.423209999999997</v>
      </c>
      <c r="L594" s="88">
        <v>-52.798076999999999</v>
      </c>
    </row>
    <row r="595" spans="2:12" x14ac:dyDescent="0.25">
      <c r="B595" s="88">
        <v>28434333333.333</v>
      </c>
      <c r="C595" s="88">
        <v>-62.228484999999999</v>
      </c>
      <c r="D595" s="88">
        <v>-54.718029000000001</v>
      </c>
      <c r="J595" s="88">
        <v>28434333333.333</v>
      </c>
      <c r="K595" s="88">
        <v>-64.169112999999996</v>
      </c>
      <c r="L595" s="88">
        <v>-55.421149999999997</v>
      </c>
    </row>
    <row r="596" spans="2:12" x14ac:dyDescent="0.25">
      <c r="B596" s="88">
        <v>30377766666.667</v>
      </c>
      <c r="C596" s="88">
        <v>-64.150726000000006</v>
      </c>
      <c r="D596" s="88">
        <v>-56.501381000000002</v>
      </c>
      <c r="J596" s="88">
        <v>30377766666.667</v>
      </c>
      <c r="K596" s="88">
        <v>-74.435187999999997</v>
      </c>
      <c r="L596" s="88">
        <v>-65.531204000000002</v>
      </c>
    </row>
    <row r="597" spans="2:12" x14ac:dyDescent="0.25">
      <c r="B597" s="88">
        <v>32321200000</v>
      </c>
      <c r="C597" s="88">
        <v>-68.330230999999998</v>
      </c>
      <c r="D597" s="88">
        <v>-60.290157000000001</v>
      </c>
      <c r="J597" s="88">
        <v>32321200000</v>
      </c>
      <c r="K597" s="88">
        <v>-82.272094999999993</v>
      </c>
      <c r="L597" s="88">
        <v>-73.363640000000004</v>
      </c>
    </row>
    <row r="598" spans="2:12" x14ac:dyDescent="0.25">
      <c r="B598" s="88">
        <v>34264633333.333</v>
      </c>
      <c r="C598" s="88">
        <v>-68.154822999999993</v>
      </c>
      <c r="D598" s="88">
        <v>-58.978653000000001</v>
      </c>
      <c r="J598" s="88">
        <v>34264633333.333</v>
      </c>
      <c r="K598" s="88">
        <v>-67.301010000000005</v>
      </c>
      <c r="L598" s="88">
        <v>-58.350788000000001</v>
      </c>
    </row>
    <row r="599" spans="2:12" x14ac:dyDescent="0.25">
      <c r="B599" s="88">
        <v>36208066666.667</v>
      </c>
      <c r="C599" s="88">
        <v>-72.249816999999993</v>
      </c>
      <c r="D599" s="88">
        <v>-62.39669</v>
      </c>
      <c r="J599" s="88">
        <v>36208066666.667</v>
      </c>
      <c r="K599" s="88">
        <v>-68.515251000000006</v>
      </c>
      <c r="L599" s="88">
        <v>-59.100985999999999</v>
      </c>
    </row>
    <row r="600" spans="2:12" x14ac:dyDescent="0.25">
      <c r="B600" s="88">
        <v>38151500000</v>
      </c>
      <c r="C600" s="88">
        <v>-69.246170000000006</v>
      </c>
      <c r="D600" s="88">
        <v>-59.764591000000003</v>
      </c>
      <c r="J600" s="88">
        <v>38151500000</v>
      </c>
      <c r="K600" s="88">
        <v>-69.975571000000002</v>
      </c>
      <c r="L600" s="88">
        <v>-59.987774000000002</v>
      </c>
    </row>
    <row r="601" spans="2:12" x14ac:dyDescent="0.25">
      <c r="B601" s="88">
        <v>40094933333.333</v>
      </c>
      <c r="C601" s="88">
        <v>-67.712699999999998</v>
      </c>
      <c r="D601" s="88">
        <v>-58.656021000000003</v>
      </c>
      <c r="J601" s="88">
        <v>40094933333.333</v>
      </c>
      <c r="K601" s="88">
        <v>-76.736435</v>
      </c>
      <c r="L601" s="88">
        <v>-66.324020000000004</v>
      </c>
    </row>
    <row r="602" spans="2:12" x14ac:dyDescent="0.25">
      <c r="B602" s="88">
        <v>42038366666.667</v>
      </c>
      <c r="C602" s="88">
        <v>-64.985709999999997</v>
      </c>
      <c r="D602" s="88">
        <v>-55.329501999999998</v>
      </c>
      <c r="J602" s="88">
        <v>42038366666.667</v>
      </c>
      <c r="K602" s="88">
        <v>-71.764174999999994</v>
      </c>
      <c r="L602" s="88">
        <v>-60.483578000000001</v>
      </c>
    </row>
    <row r="603" spans="2:12" x14ac:dyDescent="0.25">
      <c r="B603" s="88">
        <v>43981800000</v>
      </c>
      <c r="C603" s="88">
        <v>-74.090462000000002</v>
      </c>
      <c r="D603" s="88">
        <v>-63.325603000000001</v>
      </c>
      <c r="J603" s="88">
        <v>43981800000</v>
      </c>
      <c r="K603" s="88">
        <v>-65.781227000000001</v>
      </c>
      <c r="L603" s="88">
        <v>-54.750050000000002</v>
      </c>
    </row>
    <row r="604" spans="2:12" x14ac:dyDescent="0.25">
      <c r="B604" s="88" t="s">
        <v>21</v>
      </c>
      <c r="J604" s="88" t="s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workbookViewId="0">
      <selection activeCell="L23" sqref="L23"/>
    </sheetView>
  </sheetViews>
  <sheetFormatPr defaultRowHeight="15" x14ac:dyDescent="0.25"/>
  <cols>
    <col min="1" max="1" width="13.7109375" style="40" customWidth="1"/>
    <col min="2" max="4" width="9.140625" style="88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0" max="12" width="9.140625" style="88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s="88" t="s">
        <v>95</v>
      </c>
      <c r="F1" s="6" t="s">
        <v>2</v>
      </c>
      <c r="G1" s="13" t="s">
        <v>112</v>
      </c>
      <c r="H1" s="44" t="str">
        <f>D112</f>
        <v>2Ix1L dBc Log Mag(dB)</v>
      </c>
      <c r="J1" s="88" t="s">
        <v>95</v>
      </c>
      <c r="N1" s="6" t="s">
        <v>2</v>
      </c>
      <c r="O1" s="13" t="s">
        <v>112</v>
      </c>
      <c r="P1" s="44" t="str">
        <f>L112</f>
        <v>2Ix1L dBc Log Mag(dB)</v>
      </c>
    </row>
    <row r="2" spans="1:17" x14ac:dyDescent="0.25">
      <c r="A2" s="50" t="s">
        <v>111</v>
      </c>
      <c r="B2" s="88" t="s">
        <v>256</v>
      </c>
      <c r="C2" s="88" t="s">
        <v>270</v>
      </c>
      <c r="D2" s="88" t="s">
        <v>278</v>
      </c>
      <c r="H2" s="11"/>
      <c r="I2" s="50" t="s">
        <v>108</v>
      </c>
      <c r="J2" s="88" t="s">
        <v>256</v>
      </c>
      <c r="K2" s="88" t="s">
        <v>270</v>
      </c>
      <c r="L2" s="88" t="s">
        <v>278</v>
      </c>
      <c r="P2" s="11"/>
    </row>
    <row r="3" spans="1:17" s="15" customFormat="1" x14ac:dyDescent="0.25">
      <c r="A3" s="40"/>
      <c r="B3" s="88" t="s">
        <v>269</v>
      </c>
      <c r="C3" s="88" t="s">
        <v>310</v>
      </c>
      <c r="D3" s="88" t="s">
        <v>311</v>
      </c>
      <c r="E3" s="14"/>
      <c r="F3" s="13" t="s">
        <v>12</v>
      </c>
      <c r="G3" s="13">
        <f>ABS(AVERAGE(G5:G103))</f>
        <v>62.381180202020197</v>
      </c>
      <c r="H3" s="82" t="s">
        <v>255</v>
      </c>
      <c r="I3" s="40"/>
      <c r="J3" s="88" t="s">
        <v>269</v>
      </c>
      <c r="K3" s="88" t="s">
        <v>310</v>
      </c>
      <c r="L3" s="88" t="s">
        <v>312</v>
      </c>
      <c r="M3" s="14"/>
      <c r="N3" s="13" t="s">
        <v>12</v>
      </c>
      <c r="O3" s="13">
        <f>ABS(AVERAGE(O5:O103))</f>
        <v>65.519264575757589</v>
      </c>
      <c r="P3" s="82" t="s">
        <v>255</v>
      </c>
      <c r="Q3" s="14"/>
    </row>
    <row r="4" spans="1:17" x14ac:dyDescent="0.25">
      <c r="B4" s="88" t="s">
        <v>98</v>
      </c>
      <c r="G4" s="11"/>
      <c r="H4" s="11"/>
      <c r="J4" s="88" t="s">
        <v>98</v>
      </c>
      <c r="O4" s="11"/>
      <c r="P4" s="11"/>
    </row>
    <row r="5" spans="1:17" x14ac:dyDescent="0.25">
      <c r="F5" s="6">
        <f t="shared" ref="F5:F36" si="0">B113/1000000000</f>
        <v>9</v>
      </c>
      <c r="G5" s="11">
        <f>H5-5</f>
        <v>-67.947051999999999</v>
      </c>
      <c r="H5" s="6">
        <f t="shared" ref="H5:H36" si="1">D113</f>
        <v>-62.947051999999999</v>
      </c>
      <c r="N5" s="6">
        <f t="shared" ref="N5:N36" si="2">J113/1000000000</f>
        <v>9</v>
      </c>
      <c r="O5" s="11">
        <f>P5-5</f>
        <v>-61.807152000000002</v>
      </c>
      <c r="P5" s="6">
        <f t="shared" ref="P5:P36" si="3">L113</f>
        <v>-56.807152000000002</v>
      </c>
    </row>
    <row r="6" spans="1:17" x14ac:dyDescent="0.25">
      <c r="F6" s="6">
        <f t="shared" si="0"/>
        <v>9.3571428571429003</v>
      </c>
      <c r="G6" s="11">
        <f t="shared" ref="G6:G69" si="4">H6-5</f>
        <v>-64.002276999999992</v>
      </c>
      <c r="H6" s="6">
        <f t="shared" si="1"/>
        <v>-59.002276999999999</v>
      </c>
      <c r="N6" s="6">
        <f t="shared" si="2"/>
        <v>9.3571428571429003</v>
      </c>
      <c r="O6" s="11">
        <f t="shared" ref="O6:O69" si="5">P6-5</f>
        <v>-61.788978999999998</v>
      </c>
      <c r="P6" s="6">
        <f t="shared" si="3"/>
        <v>-56.788978999999998</v>
      </c>
    </row>
    <row r="7" spans="1:17" x14ac:dyDescent="0.25">
      <c r="B7" s="88" t="s">
        <v>99</v>
      </c>
      <c r="F7" s="6">
        <f t="shared" si="0"/>
        <v>9.7142857142856993</v>
      </c>
      <c r="G7" s="11">
        <f t="shared" si="4"/>
        <v>-58.689976000000001</v>
      </c>
      <c r="H7" s="6">
        <f t="shared" si="1"/>
        <v>-53.689976000000001</v>
      </c>
      <c r="J7" s="88" t="s">
        <v>99</v>
      </c>
      <c r="N7" s="6">
        <f t="shared" si="2"/>
        <v>9.7142857142856993</v>
      </c>
      <c r="O7" s="11">
        <f t="shared" si="5"/>
        <v>-62.976878999999997</v>
      </c>
      <c r="P7" s="6">
        <f t="shared" si="3"/>
        <v>-57.976878999999997</v>
      </c>
    </row>
    <row r="8" spans="1:17" x14ac:dyDescent="0.25">
      <c r="B8" s="88" t="s">
        <v>19</v>
      </c>
      <c r="C8" s="88" t="s">
        <v>116</v>
      </c>
      <c r="F8" s="6">
        <f t="shared" si="0"/>
        <v>10.071428571429001</v>
      </c>
      <c r="G8" s="11">
        <f t="shared" si="4"/>
        <v>-55.839733000000003</v>
      </c>
      <c r="H8" s="6">
        <f t="shared" si="1"/>
        <v>-50.839733000000003</v>
      </c>
      <c r="J8" s="88" t="s">
        <v>19</v>
      </c>
      <c r="K8" s="88" t="s">
        <v>116</v>
      </c>
      <c r="N8" s="6">
        <f t="shared" si="2"/>
        <v>10.071428571429001</v>
      </c>
      <c r="O8" s="11">
        <f t="shared" si="5"/>
        <v>-64.24842799999999</v>
      </c>
      <c r="P8" s="6">
        <f t="shared" si="3"/>
        <v>-59.248427999999997</v>
      </c>
    </row>
    <row r="9" spans="1:17" x14ac:dyDescent="0.25">
      <c r="B9" s="88">
        <v>9000000000</v>
      </c>
      <c r="C9" s="88">
        <v>-11.242857000000001</v>
      </c>
      <c r="F9" s="6">
        <f t="shared" si="0"/>
        <v>10.428571428570999</v>
      </c>
      <c r="G9" s="11">
        <f t="shared" si="4"/>
        <v>-54.424636999999997</v>
      </c>
      <c r="H9" s="6">
        <f t="shared" si="1"/>
        <v>-49.424636999999997</v>
      </c>
      <c r="J9" s="88">
        <v>9000000000</v>
      </c>
      <c r="K9" s="88">
        <v>-11.534489000000001</v>
      </c>
      <c r="N9" s="6">
        <f t="shared" si="2"/>
        <v>10.428571428570999</v>
      </c>
      <c r="O9" s="11">
        <f t="shared" si="5"/>
        <v>-65.167782000000003</v>
      </c>
      <c r="P9" s="6">
        <f t="shared" si="3"/>
        <v>-60.167782000000003</v>
      </c>
    </row>
    <row r="10" spans="1:17" x14ac:dyDescent="0.25">
      <c r="B10" s="88">
        <v>9357142857.1429005</v>
      </c>
      <c r="C10" s="88">
        <v>-9.6574249000000005</v>
      </c>
      <c r="F10" s="6">
        <f t="shared" si="0"/>
        <v>10.785714285714</v>
      </c>
      <c r="G10" s="11">
        <f t="shared" si="4"/>
        <v>-54.453201</v>
      </c>
      <c r="H10" s="6">
        <f t="shared" si="1"/>
        <v>-49.453201</v>
      </c>
      <c r="J10" s="88">
        <v>9357142857.1429005</v>
      </c>
      <c r="K10" s="88">
        <v>-10.491491</v>
      </c>
      <c r="N10" s="6">
        <f t="shared" si="2"/>
        <v>10.785714285714</v>
      </c>
      <c r="O10" s="11">
        <f t="shared" si="5"/>
        <v>-64.780190000000005</v>
      </c>
      <c r="P10" s="6">
        <f t="shared" si="3"/>
        <v>-59.780189999999997</v>
      </c>
    </row>
    <row r="11" spans="1:17" x14ac:dyDescent="0.25">
      <c r="B11" s="88">
        <v>9714285714.2856998</v>
      </c>
      <c r="C11" s="88">
        <v>-8.3408812999999995</v>
      </c>
      <c r="F11" s="6">
        <f t="shared" si="0"/>
        <v>11.142857142857</v>
      </c>
      <c r="G11" s="11">
        <f t="shared" si="4"/>
        <v>-56.566982000000003</v>
      </c>
      <c r="H11" s="6">
        <f t="shared" si="1"/>
        <v>-51.566982000000003</v>
      </c>
      <c r="J11" s="88">
        <v>9714285714.2856998</v>
      </c>
      <c r="K11" s="88">
        <v>-9.7375164000000005</v>
      </c>
      <c r="N11" s="6">
        <f t="shared" si="2"/>
        <v>11.142857142857</v>
      </c>
      <c r="O11" s="11">
        <f t="shared" si="5"/>
        <v>-65.364052000000001</v>
      </c>
      <c r="P11" s="6">
        <f t="shared" si="3"/>
        <v>-60.364052000000001</v>
      </c>
    </row>
    <row r="12" spans="1:17" x14ac:dyDescent="0.25">
      <c r="B12" s="88">
        <v>10071428571.429001</v>
      </c>
      <c r="C12" s="88">
        <v>-7.5914183</v>
      </c>
      <c r="F12" s="6">
        <f t="shared" si="0"/>
        <v>11.5</v>
      </c>
      <c r="G12" s="11">
        <f t="shared" si="4"/>
        <v>-58.377204999999996</v>
      </c>
      <c r="H12" s="6">
        <f t="shared" si="1"/>
        <v>-53.377204999999996</v>
      </c>
      <c r="J12" s="88">
        <v>10071428571.429001</v>
      </c>
      <c r="K12" s="88">
        <v>-8.8477792999999991</v>
      </c>
      <c r="N12" s="6">
        <f t="shared" si="2"/>
        <v>11.5</v>
      </c>
      <c r="O12" s="11">
        <f t="shared" si="5"/>
        <v>-66.06459000000001</v>
      </c>
      <c r="P12" s="6">
        <f t="shared" si="3"/>
        <v>-61.064590000000003</v>
      </c>
    </row>
    <row r="13" spans="1:17" x14ac:dyDescent="0.25">
      <c r="B13" s="88">
        <v>10428571428.570999</v>
      </c>
      <c r="C13" s="88">
        <v>-6.9258360999999997</v>
      </c>
      <c r="F13" s="6">
        <f t="shared" si="0"/>
        <v>11.857142857143</v>
      </c>
      <c r="G13" s="11">
        <f t="shared" si="4"/>
        <v>-61.909737</v>
      </c>
      <c r="H13" s="6">
        <f t="shared" si="1"/>
        <v>-56.909737</v>
      </c>
      <c r="J13" s="88">
        <v>10428571428.570999</v>
      </c>
      <c r="K13" s="88">
        <v>-8.2595443999999993</v>
      </c>
      <c r="N13" s="6">
        <f t="shared" si="2"/>
        <v>11.857142857143</v>
      </c>
      <c r="O13" s="11">
        <f t="shared" si="5"/>
        <v>-65.642646999999997</v>
      </c>
      <c r="P13" s="6">
        <f t="shared" si="3"/>
        <v>-60.642646999999997</v>
      </c>
    </row>
    <row r="14" spans="1:17" x14ac:dyDescent="0.25">
      <c r="B14" s="88">
        <v>10785714285.714001</v>
      </c>
      <c r="C14" s="88">
        <v>-6.4583449000000002</v>
      </c>
      <c r="F14" s="6">
        <f t="shared" si="0"/>
        <v>12.214285714286</v>
      </c>
      <c r="G14" s="11">
        <f t="shared" si="4"/>
        <v>-63.251033999999997</v>
      </c>
      <c r="H14" s="6">
        <f t="shared" si="1"/>
        <v>-58.251033999999997</v>
      </c>
      <c r="J14" s="88">
        <v>10785714285.714001</v>
      </c>
      <c r="K14" s="88">
        <v>-7.8922714999999997</v>
      </c>
      <c r="N14" s="6">
        <f t="shared" si="2"/>
        <v>12.214285714286</v>
      </c>
      <c r="O14" s="11">
        <f t="shared" si="5"/>
        <v>-64.492076999999995</v>
      </c>
      <c r="P14" s="6">
        <f t="shared" si="3"/>
        <v>-59.492077000000002</v>
      </c>
    </row>
    <row r="15" spans="1:17" x14ac:dyDescent="0.25">
      <c r="B15" s="88">
        <v>11142857142.857</v>
      </c>
      <c r="C15" s="88">
        <v>-6.4027947999999997</v>
      </c>
      <c r="F15" s="6">
        <f t="shared" si="0"/>
        <v>12.571428571429001</v>
      </c>
      <c r="G15" s="11">
        <f t="shared" si="4"/>
        <v>-66.653500000000008</v>
      </c>
      <c r="H15" s="6">
        <f t="shared" si="1"/>
        <v>-61.653500000000001</v>
      </c>
      <c r="J15" s="88">
        <v>11142857142.857</v>
      </c>
      <c r="K15" s="88">
        <v>-7.5491790999999999</v>
      </c>
      <c r="N15" s="6">
        <f t="shared" si="2"/>
        <v>12.571428571429001</v>
      </c>
      <c r="O15" s="11">
        <f t="shared" si="5"/>
        <v>-64.852428000000003</v>
      </c>
      <c r="P15" s="6">
        <f t="shared" si="3"/>
        <v>-59.852428000000003</v>
      </c>
    </row>
    <row r="16" spans="1:17" x14ac:dyDescent="0.25">
      <c r="B16" s="88">
        <v>11500000000</v>
      </c>
      <c r="C16" s="88">
        <v>-6.3152542</v>
      </c>
      <c r="F16" s="6">
        <f t="shared" si="0"/>
        <v>12.928571428570999</v>
      </c>
      <c r="G16" s="11">
        <f t="shared" si="4"/>
        <v>-68.913181000000009</v>
      </c>
      <c r="H16" s="6">
        <f t="shared" si="1"/>
        <v>-63.913181000000002</v>
      </c>
      <c r="J16" s="88">
        <v>11500000000</v>
      </c>
      <c r="K16" s="88">
        <v>-7.3600038999999997</v>
      </c>
      <c r="N16" s="6">
        <f t="shared" si="2"/>
        <v>12.928571428570999</v>
      </c>
      <c r="O16" s="11">
        <f t="shared" si="5"/>
        <v>-68.814587000000003</v>
      </c>
      <c r="P16" s="6">
        <f t="shared" si="3"/>
        <v>-63.814587000000003</v>
      </c>
    </row>
    <row r="17" spans="2:16" x14ac:dyDescent="0.25">
      <c r="B17" s="88">
        <v>11857142857.143</v>
      </c>
      <c r="C17" s="88">
        <v>-6.3342289999999997</v>
      </c>
      <c r="F17" s="6">
        <f t="shared" si="0"/>
        <v>13.285714285714</v>
      </c>
      <c r="G17" s="11">
        <f t="shared" si="4"/>
        <v>-69.438796999999994</v>
      </c>
      <c r="H17" s="6">
        <f t="shared" si="1"/>
        <v>-64.438796999999994</v>
      </c>
      <c r="J17" s="88">
        <v>11857142857.143</v>
      </c>
      <c r="K17" s="88">
        <v>-7.2021326999999999</v>
      </c>
      <c r="N17" s="6">
        <f t="shared" si="2"/>
        <v>13.285714285714</v>
      </c>
      <c r="O17" s="11">
        <f t="shared" si="5"/>
        <v>-72.151473999999993</v>
      </c>
      <c r="P17" s="6">
        <f t="shared" si="3"/>
        <v>-67.151473999999993</v>
      </c>
    </row>
    <row r="18" spans="2:16" x14ac:dyDescent="0.25">
      <c r="B18" s="88">
        <v>12214285714.285999</v>
      </c>
      <c r="C18" s="88">
        <v>-6.4360847000000003</v>
      </c>
      <c r="F18" s="6">
        <f t="shared" si="0"/>
        <v>13.642857142857</v>
      </c>
      <c r="G18" s="11">
        <f t="shared" si="4"/>
        <v>-68.654640000000001</v>
      </c>
      <c r="H18" s="6">
        <f t="shared" si="1"/>
        <v>-63.654640000000001</v>
      </c>
      <c r="J18" s="88">
        <v>12214285714.285999</v>
      </c>
      <c r="K18" s="88">
        <v>-7.0971618000000003</v>
      </c>
      <c r="N18" s="6">
        <f t="shared" si="2"/>
        <v>13.642857142857</v>
      </c>
      <c r="O18" s="11">
        <f t="shared" si="5"/>
        <v>-72.998642000000004</v>
      </c>
      <c r="P18" s="6">
        <f t="shared" si="3"/>
        <v>-67.998642000000004</v>
      </c>
    </row>
    <row r="19" spans="2:16" x14ac:dyDescent="0.25">
      <c r="B19" s="88">
        <v>12571428571.429001</v>
      </c>
      <c r="C19" s="88">
        <v>-6.4611105999999996</v>
      </c>
      <c r="F19" s="6">
        <f t="shared" si="0"/>
        <v>14</v>
      </c>
      <c r="G19" s="11">
        <f t="shared" si="4"/>
        <v>-67.848190000000002</v>
      </c>
      <c r="H19" s="6">
        <f t="shared" si="1"/>
        <v>-62.848190000000002</v>
      </c>
      <c r="J19" s="88">
        <v>12571428571.429001</v>
      </c>
      <c r="K19" s="88">
        <v>-7.0791792999999998</v>
      </c>
      <c r="N19" s="6">
        <f t="shared" si="2"/>
        <v>14</v>
      </c>
      <c r="O19" s="11">
        <f t="shared" si="5"/>
        <v>-69.179801999999995</v>
      </c>
      <c r="P19" s="6">
        <f t="shared" si="3"/>
        <v>-64.179801999999995</v>
      </c>
    </row>
    <row r="20" spans="2:16" x14ac:dyDescent="0.25">
      <c r="B20" s="88">
        <v>12928571428.570999</v>
      </c>
      <c r="C20" s="88">
        <v>-6.5945062999999999</v>
      </c>
      <c r="F20" s="6">
        <f t="shared" si="0"/>
        <v>14.357142857143</v>
      </c>
      <c r="G20" s="11">
        <f t="shared" si="4"/>
        <v>-70.518051</v>
      </c>
      <c r="H20" s="6">
        <f t="shared" si="1"/>
        <v>-65.518051</v>
      </c>
      <c r="J20" s="88">
        <v>12928571428.570999</v>
      </c>
      <c r="K20" s="88">
        <v>-6.9817866999999998</v>
      </c>
      <c r="N20" s="6">
        <f t="shared" si="2"/>
        <v>14.357142857143</v>
      </c>
      <c r="O20" s="11">
        <f t="shared" si="5"/>
        <v>-66.187359000000001</v>
      </c>
      <c r="P20" s="6">
        <f t="shared" si="3"/>
        <v>-61.187359000000001</v>
      </c>
    </row>
    <row r="21" spans="2:16" x14ac:dyDescent="0.25">
      <c r="B21" s="88">
        <v>13285714285.714001</v>
      </c>
      <c r="C21" s="88">
        <v>-6.4713358999999997</v>
      </c>
      <c r="F21" s="6">
        <f t="shared" si="0"/>
        <v>14.714285714286</v>
      </c>
      <c r="G21" s="11">
        <f t="shared" si="4"/>
        <v>-71.597435000000004</v>
      </c>
      <c r="H21" s="6">
        <f t="shared" si="1"/>
        <v>-66.597435000000004</v>
      </c>
      <c r="J21" s="88">
        <v>13285714285.714001</v>
      </c>
      <c r="K21" s="88">
        <v>-7.0794848999999997</v>
      </c>
      <c r="N21" s="6">
        <f t="shared" si="2"/>
        <v>14.714285714286</v>
      </c>
      <c r="O21" s="11">
        <f t="shared" si="5"/>
        <v>-66.077076000000005</v>
      </c>
      <c r="P21" s="6">
        <f t="shared" si="3"/>
        <v>-61.077075999999998</v>
      </c>
    </row>
    <row r="22" spans="2:16" x14ac:dyDescent="0.25">
      <c r="B22" s="88">
        <v>13642857142.857</v>
      </c>
      <c r="C22" s="88">
        <v>-6.5266032000000003</v>
      </c>
      <c r="F22" s="6">
        <f t="shared" si="0"/>
        <v>15.071428571429001</v>
      </c>
      <c r="G22" s="11">
        <f t="shared" si="4"/>
        <v>-73.325012000000001</v>
      </c>
      <c r="H22" s="6">
        <f t="shared" si="1"/>
        <v>-68.325012000000001</v>
      </c>
      <c r="J22" s="88">
        <v>13642857142.857</v>
      </c>
      <c r="K22" s="88">
        <v>-7.1146254999999998</v>
      </c>
      <c r="N22" s="6">
        <f t="shared" si="2"/>
        <v>15.071428571429001</v>
      </c>
      <c r="O22" s="11">
        <f t="shared" si="5"/>
        <v>-70.469948000000002</v>
      </c>
      <c r="P22" s="6">
        <f t="shared" si="3"/>
        <v>-65.469948000000002</v>
      </c>
    </row>
    <row r="23" spans="2:16" x14ac:dyDescent="0.25">
      <c r="B23" s="88">
        <v>14000000000</v>
      </c>
      <c r="C23" s="88">
        <v>-6.3737202000000002</v>
      </c>
      <c r="F23" s="6">
        <f t="shared" si="0"/>
        <v>15.428571428570999</v>
      </c>
      <c r="G23" s="11">
        <f t="shared" si="4"/>
        <v>-72.366821000000002</v>
      </c>
      <c r="H23" s="6">
        <f t="shared" si="1"/>
        <v>-67.366821000000002</v>
      </c>
      <c r="J23" s="88">
        <v>14000000000</v>
      </c>
      <c r="K23" s="88">
        <v>-7.2470613000000004</v>
      </c>
      <c r="N23" s="6">
        <f t="shared" si="2"/>
        <v>15.428571428570999</v>
      </c>
      <c r="O23" s="11">
        <f t="shared" si="5"/>
        <v>-72.169144000000003</v>
      </c>
      <c r="P23" s="6">
        <f t="shared" si="3"/>
        <v>-67.169144000000003</v>
      </c>
    </row>
    <row r="24" spans="2:16" x14ac:dyDescent="0.25">
      <c r="B24" s="88">
        <v>14357142857.143</v>
      </c>
      <c r="C24" s="88">
        <v>-6.3496180000000004</v>
      </c>
      <c r="F24" s="6">
        <f t="shared" si="0"/>
        <v>15.785714285714</v>
      </c>
      <c r="G24" s="11">
        <f t="shared" si="4"/>
        <v>-73.618911999999995</v>
      </c>
      <c r="H24" s="6">
        <f t="shared" si="1"/>
        <v>-68.618911999999995</v>
      </c>
      <c r="J24" s="88">
        <v>14357142857.143</v>
      </c>
      <c r="K24" s="88">
        <v>-7.3367032999999999</v>
      </c>
      <c r="N24" s="6">
        <f t="shared" si="2"/>
        <v>15.785714285714</v>
      </c>
      <c r="O24" s="11">
        <f t="shared" si="5"/>
        <v>-71.639503000000005</v>
      </c>
      <c r="P24" s="6">
        <f t="shared" si="3"/>
        <v>-66.639503000000005</v>
      </c>
    </row>
    <row r="25" spans="2:16" x14ac:dyDescent="0.25">
      <c r="B25" s="88">
        <v>14714285714.285999</v>
      </c>
      <c r="C25" s="88">
        <v>-6.2728438000000004</v>
      </c>
      <c r="F25" s="6">
        <f t="shared" si="0"/>
        <v>16.142857142857</v>
      </c>
      <c r="G25" s="11">
        <f t="shared" si="4"/>
        <v>-72.322258000000005</v>
      </c>
      <c r="H25" s="6">
        <f t="shared" si="1"/>
        <v>-67.322258000000005</v>
      </c>
      <c r="J25" s="88">
        <v>14714285714.285999</v>
      </c>
      <c r="K25" s="88">
        <v>-7.4589524000000003</v>
      </c>
      <c r="N25" s="6">
        <f t="shared" si="2"/>
        <v>16.142857142857</v>
      </c>
      <c r="O25" s="11">
        <f t="shared" si="5"/>
        <v>-67.439804000000009</v>
      </c>
      <c r="P25" s="6">
        <f t="shared" si="3"/>
        <v>-62.439804000000002</v>
      </c>
    </row>
    <row r="26" spans="2:16" x14ac:dyDescent="0.25">
      <c r="B26" s="88">
        <v>15071428571.429001</v>
      </c>
      <c r="C26" s="88">
        <v>-6.2649363999999998</v>
      </c>
      <c r="F26" s="6">
        <f t="shared" si="0"/>
        <v>16.5</v>
      </c>
      <c r="G26" s="11">
        <f t="shared" si="4"/>
        <v>-72.034713999999994</v>
      </c>
      <c r="H26" s="6">
        <f t="shared" si="1"/>
        <v>-67.034713999999994</v>
      </c>
      <c r="J26" s="88">
        <v>15071428571.429001</v>
      </c>
      <c r="K26" s="88">
        <v>-7.5431767000000001</v>
      </c>
      <c r="N26" s="6">
        <f t="shared" si="2"/>
        <v>16.5</v>
      </c>
      <c r="O26" s="11">
        <f t="shared" si="5"/>
        <v>-65.668296999999995</v>
      </c>
      <c r="P26" s="6">
        <f t="shared" si="3"/>
        <v>-60.668297000000003</v>
      </c>
    </row>
    <row r="27" spans="2:16" x14ac:dyDescent="0.25">
      <c r="B27" s="88">
        <v>15428571428.570999</v>
      </c>
      <c r="C27" s="88">
        <v>-6.3092860999999996</v>
      </c>
      <c r="F27" s="6">
        <f t="shared" si="0"/>
        <v>16.857142857143</v>
      </c>
      <c r="G27" s="11">
        <f t="shared" si="4"/>
        <v>-72.778587000000002</v>
      </c>
      <c r="H27" s="6">
        <f t="shared" si="1"/>
        <v>-67.778587000000002</v>
      </c>
      <c r="J27" s="88">
        <v>15428571428.570999</v>
      </c>
      <c r="K27" s="88">
        <v>-7.6356459000000001</v>
      </c>
      <c r="N27" s="6">
        <f t="shared" si="2"/>
        <v>16.857142857143</v>
      </c>
      <c r="O27" s="11">
        <f t="shared" si="5"/>
        <v>-66.239818999999997</v>
      </c>
      <c r="P27" s="6">
        <f t="shared" si="3"/>
        <v>-61.239818999999997</v>
      </c>
    </row>
    <row r="28" spans="2:16" x14ac:dyDescent="0.25">
      <c r="B28" s="88">
        <v>15785714285.714001</v>
      </c>
      <c r="C28" s="88">
        <v>-6.3154535000000003</v>
      </c>
      <c r="F28" s="6">
        <f t="shared" si="0"/>
        <v>17.214285714286</v>
      </c>
      <c r="G28" s="11">
        <f t="shared" si="4"/>
        <v>-69.112717000000004</v>
      </c>
      <c r="H28" s="6">
        <f t="shared" si="1"/>
        <v>-64.112717000000004</v>
      </c>
      <c r="J28" s="88">
        <v>15785714285.714001</v>
      </c>
      <c r="K28" s="88">
        <v>-7.6894703</v>
      </c>
      <c r="N28" s="6">
        <f t="shared" si="2"/>
        <v>17.214285714286</v>
      </c>
      <c r="O28" s="11">
        <f t="shared" si="5"/>
        <v>-65.407523999999995</v>
      </c>
      <c r="P28" s="6">
        <f t="shared" si="3"/>
        <v>-60.407524000000002</v>
      </c>
    </row>
    <row r="29" spans="2:16" x14ac:dyDescent="0.25">
      <c r="B29" s="88">
        <v>16142857142.857</v>
      </c>
      <c r="C29" s="88">
        <v>-6.3817496</v>
      </c>
      <c r="F29" s="6">
        <f t="shared" si="0"/>
        <v>17.571428571428999</v>
      </c>
      <c r="G29" s="11">
        <f t="shared" si="4"/>
        <v>-66.881931000000009</v>
      </c>
      <c r="H29" s="6">
        <f t="shared" si="1"/>
        <v>-61.881931000000002</v>
      </c>
      <c r="J29" s="88">
        <v>16142857142.857</v>
      </c>
      <c r="K29" s="88">
        <v>-7.7174363000000001</v>
      </c>
      <c r="N29" s="6">
        <f t="shared" si="2"/>
        <v>17.571428571428999</v>
      </c>
      <c r="O29" s="11">
        <f t="shared" si="5"/>
        <v>-65.071751000000006</v>
      </c>
      <c r="P29" s="6">
        <f t="shared" si="3"/>
        <v>-60.071750999999999</v>
      </c>
    </row>
    <row r="30" spans="2:16" x14ac:dyDescent="0.25">
      <c r="B30" s="88">
        <v>16500000000</v>
      </c>
      <c r="C30" s="88">
        <v>-6.3677092000000002</v>
      </c>
      <c r="F30" s="6">
        <f t="shared" si="0"/>
        <v>17.928571428571001</v>
      </c>
      <c r="G30" s="11">
        <f t="shared" si="4"/>
        <v>-63.482170000000004</v>
      </c>
      <c r="H30" s="6">
        <f t="shared" si="1"/>
        <v>-58.482170000000004</v>
      </c>
      <c r="J30" s="88">
        <v>16500000000</v>
      </c>
      <c r="K30" s="88">
        <v>-7.8053068999999997</v>
      </c>
      <c r="N30" s="6">
        <f t="shared" si="2"/>
        <v>17.928571428571001</v>
      </c>
      <c r="O30" s="11">
        <f t="shared" si="5"/>
        <v>-63.947636000000003</v>
      </c>
      <c r="P30" s="6">
        <f t="shared" si="3"/>
        <v>-58.947636000000003</v>
      </c>
    </row>
    <row r="31" spans="2:16" x14ac:dyDescent="0.25">
      <c r="B31" s="88">
        <v>16857142857.143</v>
      </c>
      <c r="C31" s="88">
        <v>-6.4557814999999996</v>
      </c>
      <c r="F31" s="6">
        <f t="shared" si="0"/>
        <v>18.285714285714</v>
      </c>
      <c r="G31" s="11">
        <f t="shared" si="4"/>
        <v>-66.338558000000006</v>
      </c>
      <c r="H31" s="6">
        <f t="shared" si="1"/>
        <v>-61.338557999999999</v>
      </c>
      <c r="J31" s="88">
        <v>16857142857.143</v>
      </c>
      <c r="K31" s="88">
        <v>-7.8992437999999998</v>
      </c>
      <c r="N31" s="6">
        <f t="shared" si="2"/>
        <v>18.285714285714</v>
      </c>
      <c r="O31" s="11">
        <f t="shared" si="5"/>
        <v>-67.018009000000006</v>
      </c>
      <c r="P31" s="6">
        <f t="shared" si="3"/>
        <v>-62.018008999999999</v>
      </c>
    </row>
    <row r="32" spans="2:16" x14ac:dyDescent="0.25">
      <c r="B32" s="88">
        <v>17214285714.285999</v>
      </c>
      <c r="C32" s="88">
        <v>-6.4803467000000001</v>
      </c>
      <c r="F32" s="6">
        <f t="shared" si="0"/>
        <v>18.642857142856997</v>
      </c>
      <c r="G32" s="11">
        <f t="shared" si="4"/>
        <v>-69.573104999999998</v>
      </c>
      <c r="H32" s="6">
        <f t="shared" si="1"/>
        <v>-64.573104999999998</v>
      </c>
      <c r="J32" s="88">
        <v>17214285714.285999</v>
      </c>
      <c r="K32" s="88">
        <v>-7.9999732999999997</v>
      </c>
      <c r="N32" s="6">
        <f t="shared" si="2"/>
        <v>18.642857142856997</v>
      </c>
      <c r="O32" s="11">
        <f t="shared" si="5"/>
        <v>-69.643608</v>
      </c>
      <c r="P32" s="6">
        <f t="shared" si="3"/>
        <v>-64.643608</v>
      </c>
    </row>
    <row r="33" spans="2:16" x14ac:dyDescent="0.25">
      <c r="B33" s="88">
        <v>17571428571.429001</v>
      </c>
      <c r="C33" s="88">
        <v>-6.5229907000000003</v>
      </c>
      <c r="F33" s="6">
        <f t="shared" si="0"/>
        <v>19</v>
      </c>
      <c r="G33" s="11">
        <f t="shared" si="4"/>
        <v>-70.883094999999997</v>
      </c>
      <c r="H33" s="6">
        <f t="shared" si="1"/>
        <v>-65.883094999999997</v>
      </c>
      <c r="J33" s="88">
        <v>17571428571.429001</v>
      </c>
      <c r="K33" s="88">
        <v>-8.0326891000000007</v>
      </c>
      <c r="N33" s="6">
        <f t="shared" si="2"/>
        <v>19</v>
      </c>
      <c r="O33" s="11">
        <f t="shared" si="5"/>
        <v>-70.465644999999995</v>
      </c>
      <c r="P33" s="6">
        <f t="shared" si="3"/>
        <v>-65.465644999999995</v>
      </c>
    </row>
    <row r="34" spans="2:16" x14ac:dyDescent="0.25">
      <c r="B34" s="88">
        <v>17928571428.570999</v>
      </c>
      <c r="C34" s="88">
        <v>-6.6234827000000003</v>
      </c>
      <c r="F34" s="6">
        <f t="shared" si="0"/>
        <v>19.357142857143003</v>
      </c>
      <c r="G34" s="11">
        <f t="shared" si="4"/>
        <v>-71.858986000000002</v>
      </c>
      <c r="H34" s="6">
        <f t="shared" si="1"/>
        <v>-66.858986000000002</v>
      </c>
      <c r="J34" s="88">
        <v>17928571428.570999</v>
      </c>
      <c r="K34" s="88">
        <v>-8.0529480000000007</v>
      </c>
      <c r="N34" s="6">
        <f t="shared" si="2"/>
        <v>19.357142857143003</v>
      </c>
      <c r="O34" s="11">
        <f t="shared" si="5"/>
        <v>-70.831490000000002</v>
      </c>
      <c r="P34" s="6">
        <f t="shared" si="3"/>
        <v>-65.831490000000002</v>
      </c>
    </row>
    <row r="35" spans="2:16" x14ac:dyDescent="0.25">
      <c r="B35" s="88">
        <v>18285714285.714001</v>
      </c>
      <c r="C35" s="88">
        <v>-6.6500025000000003</v>
      </c>
      <c r="F35" s="6">
        <f t="shared" si="0"/>
        <v>19.714285714286</v>
      </c>
      <c r="G35" s="11">
        <f t="shared" si="4"/>
        <v>-70.812507999999994</v>
      </c>
      <c r="H35" s="6">
        <f t="shared" si="1"/>
        <v>-65.812507999999994</v>
      </c>
      <c r="J35" s="88">
        <v>18285714285.714001</v>
      </c>
      <c r="K35" s="88">
        <v>-8.0884657000000004</v>
      </c>
      <c r="N35" s="6">
        <f t="shared" si="2"/>
        <v>19.714285714286</v>
      </c>
      <c r="O35" s="11">
        <f t="shared" si="5"/>
        <v>-74.988761999999994</v>
      </c>
      <c r="P35" s="6">
        <f t="shared" si="3"/>
        <v>-69.988761999999994</v>
      </c>
    </row>
    <row r="36" spans="2:16" x14ac:dyDescent="0.25">
      <c r="B36" s="88">
        <v>18642857142.856998</v>
      </c>
      <c r="C36" s="88">
        <v>-6.7205728999999996</v>
      </c>
      <c r="F36" s="6">
        <f t="shared" si="0"/>
        <v>20.071428571428999</v>
      </c>
      <c r="G36" s="11">
        <f t="shared" si="4"/>
        <v>-70.671768</v>
      </c>
      <c r="H36" s="6">
        <f t="shared" si="1"/>
        <v>-65.671768</v>
      </c>
      <c r="J36" s="88">
        <v>18642857142.856998</v>
      </c>
      <c r="K36" s="88">
        <v>-7.9895982999999999</v>
      </c>
      <c r="N36" s="6">
        <f t="shared" si="2"/>
        <v>20.071428571428999</v>
      </c>
      <c r="O36" s="11">
        <f t="shared" si="5"/>
        <v>-79.548347000000007</v>
      </c>
      <c r="P36" s="6">
        <f t="shared" si="3"/>
        <v>-74.548347000000007</v>
      </c>
    </row>
    <row r="37" spans="2:16" x14ac:dyDescent="0.25">
      <c r="B37" s="88">
        <v>19000000000</v>
      </c>
      <c r="C37" s="88">
        <v>-6.7868890999999998</v>
      </c>
      <c r="F37" s="6">
        <f t="shared" ref="F37:F68" si="6">B145/1000000000</f>
        <v>20.428571428571001</v>
      </c>
      <c r="G37" s="11">
        <f t="shared" si="4"/>
        <v>-69.312683000000007</v>
      </c>
      <c r="H37" s="6">
        <f t="shared" ref="H37:H68" si="7">D145</f>
        <v>-64.312683000000007</v>
      </c>
      <c r="J37" s="88">
        <v>19000000000</v>
      </c>
      <c r="K37" s="88">
        <v>-8.0081252999999997</v>
      </c>
      <c r="N37" s="6">
        <f t="shared" ref="N37:N68" si="8">J145/1000000000</f>
        <v>20.428571428571001</v>
      </c>
      <c r="O37" s="11">
        <f t="shared" si="5"/>
        <v>-80.816367999999997</v>
      </c>
      <c r="P37" s="6">
        <f t="shared" ref="P37:P68" si="9">L145</f>
        <v>-75.816367999999997</v>
      </c>
    </row>
    <row r="38" spans="2:16" x14ac:dyDescent="0.25">
      <c r="B38" s="88">
        <v>19357142857.143002</v>
      </c>
      <c r="C38" s="88">
        <v>-6.9306359000000004</v>
      </c>
      <c r="F38" s="6">
        <f t="shared" si="6"/>
        <v>20.785714285714</v>
      </c>
      <c r="G38" s="11">
        <f t="shared" si="4"/>
        <v>-66.728808999999998</v>
      </c>
      <c r="H38" s="6">
        <f t="shared" si="7"/>
        <v>-61.728808999999998</v>
      </c>
      <c r="J38" s="88">
        <v>19357142857.143002</v>
      </c>
      <c r="K38" s="88">
        <v>-7.9609522999999998</v>
      </c>
      <c r="N38" s="6">
        <f t="shared" si="8"/>
        <v>20.785714285714</v>
      </c>
      <c r="O38" s="11">
        <f t="shared" si="5"/>
        <v>-78.478104000000002</v>
      </c>
      <c r="P38" s="6">
        <f t="shared" si="9"/>
        <v>-73.478104000000002</v>
      </c>
    </row>
    <row r="39" spans="2:16" x14ac:dyDescent="0.25">
      <c r="B39" s="88">
        <v>19714285714.285999</v>
      </c>
      <c r="C39" s="88">
        <v>-6.9451194000000003</v>
      </c>
      <c r="F39" s="6">
        <f t="shared" si="6"/>
        <v>21.142857142856997</v>
      </c>
      <c r="G39" s="11">
        <f t="shared" si="4"/>
        <v>-66.732253999999998</v>
      </c>
      <c r="H39" s="6">
        <f t="shared" si="7"/>
        <v>-61.732253999999998</v>
      </c>
      <c r="J39" s="88">
        <v>19714285714.285999</v>
      </c>
      <c r="K39" s="88">
        <v>-8.0606059999999999</v>
      </c>
      <c r="N39" s="6">
        <f t="shared" si="8"/>
        <v>21.142857142856997</v>
      </c>
      <c r="O39" s="11">
        <f t="shared" si="5"/>
        <v>-78.602340999999996</v>
      </c>
      <c r="P39" s="6">
        <f t="shared" si="9"/>
        <v>-73.602340999999996</v>
      </c>
    </row>
    <row r="40" spans="2:16" x14ac:dyDescent="0.25">
      <c r="B40" s="88">
        <v>20071428571.429001</v>
      </c>
      <c r="C40" s="88">
        <v>-7.0747131999999997</v>
      </c>
      <c r="F40" s="6">
        <f t="shared" si="6"/>
        <v>21.5</v>
      </c>
      <c r="G40" s="11">
        <f t="shared" si="4"/>
        <v>-68.453293000000002</v>
      </c>
      <c r="H40" s="6">
        <f t="shared" si="7"/>
        <v>-63.453293000000002</v>
      </c>
      <c r="J40" s="88">
        <v>20071428571.429001</v>
      </c>
      <c r="K40" s="88">
        <v>-8.1117066999999992</v>
      </c>
      <c r="N40" s="6">
        <f t="shared" si="8"/>
        <v>21.5</v>
      </c>
      <c r="O40" s="11">
        <f t="shared" si="5"/>
        <v>-78.456603999999999</v>
      </c>
      <c r="P40" s="6">
        <f t="shared" si="9"/>
        <v>-73.456603999999999</v>
      </c>
    </row>
    <row r="41" spans="2:16" x14ac:dyDescent="0.25">
      <c r="B41" s="88">
        <v>20428571428.570999</v>
      </c>
      <c r="C41" s="88">
        <v>-7.1288876999999999</v>
      </c>
      <c r="F41" s="6">
        <f t="shared" si="6"/>
        <v>21.857142857143003</v>
      </c>
      <c r="G41" s="11">
        <f t="shared" si="4"/>
        <v>-70.294128000000001</v>
      </c>
      <c r="H41" s="6">
        <f t="shared" si="7"/>
        <v>-65.294128000000001</v>
      </c>
      <c r="J41" s="88">
        <v>20428571428.570999</v>
      </c>
      <c r="K41" s="88">
        <v>-8.0686836</v>
      </c>
      <c r="N41" s="6">
        <f t="shared" si="8"/>
        <v>21.857142857143003</v>
      </c>
      <c r="O41" s="11">
        <f t="shared" si="5"/>
        <v>-77.341392999999997</v>
      </c>
      <c r="P41" s="6">
        <f t="shared" si="9"/>
        <v>-72.341392999999997</v>
      </c>
    </row>
    <row r="42" spans="2:16" x14ac:dyDescent="0.25">
      <c r="B42" s="88">
        <v>20785714285.714001</v>
      </c>
      <c r="C42" s="88">
        <v>-7.1190109000000001</v>
      </c>
      <c r="F42" s="6">
        <f t="shared" si="6"/>
        <v>22.214285714286</v>
      </c>
      <c r="G42" s="11">
        <f t="shared" si="4"/>
        <v>-68.275593000000001</v>
      </c>
      <c r="H42" s="6">
        <f t="shared" si="7"/>
        <v>-63.275593000000001</v>
      </c>
      <c r="J42" s="88">
        <v>20785714285.714001</v>
      </c>
      <c r="K42" s="88">
        <v>-8.1345129000000007</v>
      </c>
      <c r="N42" s="6">
        <f t="shared" si="8"/>
        <v>22.214285714286</v>
      </c>
      <c r="O42" s="11">
        <f t="shared" si="5"/>
        <v>-70.642700000000005</v>
      </c>
      <c r="P42" s="6">
        <f t="shared" si="9"/>
        <v>-65.642700000000005</v>
      </c>
    </row>
    <row r="43" spans="2:16" x14ac:dyDescent="0.25">
      <c r="B43" s="88">
        <v>21142857142.856998</v>
      </c>
      <c r="C43" s="88">
        <v>-7.3372501999999997</v>
      </c>
      <c r="F43" s="6">
        <f t="shared" si="6"/>
        <v>22.571428571428999</v>
      </c>
      <c r="G43" s="11">
        <f t="shared" si="4"/>
        <v>-65.106994999999998</v>
      </c>
      <c r="H43" s="6">
        <f t="shared" si="7"/>
        <v>-60.106994999999998</v>
      </c>
      <c r="J43" s="88">
        <v>21142857142.856998</v>
      </c>
      <c r="K43" s="88">
        <v>-8.1121196999999992</v>
      </c>
      <c r="N43" s="6">
        <f t="shared" si="8"/>
        <v>22.571428571428999</v>
      </c>
      <c r="O43" s="11">
        <f t="shared" si="5"/>
        <v>-66.292441999999994</v>
      </c>
      <c r="P43" s="6">
        <f t="shared" si="9"/>
        <v>-61.292442000000001</v>
      </c>
    </row>
    <row r="44" spans="2:16" x14ac:dyDescent="0.25">
      <c r="B44" s="88">
        <v>21500000000</v>
      </c>
      <c r="C44" s="88">
        <v>-7.1332240000000002</v>
      </c>
      <c r="F44" s="6">
        <f t="shared" si="6"/>
        <v>22.928571428571001</v>
      </c>
      <c r="G44" s="11">
        <f t="shared" si="4"/>
        <v>-62.757297999999999</v>
      </c>
      <c r="H44" s="6">
        <f t="shared" si="7"/>
        <v>-57.757297999999999</v>
      </c>
      <c r="J44" s="88">
        <v>21500000000</v>
      </c>
      <c r="K44" s="88">
        <v>-8.0143442</v>
      </c>
      <c r="N44" s="6">
        <f t="shared" si="8"/>
        <v>22.928571428571001</v>
      </c>
      <c r="O44" s="11">
        <f t="shared" si="5"/>
        <v>-61.641472</v>
      </c>
      <c r="P44" s="6">
        <f t="shared" si="9"/>
        <v>-56.641472</v>
      </c>
    </row>
    <row r="45" spans="2:16" x14ac:dyDescent="0.25">
      <c r="B45" s="88">
        <v>21857142857.143002</v>
      </c>
      <c r="C45" s="88">
        <v>-7.1833587000000003</v>
      </c>
      <c r="F45" s="6">
        <f t="shared" si="6"/>
        <v>23.285714285714</v>
      </c>
      <c r="G45" s="11">
        <f t="shared" si="4"/>
        <v>-61.67989</v>
      </c>
      <c r="H45" s="6">
        <f t="shared" si="7"/>
        <v>-56.67989</v>
      </c>
      <c r="J45" s="88">
        <v>21857142857.143002</v>
      </c>
      <c r="K45" s="88">
        <v>-7.9161514999999998</v>
      </c>
      <c r="N45" s="6">
        <f t="shared" si="8"/>
        <v>23.285714285714</v>
      </c>
      <c r="O45" s="11">
        <f t="shared" si="5"/>
        <v>-61.077720999999997</v>
      </c>
      <c r="P45" s="6">
        <f t="shared" si="9"/>
        <v>-56.077720999999997</v>
      </c>
    </row>
    <row r="46" spans="2:16" x14ac:dyDescent="0.25">
      <c r="B46" s="88">
        <v>22214285714.285999</v>
      </c>
      <c r="C46" s="88">
        <v>-7.1643185999999996</v>
      </c>
      <c r="F46" s="6">
        <f t="shared" si="6"/>
        <v>23.642857142856997</v>
      </c>
      <c r="G46" s="11">
        <f t="shared" si="4"/>
        <v>-61.254584999999999</v>
      </c>
      <c r="H46" s="6">
        <f t="shared" si="7"/>
        <v>-56.254584999999999</v>
      </c>
      <c r="J46" s="88">
        <v>22214285714.285999</v>
      </c>
      <c r="K46" s="88">
        <v>-7.9097141999999998</v>
      </c>
      <c r="N46" s="6">
        <f t="shared" si="8"/>
        <v>23.642857142856997</v>
      </c>
      <c r="O46" s="11">
        <f t="shared" si="5"/>
        <v>-69.053734000000006</v>
      </c>
      <c r="P46" s="6">
        <f t="shared" si="9"/>
        <v>-64.053734000000006</v>
      </c>
    </row>
    <row r="47" spans="2:16" x14ac:dyDescent="0.25">
      <c r="B47" s="88">
        <v>22571428571.429001</v>
      </c>
      <c r="C47" s="88">
        <v>-7.2577562000000002</v>
      </c>
      <c r="F47" s="6">
        <f t="shared" si="6"/>
        <v>24</v>
      </c>
      <c r="G47" s="11">
        <f t="shared" si="4"/>
        <v>-62.431736000000001</v>
      </c>
      <c r="H47" s="6">
        <f t="shared" si="7"/>
        <v>-57.431736000000001</v>
      </c>
      <c r="J47" s="88">
        <v>22571428571.429001</v>
      </c>
      <c r="K47" s="88">
        <v>-7.8587103000000003</v>
      </c>
      <c r="N47" s="6">
        <f t="shared" si="8"/>
        <v>24</v>
      </c>
      <c r="O47" s="11">
        <f t="shared" si="5"/>
        <v>-72.294746000000004</v>
      </c>
      <c r="P47" s="6">
        <f t="shared" si="9"/>
        <v>-67.294746000000004</v>
      </c>
    </row>
    <row r="48" spans="2:16" x14ac:dyDescent="0.25">
      <c r="B48" s="88">
        <v>22928571428.570999</v>
      </c>
      <c r="C48" s="88">
        <v>-7.2658018999999996</v>
      </c>
      <c r="F48" s="6">
        <f t="shared" si="6"/>
        <v>24.357142857143003</v>
      </c>
      <c r="G48" s="11">
        <f t="shared" si="4"/>
        <v>-64.982368000000008</v>
      </c>
      <c r="H48" s="6">
        <f t="shared" si="7"/>
        <v>-59.982368000000001</v>
      </c>
      <c r="J48" s="88">
        <v>22928571428.570999</v>
      </c>
      <c r="K48" s="88">
        <v>-7.8638573000000003</v>
      </c>
      <c r="N48" s="6">
        <f t="shared" si="8"/>
        <v>24.357142857143003</v>
      </c>
      <c r="O48" s="11">
        <f t="shared" si="5"/>
        <v>-74.487403999999998</v>
      </c>
      <c r="P48" s="6">
        <f t="shared" si="9"/>
        <v>-69.487403999999998</v>
      </c>
    </row>
    <row r="49" spans="2:16" x14ac:dyDescent="0.25">
      <c r="B49" s="88">
        <v>23285714285.714001</v>
      </c>
      <c r="C49" s="88">
        <v>-7.3586302000000003</v>
      </c>
      <c r="F49" s="6">
        <f t="shared" si="6"/>
        <v>24.714285714286</v>
      </c>
      <c r="G49" s="11">
        <f t="shared" si="4"/>
        <v>-66.65441899999999</v>
      </c>
      <c r="H49" s="6">
        <f t="shared" si="7"/>
        <v>-61.654418999999997</v>
      </c>
      <c r="J49" s="88">
        <v>23285714285.714001</v>
      </c>
      <c r="K49" s="88">
        <v>-7.8558865000000004</v>
      </c>
      <c r="N49" s="6">
        <f t="shared" si="8"/>
        <v>24.714285714286</v>
      </c>
      <c r="O49" s="11">
        <f t="shared" si="5"/>
        <v>-71.390701000000007</v>
      </c>
      <c r="P49" s="6">
        <f t="shared" si="9"/>
        <v>-66.390701000000007</v>
      </c>
    </row>
    <row r="50" spans="2:16" x14ac:dyDescent="0.25">
      <c r="B50" s="88">
        <v>23642857142.856998</v>
      </c>
      <c r="C50" s="88">
        <v>-7.3405665999999998</v>
      </c>
      <c r="F50" s="6">
        <f t="shared" si="6"/>
        <v>25.071428571428999</v>
      </c>
      <c r="G50" s="11">
        <f t="shared" si="4"/>
        <v>-67.15759700000001</v>
      </c>
      <c r="H50" s="6">
        <f t="shared" si="7"/>
        <v>-62.157597000000003</v>
      </c>
      <c r="J50" s="88">
        <v>23642857142.856998</v>
      </c>
      <c r="K50" s="88">
        <v>-7.8595756999999997</v>
      </c>
      <c r="N50" s="6">
        <f t="shared" si="8"/>
        <v>25.071428571428999</v>
      </c>
      <c r="O50" s="11">
        <f t="shared" si="5"/>
        <v>-76.798370000000006</v>
      </c>
      <c r="P50" s="6">
        <f t="shared" si="9"/>
        <v>-71.798370000000006</v>
      </c>
    </row>
    <row r="51" spans="2:16" x14ac:dyDescent="0.25">
      <c r="B51" s="88">
        <v>24000000000</v>
      </c>
      <c r="C51" s="88">
        <v>-7.3381248000000001</v>
      </c>
      <c r="F51" s="6">
        <f t="shared" si="6"/>
        <v>25.428571428571001</v>
      </c>
      <c r="G51" s="11">
        <f t="shared" si="4"/>
        <v>-65.851402000000007</v>
      </c>
      <c r="H51" s="6">
        <f t="shared" si="7"/>
        <v>-60.851402</v>
      </c>
      <c r="J51" s="88">
        <v>24000000000</v>
      </c>
      <c r="K51" s="88">
        <v>-7.9355396999999996</v>
      </c>
      <c r="N51" s="6">
        <f t="shared" si="8"/>
        <v>25.428571428571001</v>
      </c>
      <c r="O51" s="11">
        <f t="shared" si="5"/>
        <v>-77.869392000000005</v>
      </c>
      <c r="P51" s="6">
        <f t="shared" si="9"/>
        <v>-72.869392000000005</v>
      </c>
    </row>
    <row r="52" spans="2:16" x14ac:dyDescent="0.25">
      <c r="B52" s="88">
        <v>24357142857.143002</v>
      </c>
      <c r="C52" s="88">
        <v>-7.3272919999999999</v>
      </c>
      <c r="F52" s="6">
        <f t="shared" si="6"/>
        <v>25.785714285714</v>
      </c>
      <c r="G52" s="11">
        <f t="shared" si="4"/>
        <v>-64.771045999999998</v>
      </c>
      <c r="H52" s="6">
        <f t="shared" si="7"/>
        <v>-59.771045999999998</v>
      </c>
      <c r="J52" s="88">
        <v>24357142857.143002</v>
      </c>
      <c r="K52" s="88">
        <v>-8.0087547000000008</v>
      </c>
      <c r="N52" s="6">
        <f t="shared" si="8"/>
        <v>25.785714285714</v>
      </c>
      <c r="O52" s="11">
        <f t="shared" si="5"/>
        <v>-77.011429000000007</v>
      </c>
      <c r="P52" s="6">
        <f t="shared" si="9"/>
        <v>-72.011429000000007</v>
      </c>
    </row>
    <row r="53" spans="2:16" x14ac:dyDescent="0.25">
      <c r="B53" s="88">
        <v>24714285714.285999</v>
      </c>
      <c r="C53" s="88">
        <v>-7.3119240000000003</v>
      </c>
      <c r="F53" s="6">
        <f t="shared" si="6"/>
        <v>26.142857142856997</v>
      </c>
      <c r="G53" s="11">
        <f t="shared" si="4"/>
        <v>-63.776287000000004</v>
      </c>
      <c r="H53" s="6">
        <f t="shared" si="7"/>
        <v>-58.776287000000004</v>
      </c>
      <c r="J53" s="88">
        <v>24714285714.285999</v>
      </c>
      <c r="K53" s="88">
        <v>-8.1617384000000008</v>
      </c>
      <c r="N53" s="6">
        <f t="shared" si="8"/>
        <v>26.142857142856997</v>
      </c>
      <c r="O53" s="11">
        <f t="shared" si="5"/>
        <v>-72.397300999999999</v>
      </c>
      <c r="P53" s="6">
        <f t="shared" si="9"/>
        <v>-67.397300999999999</v>
      </c>
    </row>
    <row r="54" spans="2:16" x14ac:dyDescent="0.25">
      <c r="B54" s="88">
        <v>25071428571.429001</v>
      </c>
      <c r="C54" s="88">
        <v>-7.2976155</v>
      </c>
      <c r="F54" s="6">
        <f t="shared" si="6"/>
        <v>26.5</v>
      </c>
      <c r="G54" s="11">
        <f t="shared" si="4"/>
        <v>-63.872517000000002</v>
      </c>
      <c r="H54" s="6">
        <f t="shared" si="7"/>
        <v>-58.872517000000002</v>
      </c>
      <c r="J54" s="88">
        <v>25071428571.429001</v>
      </c>
      <c r="K54" s="88">
        <v>-8.2473316000000008</v>
      </c>
      <c r="N54" s="6">
        <f t="shared" si="8"/>
        <v>26.5</v>
      </c>
      <c r="O54" s="11">
        <f t="shared" si="5"/>
        <v>-71.216933999999995</v>
      </c>
      <c r="P54" s="6">
        <f t="shared" si="9"/>
        <v>-66.216933999999995</v>
      </c>
    </row>
    <row r="55" spans="2:16" x14ac:dyDescent="0.25">
      <c r="B55" s="88">
        <v>25428571428.570999</v>
      </c>
      <c r="C55" s="88">
        <v>-7.2943254</v>
      </c>
      <c r="F55" s="6">
        <f t="shared" si="6"/>
        <v>26.857142857143003</v>
      </c>
      <c r="G55" s="11">
        <f t="shared" si="4"/>
        <v>-63.912295999999998</v>
      </c>
      <c r="H55" s="6">
        <f t="shared" si="7"/>
        <v>-58.912295999999998</v>
      </c>
      <c r="J55" s="88">
        <v>25428571428.570999</v>
      </c>
      <c r="K55" s="88">
        <v>-8.3438415999999993</v>
      </c>
      <c r="N55" s="6">
        <f t="shared" si="8"/>
        <v>26.857142857143003</v>
      </c>
      <c r="O55" s="11">
        <f t="shared" si="5"/>
        <v>-70.481719999999996</v>
      </c>
      <c r="P55" s="6">
        <f t="shared" si="9"/>
        <v>-65.481719999999996</v>
      </c>
    </row>
    <row r="56" spans="2:16" x14ac:dyDescent="0.25">
      <c r="B56" s="88">
        <v>25785714285.714001</v>
      </c>
      <c r="C56" s="88">
        <v>-7.2938957000000002</v>
      </c>
      <c r="F56" s="6">
        <f t="shared" si="6"/>
        <v>27.214285714286</v>
      </c>
      <c r="G56" s="11">
        <f t="shared" si="4"/>
        <v>-64.014422999999994</v>
      </c>
      <c r="H56" s="6">
        <f t="shared" si="7"/>
        <v>-59.014423000000001</v>
      </c>
      <c r="J56" s="88">
        <v>25785714285.714001</v>
      </c>
      <c r="K56" s="88">
        <v>-8.3789539000000008</v>
      </c>
      <c r="N56" s="6">
        <f t="shared" si="8"/>
        <v>27.214285714286</v>
      </c>
      <c r="O56" s="11">
        <f t="shared" si="5"/>
        <v>-74.881255999999993</v>
      </c>
      <c r="P56" s="6">
        <f t="shared" si="9"/>
        <v>-69.881255999999993</v>
      </c>
    </row>
    <row r="57" spans="2:16" x14ac:dyDescent="0.25">
      <c r="B57" s="88">
        <v>26142857142.856998</v>
      </c>
      <c r="C57" s="88">
        <v>-7.2974819999999996</v>
      </c>
      <c r="F57" s="6">
        <f t="shared" si="6"/>
        <v>27.571428571428999</v>
      </c>
      <c r="G57" s="11">
        <f t="shared" si="4"/>
        <v>-63.127941</v>
      </c>
      <c r="H57" s="6">
        <f t="shared" si="7"/>
        <v>-58.127941</v>
      </c>
      <c r="J57" s="88">
        <v>26142857142.856998</v>
      </c>
      <c r="K57" s="88">
        <v>-8.4222468999999993</v>
      </c>
      <c r="N57" s="6">
        <f t="shared" si="8"/>
        <v>27.571428571428999</v>
      </c>
      <c r="O57" s="11">
        <f t="shared" si="5"/>
        <v>-76.357010000000002</v>
      </c>
      <c r="P57" s="6">
        <f t="shared" si="9"/>
        <v>-71.357010000000002</v>
      </c>
    </row>
    <row r="58" spans="2:16" x14ac:dyDescent="0.25">
      <c r="B58" s="88">
        <v>26500000000</v>
      </c>
      <c r="C58" s="88">
        <v>-7.3608136000000002</v>
      </c>
      <c r="F58" s="6">
        <f t="shared" si="6"/>
        <v>27.928571428571001</v>
      </c>
      <c r="G58" s="11">
        <f t="shared" si="4"/>
        <v>-60.184154999999997</v>
      </c>
      <c r="H58" s="6">
        <f t="shared" si="7"/>
        <v>-55.184154999999997</v>
      </c>
      <c r="J58" s="88">
        <v>26500000000</v>
      </c>
      <c r="K58" s="88">
        <v>-8.4710874999999994</v>
      </c>
      <c r="N58" s="6">
        <f t="shared" si="8"/>
        <v>27.928571428571001</v>
      </c>
      <c r="O58" s="11">
        <f t="shared" si="5"/>
        <v>-75.624274999999997</v>
      </c>
      <c r="P58" s="6">
        <f t="shared" si="9"/>
        <v>-70.624274999999997</v>
      </c>
    </row>
    <row r="59" spans="2:16" x14ac:dyDescent="0.25">
      <c r="B59" s="88">
        <v>26857142857.143002</v>
      </c>
      <c r="C59" s="88">
        <v>-7.3903255000000003</v>
      </c>
      <c r="F59" s="6">
        <f t="shared" si="6"/>
        <v>28.285714285714</v>
      </c>
      <c r="G59" s="11">
        <f t="shared" si="4"/>
        <v>-56.332690999999997</v>
      </c>
      <c r="H59" s="6">
        <f t="shared" si="7"/>
        <v>-51.332690999999997</v>
      </c>
      <c r="J59" s="88">
        <v>26857142857.143002</v>
      </c>
      <c r="K59" s="88">
        <v>-8.4671116000000008</v>
      </c>
      <c r="N59" s="6">
        <f t="shared" si="8"/>
        <v>28.285714285714</v>
      </c>
      <c r="O59" s="11">
        <f t="shared" si="5"/>
        <v>-69.428909000000004</v>
      </c>
      <c r="P59" s="6">
        <f t="shared" si="9"/>
        <v>-64.428909000000004</v>
      </c>
    </row>
    <row r="60" spans="2:16" x14ac:dyDescent="0.25">
      <c r="B60" s="88">
        <v>27214285714.285999</v>
      </c>
      <c r="C60" s="88">
        <v>-7.4306941000000002</v>
      </c>
      <c r="F60" s="6">
        <f t="shared" si="6"/>
        <v>28.642857142856997</v>
      </c>
      <c r="G60" s="11">
        <f t="shared" si="4"/>
        <v>-56.005375000000001</v>
      </c>
      <c r="H60" s="6">
        <f t="shared" si="7"/>
        <v>-51.005375000000001</v>
      </c>
      <c r="J60" s="88">
        <v>27214285714.285999</v>
      </c>
      <c r="K60" s="88">
        <v>-8.5102243000000009</v>
      </c>
      <c r="N60" s="6">
        <f t="shared" si="8"/>
        <v>28.642857142856997</v>
      </c>
      <c r="O60" s="11">
        <f t="shared" si="5"/>
        <v>-66.025295</v>
      </c>
      <c r="P60" s="6">
        <f t="shared" si="9"/>
        <v>-61.025295</v>
      </c>
    </row>
    <row r="61" spans="2:16" x14ac:dyDescent="0.25">
      <c r="B61" s="88">
        <v>27571428571.429001</v>
      </c>
      <c r="C61" s="88">
        <v>-7.4737334000000004</v>
      </c>
      <c r="F61" s="6">
        <f t="shared" si="6"/>
        <v>29</v>
      </c>
      <c r="G61" s="11">
        <f t="shared" si="4"/>
        <v>-57.661797</v>
      </c>
      <c r="H61" s="6">
        <f t="shared" si="7"/>
        <v>-52.661797</v>
      </c>
      <c r="J61" s="88">
        <v>27571428571.429001</v>
      </c>
      <c r="K61" s="88">
        <v>-8.5436201000000001</v>
      </c>
      <c r="N61" s="6">
        <f t="shared" si="8"/>
        <v>29</v>
      </c>
      <c r="O61" s="11">
        <f t="shared" si="5"/>
        <v>-64.601883000000001</v>
      </c>
      <c r="P61" s="6">
        <f t="shared" si="9"/>
        <v>-59.601883000000001</v>
      </c>
    </row>
    <row r="62" spans="2:16" x14ac:dyDescent="0.25">
      <c r="B62" s="88">
        <v>27928571428.570999</v>
      </c>
      <c r="C62" s="88">
        <v>-7.4991669999999999</v>
      </c>
      <c r="F62" s="6">
        <f t="shared" si="6"/>
        <v>29.357142857143003</v>
      </c>
      <c r="G62" s="11">
        <f t="shared" si="4"/>
        <v>-61.524467000000001</v>
      </c>
      <c r="H62" s="6">
        <f t="shared" si="7"/>
        <v>-56.524467000000001</v>
      </c>
      <c r="J62" s="88">
        <v>27928571428.570999</v>
      </c>
      <c r="K62" s="88">
        <v>-8.6265029999999996</v>
      </c>
      <c r="N62" s="6">
        <f t="shared" si="8"/>
        <v>29.357142857143003</v>
      </c>
      <c r="O62" s="11">
        <f t="shared" si="5"/>
        <v>-65.970767999999993</v>
      </c>
      <c r="P62" s="6">
        <f t="shared" si="9"/>
        <v>-60.970768</v>
      </c>
    </row>
    <row r="63" spans="2:16" x14ac:dyDescent="0.25">
      <c r="B63" s="88">
        <v>28285714285.714001</v>
      </c>
      <c r="C63" s="88">
        <v>-7.4812145000000001</v>
      </c>
      <c r="F63" s="6">
        <f t="shared" si="6"/>
        <v>29.714285714286</v>
      </c>
      <c r="G63" s="11">
        <f t="shared" si="4"/>
        <v>-62.409683000000001</v>
      </c>
      <c r="H63" s="6">
        <f t="shared" si="7"/>
        <v>-57.409683000000001</v>
      </c>
      <c r="J63" s="88">
        <v>28285714285.714001</v>
      </c>
      <c r="K63" s="88">
        <v>-8.6695689999999992</v>
      </c>
      <c r="N63" s="6">
        <f t="shared" si="8"/>
        <v>29.714285714286</v>
      </c>
      <c r="O63" s="11">
        <f t="shared" si="5"/>
        <v>-64.947456000000003</v>
      </c>
      <c r="P63" s="6">
        <f t="shared" si="9"/>
        <v>-59.947456000000003</v>
      </c>
    </row>
    <row r="64" spans="2:16" x14ac:dyDescent="0.25">
      <c r="B64" s="88">
        <v>28642857142.856998</v>
      </c>
      <c r="C64" s="88">
        <v>-7.3845811000000001</v>
      </c>
      <c r="F64" s="6">
        <f t="shared" si="6"/>
        <v>30.071428571428999</v>
      </c>
      <c r="G64" s="11">
        <f t="shared" si="4"/>
        <v>-62.826568999999999</v>
      </c>
      <c r="H64" s="6">
        <f t="shared" si="7"/>
        <v>-57.826568999999999</v>
      </c>
      <c r="J64" s="88">
        <v>28642857142.856998</v>
      </c>
      <c r="K64" s="88">
        <v>-8.7648392000000008</v>
      </c>
      <c r="N64" s="6">
        <f t="shared" si="8"/>
        <v>30.071428571428999</v>
      </c>
      <c r="O64" s="11">
        <f t="shared" si="5"/>
        <v>-63.123984999999998</v>
      </c>
      <c r="P64" s="6">
        <f t="shared" si="9"/>
        <v>-58.123984999999998</v>
      </c>
    </row>
    <row r="65" spans="2:16" x14ac:dyDescent="0.25">
      <c r="B65" s="88">
        <v>29000000000</v>
      </c>
      <c r="C65" s="88">
        <v>-7.3812465999999999</v>
      </c>
      <c r="F65" s="6">
        <f t="shared" si="6"/>
        <v>30.428571428571001</v>
      </c>
      <c r="G65" s="11">
        <f t="shared" si="4"/>
        <v>-61.818958000000002</v>
      </c>
      <c r="H65" s="6">
        <f t="shared" si="7"/>
        <v>-56.818958000000002</v>
      </c>
      <c r="J65" s="88">
        <v>29000000000</v>
      </c>
      <c r="K65" s="88">
        <v>-8.8114138000000004</v>
      </c>
      <c r="N65" s="6">
        <f t="shared" si="8"/>
        <v>30.428571428571001</v>
      </c>
      <c r="O65" s="11">
        <f t="shared" si="5"/>
        <v>-62.907252999999997</v>
      </c>
      <c r="P65" s="6">
        <f t="shared" si="9"/>
        <v>-57.907252999999997</v>
      </c>
    </row>
    <row r="66" spans="2:16" x14ac:dyDescent="0.25">
      <c r="B66" s="88">
        <v>29357142857.143002</v>
      </c>
      <c r="C66" s="88">
        <v>-7.3373637</v>
      </c>
      <c r="F66" s="6">
        <f t="shared" si="6"/>
        <v>30.785714285714</v>
      </c>
      <c r="G66" s="11">
        <f t="shared" si="4"/>
        <v>-61.635235000000002</v>
      </c>
      <c r="H66" s="6">
        <f t="shared" si="7"/>
        <v>-56.635235000000002</v>
      </c>
      <c r="J66" s="88">
        <v>29357142857.143002</v>
      </c>
      <c r="K66" s="88">
        <v>-8.8758534999999998</v>
      </c>
      <c r="N66" s="6">
        <f t="shared" si="8"/>
        <v>30.785714285714</v>
      </c>
      <c r="O66" s="11">
        <f t="shared" si="5"/>
        <v>-65.240509000000003</v>
      </c>
      <c r="P66" s="6">
        <f t="shared" si="9"/>
        <v>-60.240509000000003</v>
      </c>
    </row>
    <row r="67" spans="2:16" x14ac:dyDescent="0.25">
      <c r="B67" s="88">
        <v>29714285714.285999</v>
      </c>
      <c r="C67" s="88">
        <v>-7.4017996999999998</v>
      </c>
      <c r="F67" s="6">
        <f t="shared" si="6"/>
        <v>31.142857142856997</v>
      </c>
      <c r="G67" s="11">
        <f t="shared" si="4"/>
        <v>-62.551758</v>
      </c>
      <c r="H67" s="6">
        <f t="shared" si="7"/>
        <v>-57.551758</v>
      </c>
      <c r="J67" s="88">
        <v>29714285714.285999</v>
      </c>
      <c r="K67" s="88">
        <v>-8.8992786000000006</v>
      </c>
      <c r="N67" s="6">
        <f t="shared" si="8"/>
        <v>31.142857142856997</v>
      </c>
      <c r="O67" s="11">
        <f t="shared" si="5"/>
        <v>-67.04324299999999</v>
      </c>
      <c r="P67" s="6">
        <f t="shared" si="9"/>
        <v>-62.043242999999997</v>
      </c>
    </row>
    <row r="68" spans="2:16" x14ac:dyDescent="0.25">
      <c r="B68" s="88">
        <v>30071428571.429001</v>
      </c>
      <c r="C68" s="88">
        <v>-7.4967746999999996</v>
      </c>
      <c r="F68" s="6">
        <f t="shared" si="6"/>
        <v>31.5</v>
      </c>
      <c r="G68" s="11">
        <f t="shared" si="4"/>
        <v>-63.383408000000003</v>
      </c>
      <c r="H68" s="6">
        <f t="shared" si="7"/>
        <v>-58.383408000000003</v>
      </c>
      <c r="J68" s="88">
        <v>30071428571.429001</v>
      </c>
      <c r="K68" s="88">
        <v>-8.9254645999999997</v>
      </c>
      <c r="N68" s="6">
        <f t="shared" si="8"/>
        <v>31.5</v>
      </c>
      <c r="O68" s="11">
        <f t="shared" si="5"/>
        <v>-63.735874000000003</v>
      </c>
      <c r="P68" s="6">
        <f t="shared" si="9"/>
        <v>-58.735874000000003</v>
      </c>
    </row>
    <row r="69" spans="2:16" x14ac:dyDescent="0.25">
      <c r="B69" s="88">
        <v>30428571428.570999</v>
      </c>
      <c r="C69" s="88">
        <v>-7.5800381000000003</v>
      </c>
      <c r="F69" s="6">
        <f t="shared" ref="F69:F100" si="10">B177/1000000000</f>
        <v>31.857142857143003</v>
      </c>
      <c r="G69" s="11">
        <f t="shared" si="4"/>
        <v>-62.390324</v>
      </c>
      <c r="H69" s="6">
        <f t="shared" ref="H69:H100" si="11">D177</f>
        <v>-57.390324</v>
      </c>
      <c r="J69" s="88">
        <v>30428571428.570999</v>
      </c>
      <c r="K69" s="88">
        <v>-8.8777942999999997</v>
      </c>
      <c r="N69" s="6">
        <f t="shared" ref="N69:N100" si="12">J177/1000000000</f>
        <v>31.857142857143003</v>
      </c>
      <c r="O69" s="11">
        <f t="shared" si="5"/>
        <v>-60.919249999999998</v>
      </c>
      <c r="P69" s="6">
        <f t="shared" ref="P69:P100" si="13">L177</f>
        <v>-55.919249999999998</v>
      </c>
    </row>
    <row r="70" spans="2:16" x14ac:dyDescent="0.25">
      <c r="B70" s="88">
        <v>30785714285.714001</v>
      </c>
      <c r="C70" s="88">
        <v>-7.7501430999999998</v>
      </c>
      <c r="F70" s="6">
        <f t="shared" si="10"/>
        <v>32.214285714286</v>
      </c>
      <c r="G70" s="11">
        <f t="shared" ref="G70:G103" si="14">H70-5</f>
        <v>-62.840744000000001</v>
      </c>
      <c r="H70" s="6">
        <f t="shared" si="11"/>
        <v>-57.840744000000001</v>
      </c>
      <c r="J70" s="88">
        <v>30785714285.714001</v>
      </c>
      <c r="K70" s="88">
        <v>-8.8665360999999994</v>
      </c>
      <c r="N70" s="6">
        <f t="shared" si="12"/>
        <v>32.214285714286</v>
      </c>
      <c r="O70" s="11">
        <f t="shared" ref="O70:O103" si="15">P70-5</f>
        <v>-57.920326000000003</v>
      </c>
      <c r="P70" s="6">
        <f t="shared" si="13"/>
        <v>-52.920326000000003</v>
      </c>
    </row>
    <row r="71" spans="2:16" x14ac:dyDescent="0.25">
      <c r="B71" s="88">
        <v>31142857142.856998</v>
      </c>
      <c r="C71" s="88">
        <v>-7.8145217999999996</v>
      </c>
      <c r="F71" s="6">
        <f t="shared" si="10"/>
        <v>32.571428571429003</v>
      </c>
      <c r="G71" s="11">
        <f t="shared" si="14"/>
        <v>-63.200405000000003</v>
      </c>
      <c r="H71" s="6">
        <f t="shared" si="11"/>
        <v>-58.200405000000003</v>
      </c>
      <c r="J71" s="88">
        <v>31142857142.856998</v>
      </c>
      <c r="K71" s="88">
        <v>-8.7926997999999994</v>
      </c>
      <c r="N71" s="6">
        <f t="shared" si="12"/>
        <v>32.571428571429003</v>
      </c>
      <c r="O71" s="11">
        <f t="shared" si="15"/>
        <v>-58.684704000000004</v>
      </c>
      <c r="P71" s="6">
        <f t="shared" si="13"/>
        <v>-53.684704000000004</v>
      </c>
    </row>
    <row r="72" spans="2:16" x14ac:dyDescent="0.25">
      <c r="B72" s="88">
        <v>31500000000</v>
      </c>
      <c r="C72" s="88">
        <v>-7.9028391999999998</v>
      </c>
      <c r="F72" s="6">
        <f t="shared" si="10"/>
        <v>32.928571428570997</v>
      </c>
      <c r="G72" s="11">
        <f t="shared" si="14"/>
        <v>-61.616619</v>
      </c>
      <c r="H72" s="6">
        <f t="shared" si="11"/>
        <v>-56.616619</v>
      </c>
      <c r="J72" s="88">
        <v>31500000000</v>
      </c>
      <c r="K72" s="88">
        <v>-8.7777232999999999</v>
      </c>
      <c r="N72" s="6">
        <f t="shared" si="12"/>
        <v>32.928571428570997</v>
      </c>
      <c r="O72" s="11">
        <f t="shared" si="15"/>
        <v>-59.850208000000002</v>
      </c>
      <c r="P72" s="6">
        <f t="shared" si="13"/>
        <v>-54.850208000000002</v>
      </c>
    </row>
    <row r="73" spans="2:16" x14ac:dyDescent="0.25">
      <c r="B73" s="88">
        <v>31857142857.143002</v>
      </c>
      <c r="C73" s="88">
        <v>-8.0152377999999995</v>
      </c>
      <c r="F73" s="6">
        <f t="shared" si="10"/>
        <v>33.285714285714</v>
      </c>
      <c r="G73" s="11">
        <f t="shared" si="14"/>
        <v>-57.106724</v>
      </c>
      <c r="H73" s="6">
        <f t="shared" si="11"/>
        <v>-52.106724</v>
      </c>
      <c r="J73" s="88">
        <v>31857142857.143002</v>
      </c>
      <c r="K73" s="88">
        <v>-8.7762299000000006</v>
      </c>
      <c r="N73" s="6">
        <f t="shared" si="12"/>
        <v>33.285714285714</v>
      </c>
      <c r="O73" s="11">
        <f t="shared" si="15"/>
        <v>-60.958416</v>
      </c>
      <c r="P73" s="6">
        <f t="shared" si="13"/>
        <v>-55.958416</v>
      </c>
    </row>
    <row r="74" spans="2:16" x14ac:dyDescent="0.25">
      <c r="B74" s="88">
        <v>32214285714.285999</v>
      </c>
      <c r="C74" s="88">
        <v>-8.1358662000000006</v>
      </c>
      <c r="F74" s="6">
        <f t="shared" si="10"/>
        <v>33.642857142856997</v>
      </c>
      <c r="G74" s="11">
        <f t="shared" si="14"/>
        <v>-51.443725999999998</v>
      </c>
      <c r="H74" s="6">
        <f t="shared" si="11"/>
        <v>-46.443725999999998</v>
      </c>
      <c r="J74" s="88">
        <v>32214285714.285999</v>
      </c>
      <c r="K74" s="88">
        <v>-8.7219954000000008</v>
      </c>
      <c r="N74" s="6">
        <f t="shared" si="12"/>
        <v>33.642857142856997</v>
      </c>
      <c r="O74" s="11">
        <f t="shared" si="15"/>
        <v>-61.474815</v>
      </c>
      <c r="P74" s="6">
        <f t="shared" si="13"/>
        <v>-56.474815</v>
      </c>
    </row>
    <row r="75" spans="2:16" x14ac:dyDescent="0.25">
      <c r="B75" s="88">
        <v>32571428571.429001</v>
      </c>
      <c r="C75" s="88">
        <v>-8.2859669</v>
      </c>
      <c r="F75" s="6">
        <f t="shared" si="10"/>
        <v>34</v>
      </c>
      <c r="G75" s="11">
        <f t="shared" si="14"/>
        <v>-48.177062999999997</v>
      </c>
      <c r="H75" s="6">
        <f t="shared" si="11"/>
        <v>-43.177062999999997</v>
      </c>
      <c r="J75" s="88">
        <v>32571428571.429001</v>
      </c>
      <c r="K75" s="88">
        <v>-8.7357016000000005</v>
      </c>
      <c r="N75" s="6">
        <f t="shared" si="12"/>
        <v>34</v>
      </c>
      <c r="O75" s="11">
        <f t="shared" si="15"/>
        <v>-63.014862000000001</v>
      </c>
      <c r="P75" s="6">
        <f t="shared" si="13"/>
        <v>-58.014862000000001</v>
      </c>
    </row>
    <row r="76" spans="2:16" x14ac:dyDescent="0.25">
      <c r="B76" s="88">
        <v>32928571428.570999</v>
      </c>
      <c r="C76" s="88">
        <v>-8.5003718999999993</v>
      </c>
      <c r="F76" s="6">
        <f t="shared" si="10"/>
        <v>34.357142857143003</v>
      </c>
      <c r="G76" s="11">
        <f t="shared" si="14"/>
        <v>-45.611744000000002</v>
      </c>
      <c r="H76" s="6">
        <f t="shared" si="11"/>
        <v>-40.611744000000002</v>
      </c>
      <c r="J76" s="88">
        <v>32928571428.570999</v>
      </c>
      <c r="K76" s="88">
        <v>-8.7359056000000006</v>
      </c>
      <c r="N76" s="6">
        <f t="shared" si="12"/>
        <v>34.357142857143003</v>
      </c>
      <c r="O76" s="11">
        <f t="shared" si="15"/>
        <v>-66.000945999999999</v>
      </c>
      <c r="P76" s="6">
        <f t="shared" si="13"/>
        <v>-61.000945999999999</v>
      </c>
    </row>
    <row r="77" spans="2:16" x14ac:dyDescent="0.25">
      <c r="B77" s="88">
        <v>33285714285.714001</v>
      </c>
      <c r="C77" s="88">
        <v>-8.7337418000000007</v>
      </c>
      <c r="F77" s="6">
        <f t="shared" si="10"/>
        <v>34.714285714286007</v>
      </c>
      <c r="G77" s="11">
        <f t="shared" si="14"/>
        <v>-44.967323</v>
      </c>
      <c r="H77" s="6">
        <f t="shared" si="11"/>
        <v>-39.967323</v>
      </c>
      <c r="J77" s="88">
        <v>33285714285.714001</v>
      </c>
      <c r="K77" s="88">
        <v>-8.7764120000000005</v>
      </c>
      <c r="N77" s="6">
        <f t="shared" si="12"/>
        <v>34.714285714286007</v>
      </c>
      <c r="O77" s="11">
        <f t="shared" si="15"/>
        <v>-66.193511999999998</v>
      </c>
      <c r="P77" s="6">
        <f t="shared" si="13"/>
        <v>-61.193511999999998</v>
      </c>
    </row>
    <row r="78" spans="2:16" x14ac:dyDescent="0.25">
      <c r="B78" s="88">
        <v>33642857142.856998</v>
      </c>
      <c r="C78" s="88">
        <v>-8.9120092</v>
      </c>
      <c r="F78" s="6">
        <f t="shared" si="10"/>
        <v>35.071428571429003</v>
      </c>
      <c r="G78" s="11">
        <f t="shared" si="14"/>
        <v>-44.894539000000002</v>
      </c>
      <c r="H78" s="6">
        <f t="shared" si="11"/>
        <v>-39.894539000000002</v>
      </c>
      <c r="J78" s="88">
        <v>33642857142.856998</v>
      </c>
      <c r="K78" s="88">
        <v>-8.7566977000000001</v>
      </c>
      <c r="N78" s="6">
        <f t="shared" si="12"/>
        <v>35.071428571429003</v>
      </c>
      <c r="O78" s="11">
        <f t="shared" si="15"/>
        <v>-64.952179000000001</v>
      </c>
      <c r="P78" s="6">
        <f t="shared" si="13"/>
        <v>-59.952179000000001</v>
      </c>
    </row>
    <row r="79" spans="2:16" x14ac:dyDescent="0.25">
      <c r="B79" s="88">
        <v>34000000000</v>
      </c>
      <c r="C79" s="88">
        <v>-9.1215363000000007</v>
      </c>
      <c r="F79" s="6">
        <f t="shared" si="10"/>
        <v>35.428571428570997</v>
      </c>
      <c r="G79" s="11">
        <f t="shared" si="14"/>
        <v>-45.807952999999998</v>
      </c>
      <c r="H79" s="6">
        <f t="shared" si="11"/>
        <v>-40.807952999999998</v>
      </c>
      <c r="J79" s="88">
        <v>34000000000</v>
      </c>
      <c r="K79" s="88">
        <v>-8.8008708999999996</v>
      </c>
      <c r="N79" s="6">
        <f t="shared" si="12"/>
        <v>35.428571428570997</v>
      </c>
      <c r="O79" s="11">
        <f t="shared" si="15"/>
        <v>-62.681319999999999</v>
      </c>
      <c r="P79" s="6">
        <f t="shared" si="13"/>
        <v>-57.681319999999999</v>
      </c>
    </row>
    <row r="80" spans="2:16" x14ac:dyDescent="0.25">
      <c r="B80" s="88">
        <v>34357142857.143002</v>
      </c>
      <c r="C80" s="88">
        <v>-9.4083737999999997</v>
      </c>
      <c r="F80" s="6">
        <f t="shared" si="10"/>
        <v>35.785714285713993</v>
      </c>
      <c r="G80" s="11">
        <f t="shared" si="14"/>
        <v>-46.851723</v>
      </c>
      <c r="H80" s="6">
        <f t="shared" si="11"/>
        <v>-41.851723</v>
      </c>
      <c r="J80" s="88">
        <v>34357142857.143002</v>
      </c>
      <c r="K80" s="88">
        <v>-8.8358706999999992</v>
      </c>
      <c r="N80" s="6">
        <f t="shared" si="12"/>
        <v>35.785714285713993</v>
      </c>
      <c r="O80" s="11">
        <f t="shared" si="15"/>
        <v>-61.812229000000002</v>
      </c>
      <c r="P80" s="6">
        <f t="shared" si="13"/>
        <v>-56.812229000000002</v>
      </c>
    </row>
    <row r="81" spans="2:16" x14ac:dyDescent="0.25">
      <c r="B81" s="88">
        <v>34714285714.286003</v>
      </c>
      <c r="C81" s="88">
        <v>-9.6393155999999998</v>
      </c>
      <c r="F81" s="6">
        <f t="shared" si="10"/>
        <v>36.142857142857004</v>
      </c>
      <c r="G81" s="11">
        <f t="shared" si="14"/>
        <v>-47.377322999999997</v>
      </c>
      <c r="H81" s="6">
        <f t="shared" si="11"/>
        <v>-42.377322999999997</v>
      </c>
      <c r="J81" s="88">
        <v>34714285714.286003</v>
      </c>
      <c r="K81" s="88">
        <v>-8.8950253000000004</v>
      </c>
      <c r="N81" s="6">
        <f t="shared" si="12"/>
        <v>36.142857142857004</v>
      </c>
      <c r="O81" s="11">
        <f t="shared" si="15"/>
        <v>-60.697474999999997</v>
      </c>
      <c r="P81" s="6">
        <f t="shared" si="13"/>
        <v>-55.697474999999997</v>
      </c>
    </row>
    <row r="82" spans="2:16" x14ac:dyDescent="0.25">
      <c r="B82" s="88">
        <v>35071428571.429001</v>
      </c>
      <c r="C82" s="88">
        <v>-9.8330821999999998</v>
      </c>
      <c r="F82" s="6">
        <f t="shared" si="10"/>
        <v>36.5</v>
      </c>
      <c r="G82" s="11">
        <f t="shared" si="14"/>
        <v>-47.927101</v>
      </c>
      <c r="H82" s="6">
        <f t="shared" si="11"/>
        <v>-42.927101</v>
      </c>
      <c r="J82" s="88">
        <v>35071428571.429001</v>
      </c>
      <c r="K82" s="88">
        <v>-9.0261382999999995</v>
      </c>
      <c r="N82" s="6">
        <f t="shared" si="12"/>
        <v>36.5</v>
      </c>
      <c r="O82" s="11">
        <f t="shared" si="15"/>
        <v>-59.636538999999999</v>
      </c>
      <c r="P82" s="6">
        <f t="shared" si="13"/>
        <v>-54.636538999999999</v>
      </c>
    </row>
    <row r="83" spans="2:16" x14ac:dyDescent="0.25">
      <c r="B83" s="88">
        <v>35428571428.570999</v>
      </c>
      <c r="C83" s="88">
        <v>-9.9879580000000008</v>
      </c>
      <c r="F83" s="6">
        <f t="shared" si="10"/>
        <v>36.857142857142996</v>
      </c>
      <c r="G83" s="11">
        <f t="shared" si="14"/>
        <v>-48.184269</v>
      </c>
      <c r="H83" s="6">
        <f t="shared" si="11"/>
        <v>-43.184269</v>
      </c>
      <c r="J83" s="88">
        <v>35428571428.570999</v>
      </c>
      <c r="K83" s="88">
        <v>-9.2156362999999999</v>
      </c>
      <c r="N83" s="6">
        <f t="shared" si="12"/>
        <v>36.857142857142996</v>
      </c>
      <c r="O83" s="11">
        <f t="shared" si="15"/>
        <v>-58.455643000000002</v>
      </c>
      <c r="P83" s="6">
        <f t="shared" si="13"/>
        <v>-53.455643000000002</v>
      </c>
    </row>
    <row r="84" spans="2:16" x14ac:dyDescent="0.25">
      <c r="B84" s="88">
        <v>35785714285.713997</v>
      </c>
      <c r="C84" s="88">
        <v>-10.086103</v>
      </c>
      <c r="F84" s="6">
        <f t="shared" si="10"/>
        <v>37.214285714286007</v>
      </c>
      <c r="G84" s="11">
        <f t="shared" si="14"/>
        <v>-49.079017999999998</v>
      </c>
      <c r="H84" s="6">
        <f t="shared" si="11"/>
        <v>-44.079017999999998</v>
      </c>
      <c r="J84" s="88">
        <v>35785714285.713997</v>
      </c>
      <c r="K84" s="88">
        <v>-9.4462700000000002</v>
      </c>
      <c r="N84" s="6">
        <f t="shared" si="12"/>
        <v>37.214285714286007</v>
      </c>
      <c r="O84" s="11">
        <f t="shared" si="15"/>
        <v>-59.492179999999998</v>
      </c>
      <c r="P84" s="6">
        <f t="shared" si="13"/>
        <v>-54.492179999999998</v>
      </c>
    </row>
    <row r="85" spans="2:16" x14ac:dyDescent="0.25">
      <c r="B85" s="88">
        <v>36142857142.857002</v>
      </c>
      <c r="C85" s="88">
        <v>-10.079532</v>
      </c>
      <c r="F85" s="6">
        <f t="shared" si="10"/>
        <v>37.571428571429003</v>
      </c>
      <c r="G85" s="11">
        <f t="shared" si="14"/>
        <v>-50.423901000000001</v>
      </c>
      <c r="H85" s="6">
        <f t="shared" si="11"/>
        <v>-45.423901000000001</v>
      </c>
      <c r="J85" s="88">
        <v>36142857142.857002</v>
      </c>
      <c r="K85" s="88">
        <v>-9.6059561000000002</v>
      </c>
      <c r="N85" s="6">
        <f t="shared" si="12"/>
        <v>37.571428571429003</v>
      </c>
      <c r="O85" s="11">
        <f t="shared" si="15"/>
        <v>-60.588306000000003</v>
      </c>
      <c r="P85" s="6">
        <f t="shared" si="13"/>
        <v>-55.588306000000003</v>
      </c>
    </row>
    <row r="86" spans="2:16" x14ac:dyDescent="0.25">
      <c r="B86" s="88">
        <v>36500000000</v>
      </c>
      <c r="C86" s="88">
        <v>-10.065474999999999</v>
      </c>
      <c r="F86" s="6">
        <f t="shared" si="10"/>
        <v>37.928571428570997</v>
      </c>
      <c r="G86" s="11">
        <f t="shared" si="14"/>
        <v>-51.243735999999998</v>
      </c>
      <c r="H86" s="6">
        <f t="shared" si="11"/>
        <v>-46.243735999999998</v>
      </c>
      <c r="J86" s="88">
        <v>36500000000</v>
      </c>
      <c r="K86" s="88">
        <v>-9.7573098999999992</v>
      </c>
      <c r="N86" s="6">
        <f t="shared" si="12"/>
        <v>37.928571428570997</v>
      </c>
      <c r="O86" s="11">
        <f t="shared" si="15"/>
        <v>-62.683951999999998</v>
      </c>
      <c r="P86" s="6">
        <f t="shared" si="13"/>
        <v>-57.683951999999998</v>
      </c>
    </row>
    <row r="87" spans="2:16" x14ac:dyDescent="0.25">
      <c r="B87" s="88">
        <v>36857142857.142998</v>
      </c>
      <c r="C87" s="88">
        <v>-9.9899606999999992</v>
      </c>
      <c r="F87" s="6">
        <f t="shared" si="10"/>
        <v>38.285714285713993</v>
      </c>
      <c r="G87" s="11">
        <f t="shared" si="14"/>
        <v>-52.124797999999998</v>
      </c>
      <c r="H87" s="6">
        <f t="shared" si="11"/>
        <v>-47.124797999999998</v>
      </c>
      <c r="J87" s="88">
        <v>36857142857.142998</v>
      </c>
      <c r="K87" s="88">
        <v>-9.9052410000000002</v>
      </c>
      <c r="N87" s="6">
        <f t="shared" si="12"/>
        <v>38.285714285713993</v>
      </c>
      <c r="O87" s="11">
        <f t="shared" si="15"/>
        <v>-62.067593000000002</v>
      </c>
      <c r="P87" s="6">
        <f t="shared" si="13"/>
        <v>-57.067593000000002</v>
      </c>
    </row>
    <row r="88" spans="2:16" x14ac:dyDescent="0.25">
      <c r="B88" s="88">
        <v>37214285714.286003</v>
      </c>
      <c r="C88" s="88">
        <v>-9.9256983000000005</v>
      </c>
      <c r="F88" s="6">
        <f t="shared" si="10"/>
        <v>38.642857142857004</v>
      </c>
      <c r="G88" s="11">
        <f t="shared" si="14"/>
        <v>-52.743209999999998</v>
      </c>
      <c r="H88" s="6">
        <f t="shared" si="11"/>
        <v>-47.743209999999998</v>
      </c>
      <c r="J88" s="88">
        <v>37214285714.286003</v>
      </c>
      <c r="K88" s="88">
        <v>-10.03783</v>
      </c>
      <c r="N88" s="6">
        <f t="shared" si="12"/>
        <v>38.642857142857004</v>
      </c>
      <c r="O88" s="11">
        <f t="shared" si="15"/>
        <v>-60.054763999999999</v>
      </c>
      <c r="P88" s="6">
        <f t="shared" si="13"/>
        <v>-55.054763999999999</v>
      </c>
    </row>
    <row r="89" spans="2:16" x14ac:dyDescent="0.25">
      <c r="B89" s="88">
        <v>37571428571.429001</v>
      </c>
      <c r="C89" s="88">
        <v>-9.8230761999999991</v>
      </c>
      <c r="F89" s="6">
        <f t="shared" si="10"/>
        <v>39</v>
      </c>
      <c r="G89" s="11">
        <f t="shared" si="14"/>
        <v>-55.001933999999999</v>
      </c>
      <c r="H89" s="6">
        <f t="shared" si="11"/>
        <v>-50.001933999999999</v>
      </c>
      <c r="J89" s="88">
        <v>37571428571.429001</v>
      </c>
      <c r="K89" s="88">
        <v>-10.173845999999999</v>
      </c>
      <c r="N89" s="6">
        <f t="shared" si="12"/>
        <v>39</v>
      </c>
      <c r="O89" s="11">
        <f t="shared" si="15"/>
        <v>-57.207141999999997</v>
      </c>
      <c r="P89" s="6">
        <f t="shared" si="13"/>
        <v>-52.207141999999997</v>
      </c>
    </row>
    <row r="90" spans="2:16" x14ac:dyDescent="0.25">
      <c r="B90" s="88">
        <v>37928571428.570999</v>
      </c>
      <c r="C90" s="88">
        <v>-9.7548027000000008</v>
      </c>
      <c r="F90" s="6">
        <f t="shared" si="10"/>
        <v>39.357142857142996</v>
      </c>
      <c r="G90" s="11">
        <f t="shared" si="14"/>
        <v>-58.027607000000003</v>
      </c>
      <c r="H90" s="6">
        <f t="shared" si="11"/>
        <v>-53.027607000000003</v>
      </c>
      <c r="J90" s="88">
        <v>37928571428.570999</v>
      </c>
      <c r="K90" s="88">
        <v>-10.319281</v>
      </c>
      <c r="N90" s="6">
        <f t="shared" si="12"/>
        <v>39.357142857142996</v>
      </c>
      <c r="O90" s="11">
        <f t="shared" si="15"/>
        <v>-55.097861999999999</v>
      </c>
      <c r="P90" s="6">
        <f t="shared" si="13"/>
        <v>-50.097861999999999</v>
      </c>
    </row>
    <row r="91" spans="2:16" x14ac:dyDescent="0.25">
      <c r="B91" s="88">
        <v>38285714285.713997</v>
      </c>
      <c r="C91" s="88">
        <v>-9.6625986000000008</v>
      </c>
      <c r="F91" s="6">
        <f t="shared" si="10"/>
        <v>39.714285714286007</v>
      </c>
      <c r="G91" s="11">
        <f t="shared" si="14"/>
        <v>-63.027560999999999</v>
      </c>
      <c r="H91" s="6">
        <f t="shared" si="11"/>
        <v>-58.027560999999999</v>
      </c>
      <c r="J91" s="88">
        <v>38285714285.713997</v>
      </c>
      <c r="K91" s="88">
        <v>-10.433662999999999</v>
      </c>
      <c r="N91" s="6">
        <f t="shared" si="12"/>
        <v>39.714285714286007</v>
      </c>
      <c r="O91" s="11">
        <f t="shared" si="15"/>
        <v>-53.965102999999999</v>
      </c>
      <c r="P91" s="6">
        <f t="shared" si="13"/>
        <v>-48.965102999999999</v>
      </c>
    </row>
    <row r="92" spans="2:16" x14ac:dyDescent="0.25">
      <c r="B92" s="88">
        <v>38642857142.857002</v>
      </c>
      <c r="C92" s="88">
        <v>-9.5922947000000001</v>
      </c>
      <c r="F92" s="6">
        <f t="shared" si="10"/>
        <v>40.071428571429003</v>
      </c>
      <c r="G92" s="11">
        <f t="shared" si="14"/>
        <v>-66.716132999999999</v>
      </c>
      <c r="H92" s="6">
        <f t="shared" si="11"/>
        <v>-61.716132999999999</v>
      </c>
      <c r="J92" s="88">
        <v>38642857142.857002</v>
      </c>
      <c r="K92" s="88">
        <v>-10.609734</v>
      </c>
      <c r="N92" s="6">
        <f t="shared" si="12"/>
        <v>40.071428571429003</v>
      </c>
      <c r="O92" s="11">
        <f t="shared" si="15"/>
        <v>-54.219318000000001</v>
      </c>
      <c r="P92" s="6">
        <f t="shared" si="13"/>
        <v>-49.219318000000001</v>
      </c>
    </row>
    <row r="93" spans="2:16" x14ac:dyDescent="0.25">
      <c r="B93" s="88">
        <v>39000000000</v>
      </c>
      <c r="C93" s="88">
        <v>-9.5323724999999992</v>
      </c>
      <c r="F93" s="6">
        <f t="shared" si="10"/>
        <v>40.428571428570997</v>
      </c>
      <c r="G93" s="11">
        <f t="shared" si="14"/>
        <v>-66.893539000000004</v>
      </c>
      <c r="H93" s="6">
        <f t="shared" si="11"/>
        <v>-61.893538999999997</v>
      </c>
      <c r="J93" s="88">
        <v>39000000000</v>
      </c>
      <c r="K93" s="88">
        <v>-10.756952999999999</v>
      </c>
      <c r="N93" s="6">
        <f t="shared" si="12"/>
        <v>40.428571428570997</v>
      </c>
      <c r="O93" s="11">
        <f t="shared" si="15"/>
        <v>-55.191029</v>
      </c>
      <c r="P93" s="6">
        <f t="shared" si="13"/>
        <v>-50.191029</v>
      </c>
    </row>
    <row r="94" spans="2:16" x14ac:dyDescent="0.25">
      <c r="B94" s="88">
        <v>39357142857.142998</v>
      </c>
      <c r="C94" s="88">
        <v>-9.4881907000000005</v>
      </c>
      <c r="F94" s="6">
        <f t="shared" si="10"/>
        <v>40.785714285713993</v>
      </c>
      <c r="G94" s="11">
        <f t="shared" si="14"/>
        <v>-63.590358999999999</v>
      </c>
      <c r="H94" s="6">
        <f t="shared" si="11"/>
        <v>-58.590358999999999</v>
      </c>
      <c r="J94" s="88">
        <v>39357142857.142998</v>
      </c>
      <c r="K94" s="88">
        <v>-10.935131999999999</v>
      </c>
      <c r="N94" s="6">
        <f t="shared" si="12"/>
        <v>40.785714285713993</v>
      </c>
      <c r="O94" s="11">
        <f t="shared" si="15"/>
        <v>-56.637939000000003</v>
      </c>
      <c r="P94" s="6">
        <f t="shared" si="13"/>
        <v>-51.637939000000003</v>
      </c>
    </row>
    <row r="95" spans="2:16" x14ac:dyDescent="0.25">
      <c r="B95" s="88">
        <v>39714285714.286003</v>
      </c>
      <c r="C95" s="88">
        <v>-9.4544697000000006</v>
      </c>
      <c r="F95" s="6">
        <f t="shared" si="10"/>
        <v>41.142857142857004</v>
      </c>
      <c r="G95" s="11">
        <f t="shared" si="14"/>
        <v>-59.938643999999996</v>
      </c>
      <c r="H95" s="6">
        <f t="shared" si="11"/>
        <v>-54.938643999999996</v>
      </c>
      <c r="J95" s="88">
        <v>39714285714.286003</v>
      </c>
      <c r="K95" s="88">
        <v>-11.071631</v>
      </c>
      <c r="N95" s="6">
        <f t="shared" si="12"/>
        <v>41.142857142857004</v>
      </c>
      <c r="O95" s="11">
        <f t="shared" si="15"/>
        <v>-57.125298000000001</v>
      </c>
      <c r="P95" s="6">
        <f t="shared" si="13"/>
        <v>-52.125298000000001</v>
      </c>
    </row>
    <row r="96" spans="2:16" x14ac:dyDescent="0.25">
      <c r="B96" s="88">
        <v>40071428571.429001</v>
      </c>
      <c r="C96" s="88">
        <v>-9.4767904000000005</v>
      </c>
      <c r="F96" s="6">
        <f t="shared" si="10"/>
        <v>41.5</v>
      </c>
      <c r="G96" s="11">
        <f t="shared" si="14"/>
        <v>-61.172812999999998</v>
      </c>
      <c r="H96" s="6">
        <f t="shared" si="11"/>
        <v>-56.172812999999998</v>
      </c>
      <c r="J96" s="88">
        <v>40071428571.429001</v>
      </c>
      <c r="K96" s="88">
        <v>-11.191737</v>
      </c>
      <c r="N96" s="6">
        <f t="shared" si="12"/>
        <v>41.5</v>
      </c>
      <c r="O96" s="11">
        <f t="shared" si="15"/>
        <v>-56.101115999999998</v>
      </c>
      <c r="P96" s="6">
        <f t="shared" si="13"/>
        <v>-51.101115999999998</v>
      </c>
    </row>
    <row r="97" spans="2:16" x14ac:dyDescent="0.25">
      <c r="B97" s="88">
        <v>40428571428.570999</v>
      </c>
      <c r="C97" s="88">
        <v>-9.3674297000000006</v>
      </c>
      <c r="F97" s="6">
        <f t="shared" si="10"/>
        <v>41.857142857142996</v>
      </c>
      <c r="G97" s="11">
        <f t="shared" si="14"/>
        <v>-67.481994999999998</v>
      </c>
      <c r="H97" s="6">
        <f t="shared" si="11"/>
        <v>-62.481994999999998</v>
      </c>
      <c r="J97" s="88">
        <v>40428571428.570999</v>
      </c>
      <c r="K97" s="88">
        <v>-11.26361</v>
      </c>
      <c r="N97" s="6">
        <f t="shared" si="12"/>
        <v>41.857142857142996</v>
      </c>
      <c r="O97" s="11">
        <f t="shared" si="15"/>
        <v>-54.372985999999997</v>
      </c>
      <c r="P97" s="6">
        <f t="shared" si="13"/>
        <v>-49.372985999999997</v>
      </c>
    </row>
    <row r="98" spans="2:16" x14ac:dyDescent="0.25">
      <c r="B98" s="88">
        <v>40785714285.713997</v>
      </c>
      <c r="C98" s="88">
        <v>-9.3957186000000004</v>
      </c>
      <c r="F98" s="6">
        <f t="shared" si="10"/>
        <v>42.214285714286007</v>
      </c>
      <c r="G98" s="11">
        <f t="shared" si="14"/>
        <v>-73.488997999999995</v>
      </c>
      <c r="H98" s="6">
        <f t="shared" si="11"/>
        <v>-68.488997999999995</v>
      </c>
      <c r="J98" s="88">
        <v>40785714285.713997</v>
      </c>
      <c r="K98" s="88">
        <v>-11.306001</v>
      </c>
      <c r="N98" s="6">
        <f t="shared" si="12"/>
        <v>42.214285714286007</v>
      </c>
      <c r="O98" s="11">
        <f t="shared" si="15"/>
        <v>-53.332462</v>
      </c>
      <c r="P98" s="6">
        <f t="shared" si="13"/>
        <v>-48.332462</v>
      </c>
    </row>
    <row r="99" spans="2:16" x14ac:dyDescent="0.25">
      <c r="B99" s="88">
        <v>41142857142.857002</v>
      </c>
      <c r="C99" s="88">
        <v>-9.5820474999999998</v>
      </c>
      <c r="F99" s="6">
        <f t="shared" si="10"/>
        <v>42.571428571429003</v>
      </c>
      <c r="G99" s="11">
        <f t="shared" si="14"/>
        <v>-73.812286</v>
      </c>
      <c r="H99" s="6">
        <f t="shared" si="11"/>
        <v>-68.812286</v>
      </c>
      <c r="J99" s="88">
        <v>41142857142.857002</v>
      </c>
      <c r="K99" s="88">
        <v>-11.384024999999999</v>
      </c>
      <c r="N99" s="6">
        <f t="shared" si="12"/>
        <v>42.571428571429003</v>
      </c>
      <c r="O99" s="11">
        <f t="shared" si="15"/>
        <v>-53.826756000000003</v>
      </c>
      <c r="P99" s="6">
        <f t="shared" si="13"/>
        <v>-48.826756000000003</v>
      </c>
    </row>
    <row r="100" spans="2:16" x14ac:dyDescent="0.25">
      <c r="B100" s="88">
        <v>41500000000</v>
      </c>
      <c r="C100" s="88">
        <v>-9.6764592999999994</v>
      </c>
      <c r="F100" s="6">
        <f t="shared" si="10"/>
        <v>42.928571428570997</v>
      </c>
      <c r="G100" s="11">
        <f t="shared" si="14"/>
        <v>-70.485847000000007</v>
      </c>
      <c r="H100" s="6">
        <f t="shared" si="11"/>
        <v>-65.485847000000007</v>
      </c>
      <c r="J100" s="88">
        <v>41500000000</v>
      </c>
      <c r="K100" s="88">
        <v>-11.321486999999999</v>
      </c>
      <c r="N100" s="6">
        <f t="shared" si="12"/>
        <v>42.928571428570997</v>
      </c>
      <c r="O100" s="11">
        <f t="shared" si="15"/>
        <v>-54.761485999999998</v>
      </c>
      <c r="P100" s="6">
        <f t="shared" si="13"/>
        <v>-49.761485999999998</v>
      </c>
    </row>
    <row r="101" spans="2:16" x14ac:dyDescent="0.25">
      <c r="B101" s="88">
        <v>41857142857.142998</v>
      </c>
      <c r="C101" s="88">
        <v>-9.7869205000000008</v>
      </c>
      <c r="F101" s="6">
        <f t="shared" ref="F101:F103" si="16">B209/1000000000</f>
        <v>43.285714285713993</v>
      </c>
      <c r="G101" s="11">
        <f t="shared" si="14"/>
        <v>-65.788609000000008</v>
      </c>
      <c r="H101" s="6">
        <f t="shared" ref="H101:H103" si="17">D209</f>
        <v>-60.788609000000001</v>
      </c>
      <c r="J101" s="88">
        <v>41857142857.142998</v>
      </c>
      <c r="K101" s="88">
        <v>-11.398211</v>
      </c>
      <c r="N101" s="6">
        <f t="shared" ref="N101:N103" si="18">J209/1000000000</f>
        <v>43.285714285713993</v>
      </c>
      <c r="O101" s="11">
        <f t="shared" si="15"/>
        <v>-55.563873000000001</v>
      </c>
      <c r="P101" s="6">
        <f t="shared" ref="P101:P103" si="19">L209</f>
        <v>-50.563873000000001</v>
      </c>
    </row>
    <row r="102" spans="2:16" x14ac:dyDescent="0.25">
      <c r="B102" s="88">
        <v>42214285714.286003</v>
      </c>
      <c r="C102" s="88">
        <v>-9.7952890000000004</v>
      </c>
      <c r="F102" s="6">
        <f t="shared" si="16"/>
        <v>43.642857142857004</v>
      </c>
      <c r="G102" s="11">
        <f t="shared" si="14"/>
        <v>-63.296531999999999</v>
      </c>
      <c r="H102" s="6">
        <f t="shared" si="17"/>
        <v>-58.296531999999999</v>
      </c>
      <c r="J102" s="88">
        <v>42214285714.286003</v>
      </c>
      <c r="K102" s="88">
        <v>-11.563976</v>
      </c>
      <c r="N102" s="6">
        <f t="shared" si="18"/>
        <v>43.642857142857004</v>
      </c>
      <c r="O102" s="11">
        <f t="shared" si="15"/>
        <v>-55.668002999999999</v>
      </c>
      <c r="P102" s="6">
        <f t="shared" si="19"/>
        <v>-50.668002999999999</v>
      </c>
    </row>
    <row r="103" spans="2:16" x14ac:dyDescent="0.25">
      <c r="B103" s="88">
        <v>42571428571.429001</v>
      </c>
      <c r="C103" s="88">
        <v>-9.9918375000000008</v>
      </c>
      <c r="F103" s="6">
        <f t="shared" si="16"/>
        <v>44</v>
      </c>
      <c r="G103" s="11">
        <f t="shared" si="14"/>
        <v>-60.373314000000001</v>
      </c>
      <c r="H103" s="6">
        <f t="shared" si="17"/>
        <v>-55.373314000000001</v>
      </c>
      <c r="J103" s="88">
        <v>42571428571.429001</v>
      </c>
      <c r="K103" s="88">
        <v>-11.356534999999999</v>
      </c>
      <c r="N103" s="6">
        <f t="shared" si="18"/>
        <v>44</v>
      </c>
      <c r="O103" s="11">
        <f t="shared" si="15"/>
        <v>-55.815578000000002</v>
      </c>
      <c r="P103" s="6">
        <f t="shared" si="19"/>
        <v>-50.815578000000002</v>
      </c>
    </row>
    <row r="104" spans="2:16" x14ac:dyDescent="0.25">
      <c r="B104" s="88">
        <v>42928571428.570999</v>
      </c>
      <c r="C104" s="88">
        <v>-10.164898000000001</v>
      </c>
      <c r="J104" s="88">
        <v>42928571428.570999</v>
      </c>
      <c r="K104" s="88">
        <v>-11.291496</v>
      </c>
    </row>
    <row r="105" spans="2:16" x14ac:dyDescent="0.25">
      <c r="B105" s="88">
        <v>43285714285.713997</v>
      </c>
      <c r="C105" s="88">
        <v>-10.438958</v>
      </c>
      <c r="J105" s="88">
        <v>43285714285.713997</v>
      </c>
      <c r="K105" s="88">
        <v>-11.268851</v>
      </c>
    </row>
    <row r="106" spans="2:16" x14ac:dyDescent="0.25">
      <c r="B106" s="88">
        <v>43642857142.857002</v>
      </c>
      <c r="C106" s="88">
        <v>-10.798857999999999</v>
      </c>
      <c r="J106" s="88">
        <v>43642857142.857002</v>
      </c>
      <c r="K106" s="88">
        <v>-11.163591</v>
      </c>
    </row>
    <row r="107" spans="2:16" x14ac:dyDescent="0.25">
      <c r="B107" s="88">
        <v>44000000000</v>
      </c>
      <c r="C107" s="88">
        <v>-11.173598999999999</v>
      </c>
      <c r="J107" s="88">
        <v>44000000000</v>
      </c>
      <c r="K107" s="88">
        <v>-11.055339</v>
      </c>
    </row>
    <row r="108" spans="2:16" x14ac:dyDescent="0.25">
      <c r="B108" s="88" t="s">
        <v>21</v>
      </c>
      <c r="J108" s="88" t="s">
        <v>21</v>
      </c>
    </row>
    <row r="111" spans="2:16" x14ac:dyDescent="0.25">
      <c r="B111" s="88" t="s">
        <v>25</v>
      </c>
      <c r="J111" s="88" t="s">
        <v>25</v>
      </c>
    </row>
    <row r="112" spans="2:16" x14ac:dyDescent="0.25">
      <c r="B112" s="88" t="s">
        <v>19</v>
      </c>
      <c r="C112" s="88" t="s">
        <v>117</v>
      </c>
      <c r="D112" s="88" t="s">
        <v>75</v>
      </c>
      <c r="J112" s="88" t="s">
        <v>19</v>
      </c>
      <c r="K112" s="88" t="s">
        <v>117</v>
      </c>
      <c r="L112" s="88" t="s">
        <v>75</v>
      </c>
    </row>
    <row r="113" spans="2:12" x14ac:dyDescent="0.25">
      <c r="B113" s="88">
        <v>9000000000</v>
      </c>
      <c r="C113" s="88">
        <v>-76.792038000000005</v>
      </c>
      <c r="D113" s="88">
        <v>-62.947051999999999</v>
      </c>
      <c r="J113" s="88">
        <v>9000000000</v>
      </c>
      <c r="K113" s="88">
        <v>-68.915976999999998</v>
      </c>
      <c r="L113" s="88">
        <v>-56.807152000000002</v>
      </c>
    </row>
    <row r="114" spans="2:12" x14ac:dyDescent="0.25">
      <c r="B114" s="88">
        <v>9357142857.1429005</v>
      </c>
      <c r="C114" s="88">
        <v>-67.400208000000006</v>
      </c>
      <c r="D114" s="88">
        <v>-59.002276999999999</v>
      </c>
      <c r="J114" s="88">
        <v>9357142857.1429005</v>
      </c>
      <c r="K114" s="88">
        <v>-66.149970999999994</v>
      </c>
      <c r="L114" s="88">
        <v>-56.788978999999998</v>
      </c>
    </row>
    <row r="115" spans="2:12" x14ac:dyDescent="0.25">
      <c r="B115" s="88">
        <v>9714285714.2856998</v>
      </c>
      <c r="C115" s="88">
        <v>-62.055748000000001</v>
      </c>
      <c r="D115" s="88">
        <v>-53.689976000000001</v>
      </c>
      <c r="J115" s="88">
        <v>9714285714.2856998</v>
      </c>
      <c r="K115" s="88">
        <v>-67.064483999999993</v>
      </c>
      <c r="L115" s="88">
        <v>-57.976878999999997</v>
      </c>
    </row>
    <row r="116" spans="2:12" x14ac:dyDescent="0.25">
      <c r="B116" s="88">
        <v>10071428571.429001</v>
      </c>
      <c r="C116" s="88">
        <v>-57.203696999999998</v>
      </c>
      <c r="D116" s="88">
        <v>-50.839733000000003</v>
      </c>
      <c r="J116" s="88">
        <v>10071428571.429001</v>
      </c>
      <c r="K116" s="88">
        <v>-69.792968999999999</v>
      </c>
      <c r="L116" s="88">
        <v>-59.248427999999997</v>
      </c>
    </row>
    <row r="117" spans="2:12" x14ac:dyDescent="0.25">
      <c r="B117" s="88">
        <v>10428571428.570999</v>
      </c>
      <c r="C117" s="88">
        <v>-56.117896999999999</v>
      </c>
      <c r="D117" s="88">
        <v>-49.424636999999997</v>
      </c>
      <c r="J117" s="88">
        <v>10428571428.570999</v>
      </c>
      <c r="K117" s="88">
        <v>-67.732665999999995</v>
      </c>
      <c r="L117" s="88">
        <v>-60.167782000000003</v>
      </c>
    </row>
    <row r="118" spans="2:12" x14ac:dyDescent="0.25">
      <c r="B118" s="88">
        <v>10785714285.714001</v>
      </c>
      <c r="C118" s="88">
        <v>-55.927917000000001</v>
      </c>
      <c r="D118" s="88">
        <v>-49.453201</v>
      </c>
      <c r="J118" s="88">
        <v>10785714285.714001</v>
      </c>
      <c r="K118" s="88">
        <v>-67.977303000000006</v>
      </c>
      <c r="L118" s="88">
        <v>-59.780189999999997</v>
      </c>
    </row>
    <row r="119" spans="2:12" x14ac:dyDescent="0.25">
      <c r="B119" s="88">
        <v>11142857142.857</v>
      </c>
      <c r="C119" s="88">
        <v>-56.100760999999999</v>
      </c>
      <c r="D119" s="88">
        <v>-51.566982000000003</v>
      </c>
      <c r="J119" s="88">
        <v>11142857142.857</v>
      </c>
      <c r="K119" s="88">
        <v>-67.331588999999994</v>
      </c>
      <c r="L119" s="88">
        <v>-60.364052000000001</v>
      </c>
    </row>
    <row r="120" spans="2:12" x14ac:dyDescent="0.25">
      <c r="B120" s="88">
        <v>11500000000</v>
      </c>
      <c r="C120" s="88">
        <v>-61.848663000000002</v>
      </c>
      <c r="D120" s="88">
        <v>-53.377204999999996</v>
      </c>
      <c r="J120" s="88">
        <v>11500000000</v>
      </c>
      <c r="K120" s="88">
        <v>-68.584716999999998</v>
      </c>
      <c r="L120" s="88">
        <v>-61.064590000000003</v>
      </c>
    </row>
    <row r="121" spans="2:12" x14ac:dyDescent="0.25">
      <c r="B121" s="88">
        <v>11857142857.143</v>
      </c>
      <c r="C121" s="88">
        <v>-61.234467000000002</v>
      </c>
      <c r="D121" s="88">
        <v>-56.909737</v>
      </c>
      <c r="J121" s="88">
        <v>11857142857.143</v>
      </c>
      <c r="K121" s="88">
        <v>-69.388779</v>
      </c>
      <c r="L121" s="88">
        <v>-60.642646999999997</v>
      </c>
    </row>
    <row r="122" spans="2:12" x14ac:dyDescent="0.25">
      <c r="B122" s="88">
        <v>12214285714.285999</v>
      </c>
      <c r="C122" s="88">
        <v>-66.731650999999999</v>
      </c>
      <c r="D122" s="88">
        <v>-58.251033999999997</v>
      </c>
      <c r="J122" s="88">
        <v>12214285714.285999</v>
      </c>
      <c r="K122" s="88">
        <v>-65.613747000000004</v>
      </c>
      <c r="L122" s="88">
        <v>-59.492077000000002</v>
      </c>
    </row>
    <row r="123" spans="2:12" x14ac:dyDescent="0.25">
      <c r="B123" s="88">
        <v>12571428571.429001</v>
      </c>
      <c r="C123" s="88">
        <v>-66.018401999999995</v>
      </c>
      <c r="D123" s="88">
        <v>-61.653500000000001</v>
      </c>
      <c r="J123" s="88">
        <v>12571428571.429001</v>
      </c>
      <c r="K123" s="88">
        <v>-64.852180000000004</v>
      </c>
      <c r="L123" s="88">
        <v>-59.852428000000003</v>
      </c>
    </row>
    <row r="124" spans="2:12" x14ac:dyDescent="0.25">
      <c r="B124" s="88">
        <v>12928571428.570999</v>
      </c>
      <c r="C124" s="88">
        <v>-71.702147999999994</v>
      </c>
      <c r="D124" s="88">
        <v>-63.913181000000002</v>
      </c>
      <c r="J124" s="88">
        <v>12928571428.570999</v>
      </c>
      <c r="K124" s="88">
        <v>-70.249488999999997</v>
      </c>
      <c r="L124" s="88">
        <v>-63.814587000000003</v>
      </c>
    </row>
    <row r="125" spans="2:12" x14ac:dyDescent="0.25">
      <c r="B125" s="88">
        <v>13285714285.714001</v>
      </c>
      <c r="C125" s="88">
        <v>-73.545944000000006</v>
      </c>
      <c r="D125" s="88">
        <v>-64.438796999999994</v>
      </c>
      <c r="J125" s="88">
        <v>13285714285.714001</v>
      </c>
      <c r="K125" s="88">
        <v>-77.482544000000004</v>
      </c>
      <c r="L125" s="88">
        <v>-67.151473999999993</v>
      </c>
    </row>
    <row r="126" spans="2:12" x14ac:dyDescent="0.25">
      <c r="B126" s="88">
        <v>13642857142.857</v>
      </c>
      <c r="C126" s="88">
        <v>-67.660736</v>
      </c>
      <c r="D126" s="88">
        <v>-63.654640000000001</v>
      </c>
      <c r="J126" s="88">
        <v>13642857142.857</v>
      </c>
      <c r="K126" s="88">
        <v>-74.898285000000001</v>
      </c>
      <c r="L126" s="88">
        <v>-67.998642000000004</v>
      </c>
    </row>
    <row r="127" spans="2:12" x14ac:dyDescent="0.25">
      <c r="B127" s="88">
        <v>14000000000</v>
      </c>
      <c r="C127" s="88">
        <v>-69.128906000000001</v>
      </c>
      <c r="D127" s="88">
        <v>-62.848190000000002</v>
      </c>
      <c r="J127" s="88">
        <v>14000000000</v>
      </c>
      <c r="K127" s="88">
        <v>-73.056274000000002</v>
      </c>
      <c r="L127" s="88">
        <v>-64.179801999999995</v>
      </c>
    </row>
    <row r="128" spans="2:12" x14ac:dyDescent="0.25">
      <c r="B128" s="88">
        <v>14357142857.143</v>
      </c>
      <c r="C128" s="88">
        <v>-71.004868000000002</v>
      </c>
      <c r="D128" s="88">
        <v>-65.518051</v>
      </c>
      <c r="J128" s="88">
        <v>14357142857.143</v>
      </c>
      <c r="K128" s="88">
        <v>-66.283241000000004</v>
      </c>
      <c r="L128" s="88">
        <v>-61.187359000000001</v>
      </c>
    </row>
    <row r="129" spans="2:12" x14ac:dyDescent="0.25">
      <c r="B129" s="88">
        <v>14714285714.285999</v>
      </c>
      <c r="C129" s="88">
        <v>-75.416565000000006</v>
      </c>
      <c r="D129" s="88">
        <v>-66.597435000000004</v>
      </c>
      <c r="J129" s="88">
        <v>14714285714.285999</v>
      </c>
      <c r="K129" s="88">
        <v>-66.265274000000005</v>
      </c>
      <c r="L129" s="88">
        <v>-61.077075999999998</v>
      </c>
    </row>
    <row r="130" spans="2:12" x14ac:dyDescent="0.25">
      <c r="B130" s="88">
        <v>15071428571.429001</v>
      </c>
      <c r="C130" s="88">
        <v>-72.258269999999996</v>
      </c>
      <c r="D130" s="88">
        <v>-68.325012000000001</v>
      </c>
      <c r="J130" s="88">
        <v>15071428571.429001</v>
      </c>
      <c r="K130" s="88">
        <v>-73.021545000000003</v>
      </c>
      <c r="L130" s="88">
        <v>-65.469948000000002</v>
      </c>
    </row>
    <row r="131" spans="2:12" x14ac:dyDescent="0.25">
      <c r="B131" s="88">
        <v>15428571428.570999</v>
      </c>
      <c r="C131" s="88">
        <v>-76.147278</v>
      </c>
      <c r="D131" s="88">
        <v>-67.366821000000002</v>
      </c>
      <c r="J131" s="88">
        <v>15428571428.570999</v>
      </c>
      <c r="K131" s="88">
        <v>-79.760802999999996</v>
      </c>
      <c r="L131" s="88">
        <v>-67.169144000000003</v>
      </c>
    </row>
    <row r="132" spans="2:12" x14ac:dyDescent="0.25">
      <c r="B132" s="88">
        <v>15785714285.714001</v>
      </c>
      <c r="C132" s="88">
        <v>-72.584586999999999</v>
      </c>
      <c r="D132" s="88">
        <v>-68.618911999999995</v>
      </c>
      <c r="J132" s="88">
        <v>15785714285.714001</v>
      </c>
      <c r="K132" s="88">
        <v>-71.593368999999996</v>
      </c>
      <c r="L132" s="88">
        <v>-66.639503000000005</v>
      </c>
    </row>
    <row r="133" spans="2:12" x14ac:dyDescent="0.25">
      <c r="B133" s="88">
        <v>16142857142.857</v>
      </c>
      <c r="C133" s="88">
        <v>-76.131362999999993</v>
      </c>
      <c r="D133" s="88">
        <v>-67.322258000000005</v>
      </c>
      <c r="J133" s="88">
        <v>16142857142.857</v>
      </c>
      <c r="K133" s="88">
        <v>-71.606894999999994</v>
      </c>
      <c r="L133" s="88">
        <v>-62.439804000000002</v>
      </c>
    </row>
    <row r="134" spans="2:12" x14ac:dyDescent="0.25">
      <c r="B134" s="88">
        <v>16500000000</v>
      </c>
      <c r="C134" s="88">
        <v>-72.315726999999995</v>
      </c>
      <c r="D134" s="88">
        <v>-67.034713999999994</v>
      </c>
      <c r="J134" s="88">
        <v>16500000000</v>
      </c>
      <c r="K134" s="88">
        <v>-67.331360000000004</v>
      </c>
      <c r="L134" s="88">
        <v>-60.668297000000003</v>
      </c>
    </row>
    <row r="135" spans="2:12" x14ac:dyDescent="0.25">
      <c r="B135" s="88">
        <v>16857142857.143</v>
      </c>
      <c r="C135" s="88">
        <v>-71.862296999999998</v>
      </c>
      <c r="D135" s="88">
        <v>-67.778587000000002</v>
      </c>
      <c r="J135" s="88">
        <v>16857142857.143</v>
      </c>
      <c r="K135" s="88">
        <v>-66.488624999999999</v>
      </c>
      <c r="L135" s="88">
        <v>-61.239818999999997</v>
      </c>
    </row>
    <row r="136" spans="2:12" x14ac:dyDescent="0.25">
      <c r="B136" s="88">
        <v>17214285714.285999</v>
      </c>
      <c r="C136" s="88">
        <v>-78.461571000000006</v>
      </c>
      <c r="D136" s="88">
        <v>-64.112717000000004</v>
      </c>
      <c r="J136" s="88">
        <v>17214285714.285999</v>
      </c>
      <c r="K136" s="88">
        <v>-73.603995999999995</v>
      </c>
      <c r="L136" s="88">
        <v>-60.407524000000002</v>
      </c>
    </row>
    <row r="137" spans="2:12" x14ac:dyDescent="0.25">
      <c r="B137" s="88">
        <v>17571428571.429001</v>
      </c>
      <c r="C137" s="88">
        <v>-61.473407999999999</v>
      </c>
      <c r="D137" s="88">
        <v>-61.881931000000002</v>
      </c>
      <c r="J137" s="88">
        <v>17571428571.429001</v>
      </c>
      <c r="K137" s="88">
        <v>-65.061852000000002</v>
      </c>
      <c r="L137" s="88">
        <v>-60.071750999999999</v>
      </c>
    </row>
    <row r="138" spans="2:12" x14ac:dyDescent="0.25">
      <c r="B138" s="88">
        <v>17928571428.570999</v>
      </c>
      <c r="C138" s="88">
        <v>-65.337638999999996</v>
      </c>
      <c r="D138" s="88">
        <v>-58.482170000000004</v>
      </c>
      <c r="J138" s="88">
        <v>17928571428.570999</v>
      </c>
      <c r="K138" s="88">
        <v>-65.635009999999994</v>
      </c>
      <c r="L138" s="88">
        <v>-58.947636000000003</v>
      </c>
    </row>
    <row r="139" spans="2:12" x14ac:dyDescent="0.25">
      <c r="B139" s="88">
        <v>18285714285.714001</v>
      </c>
      <c r="C139" s="88">
        <v>-68.431938000000002</v>
      </c>
      <c r="D139" s="88">
        <v>-61.338557999999999</v>
      </c>
      <c r="J139" s="88">
        <v>18285714285.714001</v>
      </c>
      <c r="K139" s="88">
        <v>-70.320151999999993</v>
      </c>
      <c r="L139" s="88">
        <v>-62.018008999999999</v>
      </c>
    </row>
    <row r="140" spans="2:12" x14ac:dyDescent="0.25">
      <c r="B140" s="88">
        <v>18642857142.856998</v>
      </c>
      <c r="C140" s="88">
        <v>-70.240157999999994</v>
      </c>
      <c r="D140" s="88">
        <v>-64.573104999999998</v>
      </c>
      <c r="J140" s="88">
        <v>18642857142.856998</v>
      </c>
      <c r="K140" s="88">
        <v>-74.229873999999995</v>
      </c>
      <c r="L140" s="88">
        <v>-64.643608</v>
      </c>
    </row>
    <row r="141" spans="2:12" x14ac:dyDescent="0.25">
      <c r="B141" s="88">
        <v>19000000000</v>
      </c>
      <c r="C141" s="88">
        <v>-75.204673999999997</v>
      </c>
      <c r="D141" s="88">
        <v>-65.883094999999997</v>
      </c>
      <c r="J141" s="88">
        <v>19000000000</v>
      </c>
      <c r="K141" s="88">
        <v>-73.466971999999998</v>
      </c>
      <c r="L141" s="88">
        <v>-65.465644999999995</v>
      </c>
    </row>
    <row r="142" spans="2:12" x14ac:dyDescent="0.25">
      <c r="B142" s="88">
        <v>19357142857.143002</v>
      </c>
      <c r="C142" s="88">
        <v>-72.642555000000002</v>
      </c>
      <c r="D142" s="88">
        <v>-66.858986000000002</v>
      </c>
      <c r="J142" s="88">
        <v>19357142857.143002</v>
      </c>
      <c r="K142" s="88">
        <v>-72.658752000000007</v>
      </c>
      <c r="L142" s="88">
        <v>-65.831490000000002</v>
      </c>
    </row>
    <row r="143" spans="2:12" x14ac:dyDescent="0.25">
      <c r="B143" s="88">
        <v>19714285714.285999</v>
      </c>
      <c r="C143" s="88">
        <v>-73.392371999999995</v>
      </c>
      <c r="D143" s="88">
        <v>-65.812507999999994</v>
      </c>
      <c r="J143" s="88">
        <v>19714285714.285999</v>
      </c>
      <c r="K143" s="88">
        <v>-75.398437999999999</v>
      </c>
      <c r="L143" s="88">
        <v>-69.988761999999994</v>
      </c>
    </row>
    <row r="144" spans="2:12" x14ac:dyDescent="0.25">
      <c r="B144" s="88">
        <v>20071428571.429001</v>
      </c>
      <c r="C144" s="88">
        <v>-72.353065000000001</v>
      </c>
      <c r="D144" s="88">
        <v>-65.671768</v>
      </c>
      <c r="J144" s="88">
        <v>20071428571.429001</v>
      </c>
      <c r="K144" s="88">
        <v>-86.042350999999996</v>
      </c>
      <c r="L144" s="88">
        <v>-74.548347000000007</v>
      </c>
    </row>
    <row r="145" spans="2:12" x14ac:dyDescent="0.25">
      <c r="B145" s="88">
        <v>20428571428.570999</v>
      </c>
      <c r="C145" s="88">
        <v>-72.418587000000002</v>
      </c>
      <c r="D145" s="88">
        <v>-64.312683000000007</v>
      </c>
      <c r="J145" s="88">
        <v>20428571428.570999</v>
      </c>
      <c r="K145" s="88">
        <v>-86.445244000000002</v>
      </c>
      <c r="L145" s="88">
        <v>-75.816367999999997</v>
      </c>
    </row>
    <row r="146" spans="2:12" x14ac:dyDescent="0.25">
      <c r="B146" s="88">
        <v>20785714285.714001</v>
      </c>
      <c r="C146" s="88">
        <v>-69.489006000000003</v>
      </c>
      <c r="D146" s="88">
        <v>-61.728808999999998</v>
      </c>
      <c r="J146" s="88">
        <v>20785714285.714001</v>
      </c>
      <c r="K146" s="88">
        <v>-79.276404999999997</v>
      </c>
      <c r="L146" s="88">
        <v>-73.478104000000002</v>
      </c>
    </row>
    <row r="147" spans="2:12" x14ac:dyDescent="0.25">
      <c r="B147" s="88">
        <v>21142857142.856998</v>
      </c>
      <c r="C147" s="88">
        <v>-64.863975999999994</v>
      </c>
      <c r="D147" s="88">
        <v>-61.732253999999998</v>
      </c>
      <c r="J147" s="88">
        <v>21142857142.856998</v>
      </c>
      <c r="K147" s="88">
        <v>-79.027985000000001</v>
      </c>
      <c r="L147" s="88">
        <v>-73.602340999999996</v>
      </c>
    </row>
    <row r="148" spans="2:12" x14ac:dyDescent="0.25">
      <c r="B148" s="88">
        <v>21500000000</v>
      </c>
      <c r="C148" s="88">
        <v>-72.433266000000003</v>
      </c>
      <c r="D148" s="88">
        <v>-63.453293000000002</v>
      </c>
      <c r="J148" s="88">
        <v>21500000000</v>
      </c>
      <c r="K148" s="88">
        <v>-86.763603000000003</v>
      </c>
      <c r="L148" s="88">
        <v>-73.456603999999999</v>
      </c>
    </row>
    <row r="149" spans="2:12" x14ac:dyDescent="0.25">
      <c r="B149" s="88">
        <v>21857142857.143002</v>
      </c>
      <c r="C149" s="88">
        <v>-74.716469000000004</v>
      </c>
      <c r="D149" s="88">
        <v>-65.294128000000001</v>
      </c>
      <c r="J149" s="88">
        <v>21857142857.143002</v>
      </c>
      <c r="K149" s="88">
        <v>-78.620834000000002</v>
      </c>
      <c r="L149" s="88">
        <v>-72.341392999999997</v>
      </c>
    </row>
    <row r="150" spans="2:12" x14ac:dyDescent="0.25">
      <c r="B150" s="88">
        <v>22214285714.285999</v>
      </c>
      <c r="C150" s="88">
        <v>-70.213547000000005</v>
      </c>
      <c r="D150" s="88">
        <v>-63.275593000000001</v>
      </c>
      <c r="J150" s="88">
        <v>22214285714.285999</v>
      </c>
      <c r="K150" s="88">
        <v>-75.479941999999994</v>
      </c>
      <c r="L150" s="88">
        <v>-65.642700000000005</v>
      </c>
    </row>
    <row r="151" spans="2:12" x14ac:dyDescent="0.25">
      <c r="B151" s="88">
        <v>22571428571.429001</v>
      </c>
      <c r="C151" s="88">
        <v>-66.502196999999995</v>
      </c>
      <c r="D151" s="88">
        <v>-60.106994999999998</v>
      </c>
      <c r="J151" s="88">
        <v>22571428571.429001</v>
      </c>
      <c r="K151" s="88">
        <v>-66.511902000000006</v>
      </c>
      <c r="L151" s="88">
        <v>-61.292442000000001</v>
      </c>
    </row>
    <row r="152" spans="2:12" x14ac:dyDescent="0.25">
      <c r="B152" s="88">
        <v>22928571428.570999</v>
      </c>
      <c r="C152" s="88">
        <v>-65.293120999999999</v>
      </c>
      <c r="D152" s="88">
        <v>-57.757297999999999</v>
      </c>
      <c r="J152" s="88">
        <v>22928571428.570999</v>
      </c>
      <c r="K152" s="88">
        <v>-65.517769000000001</v>
      </c>
      <c r="L152" s="88">
        <v>-56.641472</v>
      </c>
    </row>
    <row r="153" spans="2:12" x14ac:dyDescent="0.25">
      <c r="B153" s="88">
        <v>23285714285.714001</v>
      </c>
      <c r="C153" s="88">
        <v>-63.358767999999998</v>
      </c>
      <c r="D153" s="88">
        <v>-56.67989</v>
      </c>
      <c r="J153" s="88">
        <v>23285714285.714001</v>
      </c>
      <c r="K153" s="88">
        <v>-61.473197999999996</v>
      </c>
      <c r="L153" s="88">
        <v>-56.077720999999997</v>
      </c>
    </row>
    <row r="154" spans="2:12" x14ac:dyDescent="0.25">
      <c r="B154" s="88">
        <v>23642857142.856998</v>
      </c>
      <c r="C154" s="88">
        <v>-63.352778999999998</v>
      </c>
      <c r="D154" s="88">
        <v>-56.254584999999999</v>
      </c>
      <c r="J154" s="88">
        <v>23642857142.856998</v>
      </c>
      <c r="K154" s="88">
        <v>-64.821510000000004</v>
      </c>
      <c r="L154" s="88">
        <v>-64.053734000000006</v>
      </c>
    </row>
    <row r="155" spans="2:12" x14ac:dyDescent="0.25">
      <c r="B155" s="88">
        <v>24000000000</v>
      </c>
      <c r="C155" s="88">
        <v>-64.089530999999994</v>
      </c>
      <c r="D155" s="88">
        <v>-57.431736000000001</v>
      </c>
      <c r="J155" s="88">
        <v>24000000000</v>
      </c>
      <c r="K155" s="88">
        <v>-89.517493999999999</v>
      </c>
      <c r="L155" s="88">
        <v>-67.294746000000004</v>
      </c>
    </row>
    <row r="156" spans="2:12" x14ac:dyDescent="0.25">
      <c r="B156" s="88">
        <v>24357142857.143002</v>
      </c>
      <c r="C156" s="88">
        <v>-66.858879000000002</v>
      </c>
      <c r="D156" s="88">
        <v>-59.982368000000001</v>
      </c>
      <c r="J156" s="88">
        <v>24357142857.143002</v>
      </c>
      <c r="K156" s="88">
        <v>-71.349106000000006</v>
      </c>
      <c r="L156" s="88">
        <v>-69.487403999999998</v>
      </c>
    </row>
    <row r="157" spans="2:12" x14ac:dyDescent="0.25">
      <c r="B157" s="88">
        <v>24714285714.285999</v>
      </c>
      <c r="C157" s="88">
        <v>-70.976035999999993</v>
      </c>
      <c r="D157" s="88">
        <v>-61.654418999999997</v>
      </c>
      <c r="J157" s="88">
        <v>24714285714.285999</v>
      </c>
      <c r="K157" s="88">
        <v>-71.701652999999993</v>
      </c>
      <c r="L157" s="88">
        <v>-66.390701000000007</v>
      </c>
    </row>
    <row r="158" spans="2:12" x14ac:dyDescent="0.25">
      <c r="B158" s="88">
        <v>25071428571.429001</v>
      </c>
      <c r="C158" s="88">
        <v>-69.065169999999995</v>
      </c>
      <c r="D158" s="88">
        <v>-62.157597000000003</v>
      </c>
      <c r="J158" s="88">
        <v>25071428571.429001</v>
      </c>
      <c r="K158" s="88">
        <v>-80.539169000000001</v>
      </c>
      <c r="L158" s="88">
        <v>-71.798370000000006</v>
      </c>
    </row>
    <row r="159" spans="2:12" x14ac:dyDescent="0.25">
      <c r="B159" s="88">
        <v>25428571428.570999</v>
      </c>
      <c r="C159" s="88">
        <v>-68.335442</v>
      </c>
      <c r="D159" s="88">
        <v>-60.851402</v>
      </c>
      <c r="J159" s="88">
        <v>25428571428.570999</v>
      </c>
      <c r="K159" s="88">
        <v>-87.907188000000005</v>
      </c>
      <c r="L159" s="88">
        <v>-72.869392000000005</v>
      </c>
    </row>
    <row r="160" spans="2:12" x14ac:dyDescent="0.25">
      <c r="B160" s="88">
        <v>25785714285.714001</v>
      </c>
      <c r="C160" s="88">
        <v>-67.039428999999998</v>
      </c>
      <c r="D160" s="88">
        <v>-59.771045999999998</v>
      </c>
      <c r="J160" s="88">
        <v>25785714285.714001</v>
      </c>
      <c r="K160" s="88">
        <v>-75.131957999999997</v>
      </c>
      <c r="L160" s="88">
        <v>-72.011429000000007</v>
      </c>
    </row>
    <row r="161" spans="2:12" x14ac:dyDescent="0.25">
      <c r="B161" s="88">
        <v>26142857142.856998</v>
      </c>
      <c r="C161" s="88">
        <v>-65.823975000000004</v>
      </c>
      <c r="D161" s="88">
        <v>-58.776287000000004</v>
      </c>
      <c r="J161" s="88">
        <v>26142857142.856998</v>
      </c>
      <c r="K161" s="88">
        <v>-78.140190000000004</v>
      </c>
      <c r="L161" s="88">
        <v>-67.397300999999999</v>
      </c>
    </row>
    <row r="162" spans="2:12" x14ac:dyDescent="0.25">
      <c r="B162" s="88">
        <v>26500000000</v>
      </c>
      <c r="C162" s="88">
        <v>-65.417641000000003</v>
      </c>
      <c r="D162" s="88">
        <v>-58.872517000000002</v>
      </c>
      <c r="J162" s="88">
        <v>26500000000</v>
      </c>
      <c r="K162" s="88">
        <v>-74.192062000000007</v>
      </c>
      <c r="L162" s="88">
        <v>-66.216933999999995</v>
      </c>
    </row>
    <row r="163" spans="2:12" x14ac:dyDescent="0.25">
      <c r="B163" s="88">
        <v>26857142857.143002</v>
      </c>
      <c r="C163" s="88">
        <v>-67.424544999999995</v>
      </c>
      <c r="D163" s="88">
        <v>-58.912295999999998</v>
      </c>
      <c r="J163" s="88">
        <v>26857142857.143002</v>
      </c>
      <c r="K163" s="88">
        <v>-71.678993000000006</v>
      </c>
      <c r="L163" s="88">
        <v>-65.481719999999996</v>
      </c>
    </row>
    <row r="164" spans="2:12" x14ac:dyDescent="0.25">
      <c r="B164" s="88">
        <v>27214285714.285999</v>
      </c>
      <c r="C164" s="88">
        <v>-66.076530000000005</v>
      </c>
      <c r="D164" s="88">
        <v>-59.014423000000001</v>
      </c>
      <c r="J164" s="88">
        <v>27214285714.285999</v>
      </c>
      <c r="K164" s="88">
        <v>-76.022521999999995</v>
      </c>
      <c r="L164" s="88">
        <v>-69.881255999999993</v>
      </c>
    </row>
    <row r="165" spans="2:12" x14ac:dyDescent="0.25">
      <c r="B165" s="88">
        <v>27571428571.429001</v>
      </c>
      <c r="C165" s="88">
        <v>-65.836945</v>
      </c>
      <c r="D165" s="88">
        <v>-58.127941</v>
      </c>
      <c r="J165" s="88">
        <v>27571428571.429001</v>
      </c>
      <c r="K165" s="88">
        <v>-87.463202999999993</v>
      </c>
      <c r="L165" s="88">
        <v>-71.357010000000002</v>
      </c>
    </row>
    <row r="166" spans="2:12" x14ac:dyDescent="0.25">
      <c r="B166" s="88">
        <v>27928571428.570999</v>
      </c>
      <c r="C166" s="88">
        <v>-64.873940000000005</v>
      </c>
      <c r="D166" s="88">
        <v>-55.184154999999997</v>
      </c>
      <c r="J166" s="88">
        <v>27928571428.570999</v>
      </c>
      <c r="K166" s="88">
        <v>-76.265663000000004</v>
      </c>
      <c r="L166" s="88">
        <v>-70.624274999999997</v>
      </c>
    </row>
    <row r="167" spans="2:12" x14ac:dyDescent="0.25">
      <c r="B167" s="88">
        <v>28285714285.714001</v>
      </c>
      <c r="C167" s="88">
        <v>-57.295696</v>
      </c>
      <c r="D167" s="88">
        <v>-51.332690999999997</v>
      </c>
      <c r="J167" s="88">
        <v>28285714285.714001</v>
      </c>
      <c r="K167" s="88">
        <v>-73.983665000000002</v>
      </c>
      <c r="L167" s="88">
        <v>-64.428909000000004</v>
      </c>
    </row>
    <row r="168" spans="2:12" x14ac:dyDescent="0.25">
      <c r="B168" s="88">
        <v>28642857142.856998</v>
      </c>
      <c r="C168" s="88">
        <v>-54.193401000000001</v>
      </c>
      <c r="D168" s="88">
        <v>-51.005375000000001</v>
      </c>
      <c r="J168" s="88">
        <v>28642857142.856998</v>
      </c>
      <c r="K168" s="88">
        <v>-69.098320000000001</v>
      </c>
      <c r="L168" s="88">
        <v>-61.025295</v>
      </c>
    </row>
    <row r="169" spans="2:12" x14ac:dyDescent="0.25">
      <c r="B169" s="88">
        <v>29000000000</v>
      </c>
      <c r="C169" s="88">
        <v>-63.774067000000002</v>
      </c>
      <c r="D169" s="88">
        <v>-52.661797</v>
      </c>
      <c r="J169" s="88">
        <v>29000000000</v>
      </c>
      <c r="K169" s="88">
        <v>-66.239722999999998</v>
      </c>
      <c r="L169" s="88">
        <v>-59.601883000000001</v>
      </c>
    </row>
    <row r="170" spans="2:12" x14ac:dyDescent="0.25">
      <c r="B170" s="88">
        <v>29357142857.143002</v>
      </c>
      <c r="C170" s="88">
        <v>-62.121119999999998</v>
      </c>
      <c r="D170" s="88">
        <v>-56.524467000000001</v>
      </c>
      <c r="J170" s="88">
        <v>29357142857.143002</v>
      </c>
      <c r="K170" s="88">
        <v>-69.919708</v>
      </c>
      <c r="L170" s="88">
        <v>-60.970768</v>
      </c>
    </row>
    <row r="171" spans="2:12" x14ac:dyDescent="0.25">
      <c r="B171" s="88">
        <v>29714285714.285999</v>
      </c>
      <c r="C171" s="88">
        <v>-65.798621999999995</v>
      </c>
      <c r="D171" s="88">
        <v>-57.409683000000001</v>
      </c>
      <c r="J171" s="88">
        <v>29714285714.285999</v>
      </c>
      <c r="K171" s="88">
        <v>-73.339409000000003</v>
      </c>
      <c r="L171" s="88">
        <v>-59.947456000000003</v>
      </c>
    </row>
    <row r="172" spans="2:12" x14ac:dyDescent="0.25">
      <c r="B172" s="88">
        <v>30071428571.429001</v>
      </c>
      <c r="C172" s="88">
        <v>-66.545242000000002</v>
      </c>
      <c r="D172" s="88">
        <v>-57.826568999999999</v>
      </c>
      <c r="J172" s="88">
        <v>30071428571.429001</v>
      </c>
      <c r="K172" s="88">
        <v>-63.283844000000002</v>
      </c>
      <c r="L172" s="88">
        <v>-58.123984999999998</v>
      </c>
    </row>
    <row r="173" spans="2:12" x14ac:dyDescent="0.25">
      <c r="B173" s="88">
        <v>30428571428.570999</v>
      </c>
      <c r="C173" s="88">
        <v>-63.614452</v>
      </c>
      <c r="D173" s="88">
        <v>-56.818958000000002</v>
      </c>
      <c r="J173" s="88">
        <v>30428571428.570999</v>
      </c>
      <c r="K173" s="88">
        <v>-64.451233000000002</v>
      </c>
      <c r="L173" s="88">
        <v>-57.907252999999997</v>
      </c>
    </row>
    <row r="174" spans="2:12" x14ac:dyDescent="0.25">
      <c r="B174" s="88">
        <v>30785714285.714001</v>
      </c>
      <c r="C174" s="88">
        <v>-63.124141999999999</v>
      </c>
      <c r="D174" s="88">
        <v>-56.635235000000002</v>
      </c>
      <c r="J174" s="88">
        <v>30785714285.714001</v>
      </c>
      <c r="K174" s="88">
        <v>-72.656479000000004</v>
      </c>
      <c r="L174" s="88">
        <v>-60.240509000000003</v>
      </c>
    </row>
    <row r="175" spans="2:12" x14ac:dyDescent="0.25">
      <c r="B175" s="88">
        <v>31142857142.856998</v>
      </c>
      <c r="C175" s="88">
        <v>-66.311813000000001</v>
      </c>
      <c r="D175" s="88">
        <v>-57.551758</v>
      </c>
      <c r="J175" s="88">
        <v>31142857142.856998</v>
      </c>
      <c r="K175" s="88">
        <v>-70.150841</v>
      </c>
      <c r="L175" s="88">
        <v>-62.043242999999997</v>
      </c>
    </row>
    <row r="176" spans="2:12" x14ac:dyDescent="0.25">
      <c r="B176" s="88">
        <v>31500000000</v>
      </c>
      <c r="C176" s="88">
        <v>-66.686829000000003</v>
      </c>
      <c r="D176" s="88">
        <v>-58.383408000000003</v>
      </c>
      <c r="J176" s="88">
        <v>31500000000</v>
      </c>
      <c r="K176" s="88">
        <v>-69.759360999999998</v>
      </c>
      <c r="L176" s="88">
        <v>-58.735874000000003</v>
      </c>
    </row>
    <row r="177" spans="2:12" x14ac:dyDescent="0.25">
      <c r="B177" s="88">
        <v>31857142857.143002</v>
      </c>
      <c r="C177" s="88">
        <v>-65.884178000000006</v>
      </c>
      <c r="D177" s="88">
        <v>-57.390324</v>
      </c>
      <c r="J177" s="88">
        <v>31857142857.143002</v>
      </c>
      <c r="K177" s="88">
        <v>-62.644066000000002</v>
      </c>
      <c r="L177" s="88">
        <v>-55.919249999999998</v>
      </c>
    </row>
    <row r="178" spans="2:12" x14ac:dyDescent="0.25">
      <c r="B178" s="88">
        <v>32214285714.285999</v>
      </c>
      <c r="C178" s="88">
        <v>-63.653903999999997</v>
      </c>
      <c r="D178" s="88">
        <v>-57.840744000000001</v>
      </c>
      <c r="J178" s="88">
        <v>32214285714.285999</v>
      </c>
      <c r="K178" s="88">
        <v>-61.630276000000002</v>
      </c>
      <c r="L178" s="88">
        <v>-52.920326000000003</v>
      </c>
    </row>
    <row r="179" spans="2:12" x14ac:dyDescent="0.25">
      <c r="B179" s="88">
        <v>32571428571.429001</v>
      </c>
      <c r="C179" s="88">
        <v>-68.421218999999994</v>
      </c>
      <c r="D179" s="88">
        <v>-58.200405000000003</v>
      </c>
      <c r="J179" s="88">
        <v>32571428571.429001</v>
      </c>
      <c r="K179" s="88">
        <v>-60.720565999999998</v>
      </c>
      <c r="L179" s="88">
        <v>-53.684704000000004</v>
      </c>
    </row>
    <row r="180" spans="2:12" x14ac:dyDescent="0.25">
      <c r="B180" s="88">
        <v>32928571428.570999</v>
      </c>
      <c r="C180" s="88">
        <v>-67.448288000000005</v>
      </c>
      <c r="D180" s="88">
        <v>-56.616619</v>
      </c>
      <c r="J180" s="88">
        <v>32928571428.570999</v>
      </c>
      <c r="K180" s="88">
        <v>-64.896866000000003</v>
      </c>
      <c r="L180" s="88">
        <v>-54.850208000000002</v>
      </c>
    </row>
    <row r="181" spans="2:12" x14ac:dyDescent="0.25">
      <c r="B181" s="88">
        <v>33285714285.714001</v>
      </c>
      <c r="C181" s="88">
        <v>-59.500427000000002</v>
      </c>
      <c r="D181" s="88">
        <v>-52.106724</v>
      </c>
      <c r="J181" s="88">
        <v>33285714285.714001</v>
      </c>
      <c r="K181" s="88">
        <v>-65.181206000000003</v>
      </c>
      <c r="L181" s="88">
        <v>-55.958416</v>
      </c>
    </row>
    <row r="182" spans="2:12" x14ac:dyDescent="0.25">
      <c r="B182" s="88">
        <v>33642857142.856998</v>
      </c>
      <c r="C182" s="88">
        <v>-55.517578</v>
      </c>
      <c r="D182" s="88">
        <v>-46.443725999999998</v>
      </c>
      <c r="J182" s="88">
        <v>33642857142.856998</v>
      </c>
      <c r="K182" s="88">
        <v>-64.066185000000004</v>
      </c>
      <c r="L182" s="88">
        <v>-56.474815</v>
      </c>
    </row>
    <row r="183" spans="2:12" x14ac:dyDescent="0.25">
      <c r="B183" s="88">
        <v>34000000000</v>
      </c>
      <c r="C183" s="88">
        <v>-51.080452000000001</v>
      </c>
      <c r="D183" s="88">
        <v>-43.177062999999997</v>
      </c>
      <c r="J183" s="88">
        <v>34000000000</v>
      </c>
      <c r="K183" s="88">
        <v>-66.511039999999994</v>
      </c>
      <c r="L183" s="88">
        <v>-58.014862000000001</v>
      </c>
    </row>
    <row r="184" spans="2:12" x14ac:dyDescent="0.25">
      <c r="B184" s="88">
        <v>34357142857.143002</v>
      </c>
      <c r="C184" s="88">
        <v>-50.375076</v>
      </c>
      <c r="D184" s="88">
        <v>-40.611744000000002</v>
      </c>
      <c r="J184" s="88">
        <v>34357142857.143002</v>
      </c>
      <c r="K184" s="88">
        <v>-69.860809000000003</v>
      </c>
      <c r="L184" s="88">
        <v>-61.000945999999999</v>
      </c>
    </row>
    <row r="185" spans="2:12" x14ac:dyDescent="0.25">
      <c r="B185" s="88">
        <v>34714285714.286003</v>
      </c>
      <c r="C185" s="88">
        <v>-48.548926999999999</v>
      </c>
      <c r="D185" s="88">
        <v>-39.967323</v>
      </c>
      <c r="J185" s="88">
        <v>34714285714.286003</v>
      </c>
      <c r="K185" s="88">
        <v>-73.162750000000003</v>
      </c>
      <c r="L185" s="88">
        <v>-61.193511999999998</v>
      </c>
    </row>
    <row r="186" spans="2:12" x14ac:dyDescent="0.25">
      <c r="B186" s="88">
        <v>35071428571.429001</v>
      </c>
      <c r="C186" s="88">
        <v>-49.858730000000001</v>
      </c>
      <c r="D186" s="88">
        <v>-39.894539000000002</v>
      </c>
      <c r="J186" s="88">
        <v>35071428571.429001</v>
      </c>
      <c r="K186" s="88">
        <v>-67.314003</v>
      </c>
      <c r="L186" s="88">
        <v>-59.952179000000001</v>
      </c>
    </row>
    <row r="187" spans="2:12" x14ac:dyDescent="0.25">
      <c r="B187" s="88">
        <v>35428571428.570999</v>
      </c>
      <c r="C187" s="88">
        <v>-50.736308999999999</v>
      </c>
      <c r="D187" s="88">
        <v>-40.807952999999998</v>
      </c>
      <c r="J187" s="88">
        <v>35428571428.570999</v>
      </c>
      <c r="K187" s="88">
        <v>-66.516578999999993</v>
      </c>
      <c r="L187" s="88">
        <v>-57.681319999999999</v>
      </c>
    </row>
    <row r="188" spans="2:12" x14ac:dyDescent="0.25">
      <c r="B188" s="88">
        <v>35785714285.713997</v>
      </c>
      <c r="C188" s="88">
        <v>-51.735965999999998</v>
      </c>
      <c r="D188" s="88">
        <v>-41.851723</v>
      </c>
      <c r="J188" s="88">
        <v>35785714285.713997</v>
      </c>
      <c r="K188" s="88">
        <v>-66.901420999999999</v>
      </c>
      <c r="L188" s="88">
        <v>-56.812229000000002</v>
      </c>
    </row>
    <row r="189" spans="2:12" x14ac:dyDescent="0.25">
      <c r="B189" s="88">
        <v>36142857142.857002</v>
      </c>
      <c r="C189" s="88">
        <v>-53.236485000000002</v>
      </c>
      <c r="D189" s="88">
        <v>-42.377322999999997</v>
      </c>
      <c r="J189" s="88">
        <v>36142857142.857002</v>
      </c>
      <c r="K189" s="88">
        <v>-65.286552</v>
      </c>
      <c r="L189" s="88">
        <v>-55.697474999999997</v>
      </c>
    </row>
    <row r="190" spans="2:12" x14ac:dyDescent="0.25">
      <c r="B190" s="88">
        <v>36500000000</v>
      </c>
      <c r="C190" s="88">
        <v>-52.390636000000001</v>
      </c>
      <c r="D190" s="88">
        <v>-42.927101</v>
      </c>
      <c r="J190" s="88">
        <v>36500000000</v>
      </c>
      <c r="K190" s="88">
        <v>-63.713993000000002</v>
      </c>
      <c r="L190" s="88">
        <v>-54.636538999999999</v>
      </c>
    </row>
    <row r="191" spans="2:12" x14ac:dyDescent="0.25">
      <c r="B191" s="88">
        <v>36857142857.142998</v>
      </c>
      <c r="C191" s="88">
        <v>-53.289149999999999</v>
      </c>
      <c r="D191" s="88">
        <v>-43.184269</v>
      </c>
      <c r="J191" s="88">
        <v>36857142857.142998</v>
      </c>
      <c r="K191" s="88">
        <v>-64.177582000000001</v>
      </c>
      <c r="L191" s="88">
        <v>-53.455643000000002</v>
      </c>
    </row>
    <row r="192" spans="2:12" x14ac:dyDescent="0.25">
      <c r="B192" s="88">
        <v>37214285714.286003</v>
      </c>
      <c r="C192" s="88">
        <v>-53.854156000000003</v>
      </c>
      <c r="D192" s="88">
        <v>-44.079017999999998</v>
      </c>
      <c r="J192" s="88">
        <v>37214285714.286003</v>
      </c>
      <c r="K192" s="88">
        <v>-62.175727999999999</v>
      </c>
      <c r="L192" s="88">
        <v>-54.492179999999998</v>
      </c>
    </row>
    <row r="193" spans="2:12" x14ac:dyDescent="0.25">
      <c r="B193" s="88">
        <v>37571428571.429001</v>
      </c>
      <c r="C193" s="88">
        <v>-54.832489000000002</v>
      </c>
      <c r="D193" s="88">
        <v>-45.423901000000001</v>
      </c>
      <c r="J193" s="88">
        <v>37571428571.429001</v>
      </c>
      <c r="K193" s="88">
        <v>-67.240143000000003</v>
      </c>
      <c r="L193" s="88">
        <v>-55.588306000000003</v>
      </c>
    </row>
    <row r="194" spans="2:12" x14ac:dyDescent="0.25">
      <c r="B194" s="88">
        <v>37928571428.570999</v>
      </c>
      <c r="C194" s="88">
        <v>-57.088633999999999</v>
      </c>
      <c r="D194" s="88">
        <v>-46.243735999999998</v>
      </c>
      <c r="J194" s="88">
        <v>37928571428.570999</v>
      </c>
      <c r="K194" s="88">
        <v>-67.880004999999997</v>
      </c>
      <c r="L194" s="88">
        <v>-57.683951999999998</v>
      </c>
    </row>
    <row r="195" spans="2:12" x14ac:dyDescent="0.25">
      <c r="B195" s="88">
        <v>38285714285.713997</v>
      </c>
      <c r="C195" s="88">
        <v>-56.050564000000001</v>
      </c>
      <c r="D195" s="88">
        <v>-47.124797999999998</v>
      </c>
      <c r="J195" s="88">
        <v>38285714285.713997</v>
      </c>
      <c r="K195" s="88">
        <v>-68.858504999999994</v>
      </c>
      <c r="L195" s="88">
        <v>-57.067593000000002</v>
      </c>
    </row>
    <row r="196" spans="2:12" x14ac:dyDescent="0.25">
      <c r="B196" s="88">
        <v>38642857142.857002</v>
      </c>
      <c r="C196" s="88">
        <v>-57.244892</v>
      </c>
      <c r="D196" s="88">
        <v>-47.743209999999998</v>
      </c>
      <c r="J196" s="88">
        <v>38642857142.857002</v>
      </c>
      <c r="K196" s="88">
        <v>-65.826942000000003</v>
      </c>
      <c r="L196" s="88">
        <v>-55.054763999999999</v>
      </c>
    </row>
    <row r="197" spans="2:12" x14ac:dyDescent="0.25">
      <c r="B197" s="88">
        <v>39000000000</v>
      </c>
      <c r="C197" s="88">
        <v>-58.721438999999997</v>
      </c>
      <c r="D197" s="88">
        <v>-50.001933999999999</v>
      </c>
      <c r="J197" s="88">
        <v>39000000000</v>
      </c>
      <c r="K197" s="88">
        <v>-62.279193999999997</v>
      </c>
      <c r="L197" s="88">
        <v>-52.207141999999997</v>
      </c>
    </row>
    <row r="198" spans="2:12" x14ac:dyDescent="0.25">
      <c r="B198" s="88">
        <v>39357142857.142998</v>
      </c>
      <c r="C198" s="88">
        <v>-62.652332000000001</v>
      </c>
      <c r="D198" s="88">
        <v>-53.027607000000003</v>
      </c>
      <c r="J198" s="88">
        <v>39357142857.142998</v>
      </c>
      <c r="K198" s="88">
        <v>-60.817112000000002</v>
      </c>
      <c r="L198" s="88">
        <v>-50.097861999999999</v>
      </c>
    </row>
    <row r="199" spans="2:12" x14ac:dyDescent="0.25">
      <c r="B199" s="88">
        <v>39714285714.286003</v>
      </c>
      <c r="C199" s="88">
        <v>-66.184082000000004</v>
      </c>
      <c r="D199" s="88">
        <v>-58.027560999999999</v>
      </c>
      <c r="J199" s="88">
        <v>39714285714.286003</v>
      </c>
      <c r="K199" s="88">
        <v>-59.960999000000001</v>
      </c>
      <c r="L199" s="88">
        <v>-48.965102999999999</v>
      </c>
    </row>
    <row r="200" spans="2:12" x14ac:dyDescent="0.25">
      <c r="B200" s="88">
        <v>40071428571.429001</v>
      </c>
      <c r="C200" s="88">
        <v>-73.665717999999998</v>
      </c>
      <c r="D200" s="88">
        <v>-61.716132999999999</v>
      </c>
      <c r="J200" s="88">
        <v>40071428571.429001</v>
      </c>
      <c r="K200" s="88">
        <v>-59.315697</v>
      </c>
      <c r="L200" s="88">
        <v>-49.219318000000001</v>
      </c>
    </row>
    <row r="201" spans="2:12" x14ac:dyDescent="0.25">
      <c r="B201" s="88">
        <v>40428571428.570999</v>
      </c>
      <c r="C201" s="88">
        <v>-73.597290000000001</v>
      </c>
      <c r="D201" s="88">
        <v>-61.893538999999997</v>
      </c>
      <c r="J201" s="88">
        <v>40428571428.570999</v>
      </c>
      <c r="K201" s="88">
        <v>-61.908240999999997</v>
      </c>
      <c r="L201" s="88">
        <v>-50.191029</v>
      </c>
    </row>
    <row r="202" spans="2:12" x14ac:dyDescent="0.25">
      <c r="B202" s="88">
        <v>40785714285.713997</v>
      </c>
      <c r="C202" s="88">
        <v>-66.657546999999994</v>
      </c>
      <c r="D202" s="88">
        <v>-58.590358999999999</v>
      </c>
      <c r="J202" s="88">
        <v>40785714285.713997</v>
      </c>
      <c r="K202" s="88">
        <v>-63.110489000000001</v>
      </c>
      <c r="L202" s="88">
        <v>-51.637939000000003</v>
      </c>
    </row>
    <row r="203" spans="2:12" x14ac:dyDescent="0.25">
      <c r="B203" s="88">
        <v>41142857142.857002</v>
      </c>
      <c r="C203" s="88">
        <v>-63.861435</v>
      </c>
      <c r="D203" s="88">
        <v>-54.938643999999996</v>
      </c>
      <c r="J203" s="88">
        <v>41142857142.857002</v>
      </c>
      <c r="K203" s="88">
        <v>-63.848720999999998</v>
      </c>
      <c r="L203" s="88">
        <v>-52.125298000000001</v>
      </c>
    </row>
    <row r="204" spans="2:12" x14ac:dyDescent="0.25">
      <c r="B204" s="88">
        <v>41500000000</v>
      </c>
      <c r="C204" s="88">
        <v>-62.951175999999997</v>
      </c>
      <c r="D204" s="88">
        <v>-56.172812999999998</v>
      </c>
      <c r="J204" s="88">
        <v>41500000000</v>
      </c>
      <c r="K204" s="88">
        <v>-63.428192000000003</v>
      </c>
      <c r="L204" s="88">
        <v>-51.101115999999998</v>
      </c>
    </row>
    <row r="205" spans="2:12" x14ac:dyDescent="0.25">
      <c r="B205" s="88">
        <v>41857142857.142998</v>
      </c>
      <c r="C205" s="88">
        <v>-70.751259000000005</v>
      </c>
      <c r="D205" s="88">
        <v>-62.481994999999998</v>
      </c>
      <c r="J205" s="88">
        <v>41857142857.142998</v>
      </c>
      <c r="K205" s="88">
        <v>-60.130164999999998</v>
      </c>
      <c r="L205" s="88">
        <v>-49.372985999999997</v>
      </c>
    </row>
    <row r="206" spans="2:12" x14ac:dyDescent="0.25">
      <c r="B206" s="88">
        <v>42214285714.286003</v>
      </c>
      <c r="C206" s="88">
        <v>-83.002212999999998</v>
      </c>
      <c r="D206" s="88">
        <v>-68.488997999999995</v>
      </c>
      <c r="J206" s="88">
        <v>42214285714.286003</v>
      </c>
      <c r="K206" s="88">
        <v>-58.844273000000001</v>
      </c>
      <c r="L206" s="88">
        <v>-48.332462</v>
      </c>
    </row>
    <row r="207" spans="2:12" x14ac:dyDescent="0.25">
      <c r="B207" s="88">
        <v>42571428571.429001</v>
      </c>
      <c r="C207" s="88">
        <v>-81.287566999999996</v>
      </c>
      <c r="D207" s="88">
        <v>-68.812286</v>
      </c>
      <c r="J207" s="88">
        <v>42571428571.429001</v>
      </c>
      <c r="K207" s="88">
        <v>-60.341670999999998</v>
      </c>
      <c r="L207" s="88">
        <v>-48.826756000000003</v>
      </c>
    </row>
    <row r="208" spans="2:12" x14ac:dyDescent="0.25">
      <c r="B208" s="88">
        <v>42928571428.570999</v>
      </c>
      <c r="C208" s="88">
        <v>-72.099097999999998</v>
      </c>
      <c r="D208" s="88">
        <v>-65.485847000000007</v>
      </c>
      <c r="J208" s="88">
        <v>42928571428.570999</v>
      </c>
      <c r="K208" s="88">
        <v>-61.506324999999997</v>
      </c>
      <c r="L208" s="88">
        <v>-49.761485999999998</v>
      </c>
    </row>
    <row r="209" spans="2:12" x14ac:dyDescent="0.25">
      <c r="B209" s="88">
        <v>43285714285.713997</v>
      </c>
      <c r="C209" s="88">
        <v>-73.666565000000006</v>
      </c>
      <c r="D209" s="88">
        <v>-60.788609000000001</v>
      </c>
      <c r="J209" s="88">
        <v>43285714285.713997</v>
      </c>
      <c r="K209" s="88">
        <v>-61.353347999999997</v>
      </c>
      <c r="L209" s="88">
        <v>-50.563873000000001</v>
      </c>
    </row>
    <row r="210" spans="2:12" x14ac:dyDescent="0.25">
      <c r="B210" s="88">
        <v>43642857142.857002</v>
      </c>
      <c r="C210" s="88">
        <v>-68.002876000000001</v>
      </c>
      <c r="D210" s="88">
        <v>-58.296531999999999</v>
      </c>
      <c r="J210" s="88">
        <v>43642857142.857002</v>
      </c>
      <c r="K210" s="88">
        <v>-62.555889000000001</v>
      </c>
      <c r="L210" s="88">
        <v>-50.668002999999999</v>
      </c>
    </row>
    <row r="211" spans="2:12" x14ac:dyDescent="0.25">
      <c r="B211" s="88">
        <v>44000000000</v>
      </c>
      <c r="C211" s="88">
        <v>-65.631561000000005</v>
      </c>
      <c r="D211" s="88">
        <v>-55.373314000000001</v>
      </c>
      <c r="J211" s="88">
        <v>44000000000</v>
      </c>
      <c r="K211" s="88">
        <v>-61.582554000000002</v>
      </c>
      <c r="L211" s="88">
        <v>-50.815578000000002</v>
      </c>
    </row>
    <row r="212" spans="2:12" x14ac:dyDescent="0.25">
      <c r="B212" s="88" t="s">
        <v>21</v>
      </c>
      <c r="J212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48"/>
  <sheetViews>
    <sheetView workbookViewId="0">
      <selection activeCell="O2" sqref="O2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style="88" bestFit="1" customWidth="1"/>
    <col min="9" max="9" width="13.7109375" style="40" customWidth="1"/>
    <col min="10" max="12" width="9.140625" style="88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88" t="s">
        <v>95</v>
      </c>
      <c r="E1" s="10"/>
      <c r="G1" s="41" t="s">
        <v>16</v>
      </c>
      <c r="J1" s="88" t="s">
        <v>95</v>
      </c>
      <c r="M1" s="10"/>
      <c r="O1" s="41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270</v>
      </c>
      <c r="D2" s="88" t="s">
        <v>278</v>
      </c>
      <c r="E2" s="10"/>
      <c r="G2" s="82" t="s">
        <v>316</v>
      </c>
      <c r="I2" s="50" t="s">
        <v>108</v>
      </c>
      <c r="J2" s="88" t="s">
        <v>256</v>
      </c>
      <c r="K2" s="88" t="s">
        <v>270</v>
      </c>
      <c r="L2" s="88" t="s">
        <v>278</v>
      </c>
      <c r="M2" s="10"/>
      <c r="O2" s="82" t="s">
        <v>316</v>
      </c>
      <c r="Q2" s="10"/>
    </row>
    <row r="3" spans="1:17" x14ac:dyDescent="0.25">
      <c r="B3" s="88" t="s">
        <v>215</v>
      </c>
      <c r="C3" s="88" t="s">
        <v>271</v>
      </c>
      <c r="D3" s="88" t="s">
        <v>313</v>
      </c>
      <c r="E3" s="10"/>
      <c r="G3" s="13"/>
      <c r="J3" s="88" t="s">
        <v>215</v>
      </c>
      <c r="K3" s="88" t="s">
        <v>271</v>
      </c>
      <c r="L3" s="88" t="s">
        <v>314</v>
      </c>
      <c r="M3" s="10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89"/>
      <c r="M5" s="10"/>
      <c r="N5" s="6" t="s">
        <v>18</v>
      </c>
      <c r="P5" s="89"/>
      <c r="Q5" s="10"/>
    </row>
    <row r="6" spans="1:17" ht="15.75" x14ac:dyDescent="0.25">
      <c r="E6" s="10"/>
      <c r="F6" s="6" t="s">
        <v>19</v>
      </c>
      <c r="G6" s="6" t="str">
        <f t="shared" ref="G6:G25" si="0">D32</f>
        <v>1Ix0L dBc Log Mag(dB)</v>
      </c>
      <c r="H6" s="35">
        <v>1</v>
      </c>
      <c r="M6" s="10"/>
      <c r="N6" s="6" t="s">
        <v>19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9</v>
      </c>
      <c r="G7" s="6">
        <f t="shared" si="0"/>
        <v>-24.417589</v>
      </c>
      <c r="H7" s="36">
        <f>ABS(AVERAGE(G7:G25)-(H6-1)*5)</f>
        <v>24.233822721052633</v>
      </c>
      <c r="J7" s="88" t="s">
        <v>99</v>
      </c>
      <c r="M7" s="10"/>
      <c r="N7" s="6">
        <f t="shared" ref="N7:N25" si="3">J33/1000000000</f>
        <v>9</v>
      </c>
      <c r="O7" s="6">
        <f t="shared" si="1"/>
        <v>-30.289128999999999</v>
      </c>
      <c r="P7" s="36">
        <f>ABS(AVERAGE(O7:O25)-(P6-1)*5)</f>
        <v>20.956406689473688</v>
      </c>
      <c r="Q7" s="10"/>
    </row>
    <row r="8" spans="1:17" x14ac:dyDescent="0.25">
      <c r="B8" s="88" t="s">
        <v>19</v>
      </c>
      <c r="C8" s="88" t="s">
        <v>116</v>
      </c>
      <c r="E8" s="10"/>
      <c r="F8" s="6">
        <f t="shared" si="2"/>
        <v>10.944444444444001</v>
      </c>
      <c r="G8" s="6">
        <f t="shared" si="0"/>
        <v>-35.976664999999997</v>
      </c>
      <c r="H8" s="89"/>
      <c r="J8" s="88" t="s">
        <v>19</v>
      </c>
      <c r="K8" s="88" t="s">
        <v>116</v>
      </c>
      <c r="M8" s="10"/>
      <c r="N8" s="6">
        <f t="shared" si="3"/>
        <v>10.944444444444001</v>
      </c>
      <c r="O8" s="6">
        <f t="shared" si="1"/>
        <v>-45.457146000000002</v>
      </c>
      <c r="P8" s="89"/>
      <c r="Q8" s="10"/>
    </row>
    <row r="9" spans="1:17" x14ac:dyDescent="0.25">
      <c r="B9" s="88">
        <v>9091000000</v>
      </c>
      <c r="C9" s="88">
        <v>-10.712809999999999</v>
      </c>
      <c r="E9" s="10"/>
      <c r="F9" s="6">
        <f t="shared" si="2"/>
        <v>12.888888888888999</v>
      </c>
      <c r="G9" s="6">
        <f t="shared" si="0"/>
        <v>-28.62735</v>
      </c>
      <c r="H9" s="89"/>
      <c r="J9" s="88">
        <v>9091000000</v>
      </c>
      <c r="K9" s="88">
        <v>-11.360709</v>
      </c>
      <c r="M9" s="10"/>
      <c r="N9" s="6">
        <f t="shared" si="3"/>
        <v>12.888888888888999</v>
      </c>
      <c r="O9" s="6">
        <f t="shared" si="1"/>
        <v>-27.715316999999999</v>
      </c>
      <c r="P9" s="89"/>
      <c r="Q9" s="10"/>
    </row>
    <row r="10" spans="1:17" x14ac:dyDescent="0.25">
      <c r="B10" s="88">
        <v>11030388888.889</v>
      </c>
      <c r="C10" s="88">
        <v>-6.3858337000000001</v>
      </c>
      <c r="E10" s="10"/>
      <c r="F10" s="6">
        <f t="shared" si="2"/>
        <v>14.833333333333</v>
      </c>
      <c r="G10" s="6">
        <f t="shared" si="0"/>
        <v>-24.569084</v>
      </c>
      <c r="H10" s="89"/>
      <c r="J10" s="88">
        <v>11030388888.889</v>
      </c>
      <c r="K10" s="88">
        <v>-7.5190029000000003</v>
      </c>
      <c r="M10" s="10"/>
      <c r="N10" s="6">
        <f t="shared" si="3"/>
        <v>14.833333333333</v>
      </c>
      <c r="O10" s="6">
        <f t="shared" si="1"/>
        <v>-24.061561999999999</v>
      </c>
      <c r="P10" s="89"/>
      <c r="Q10" s="10"/>
    </row>
    <row r="11" spans="1:17" x14ac:dyDescent="0.25">
      <c r="B11" s="88">
        <v>12969777777.778</v>
      </c>
      <c r="C11" s="88">
        <v>-6.6446871999999999</v>
      </c>
      <c r="E11" s="10"/>
      <c r="F11" s="6">
        <f t="shared" si="2"/>
        <v>16.777777777777999</v>
      </c>
      <c r="G11" s="6">
        <f t="shared" si="0"/>
        <v>-29.759211000000001</v>
      </c>
      <c r="H11" s="89"/>
      <c r="J11" s="88">
        <v>12969777777.778</v>
      </c>
      <c r="K11" s="88">
        <v>-7.0169420000000002</v>
      </c>
      <c r="M11" s="10"/>
      <c r="N11" s="6">
        <f t="shared" si="3"/>
        <v>16.777777777777999</v>
      </c>
      <c r="O11" s="6">
        <f t="shared" si="1"/>
        <v>-28.112331000000001</v>
      </c>
      <c r="P11" s="89"/>
      <c r="Q11" s="10"/>
    </row>
    <row r="12" spans="1:17" x14ac:dyDescent="0.25">
      <c r="B12" s="88">
        <v>14909166666.667</v>
      </c>
      <c r="C12" s="88">
        <v>-6.2886075999999997</v>
      </c>
      <c r="E12" s="10"/>
      <c r="F12" s="6">
        <f t="shared" si="2"/>
        <v>18.722222222222001</v>
      </c>
      <c r="G12" s="6">
        <f t="shared" si="0"/>
        <v>-31.917486</v>
      </c>
      <c r="H12" s="89"/>
      <c r="J12" s="88">
        <v>14909166666.667</v>
      </c>
      <c r="K12" s="88">
        <v>-7.4880747999999997</v>
      </c>
      <c r="M12" s="10"/>
      <c r="N12" s="6">
        <f t="shared" si="3"/>
        <v>18.722222222222001</v>
      </c>
      <c r="O12" s="6">
        <f t="shared" si="1"/>
        <v>-27.048469999999998</v>
      </c>
      <c r="P12" s="89"/>
      <c r="Q12" s="10"/>
    </row>
    <row r="13" spans="1:17" x14ac:dyDescent="0.25">
      <c r="B13" s="88">
        <v>16848555555.556</v>
      </c>
      <c r="C13" s="88">
        <v>-6.4952177999999998</v>
      </c>
      <c r="E13" s="10"/>
      <c r="F13" s="6">
        <f t="shared" si="2"/>
        <v>20.666666666666998</v>
      </c>
      <c r="G13" s="6">
        <f t="shared" si="0"/>
        <v>-28.604358999999999</v>
      </c>
      <c r="H13" s="89"/>
      <c r="J13" s="88">
        <v>16848555555.556</v>
      </c>
      <c r="K13" s="88">
        <v>-7.8448729999999998</v>
      </c>
      <c r="M13" s="10"/>
      <c r="N13" s="6">
        <f t="shared" si="3"/>
        <v>20.666666666666998</v>
      </c>
      <c r="O13" s="6">
        <f t="shared" si="1"/>
        <v>-24.932886</v>
      </c>
      <c r="P13" s="89"/>
      <c r="Q13" s="10"/>
    </row>
    <row r="14" spans="1:17" x14ac:dyDescent="0.25">
      <c r="B14" s="88">
        <v>18787944444.444</v>
      </c>
      <c r="C14" s="88">
        <v>-6.7644390999999997</v>
      </c>
      <c r="E14" s="10"/>
      <c r="F14" s="6">
        <f t="shared" si="2"/>
        <v>22.611111111111001</v>
      </c>
      <c r="G14" s="6">
        <f t="shared" si="0"/>
        <v>-30.806507</v>
      </c>
      <c r="H14" s="89"/>
      <c r="J14" s="88">
        <v>18787944444.444</v>
      </c>
      <c r="K14" s="88">
        <v>-8.0315428000000004</v>
      </c>
      <c r="M14" s="10"/>
      <c r="N14" s="6">
        <f t="shared" si="3"/>
        <v>22.611111111111001</v>
      </c>
      <c r="O14" s="6">
        <f t="shared" si="1"/>
        <v>-28.196118999999999</v>
      </c>
      <c r="P14" s="89"/>
      <c r="Q14" s="10"/>
    </row>
    <row r="15" spans="1:17" x14ac:dyDescent="0.25">
      <c r="B15" s="88">
        <v>20727333333.333</v>
      </c>
      <c r="C15" s="88">
        <v>-7.2776961</v>
      </c>
      <c r="E15" s="10"/>
      <c r="F15" s="6">
        <f t="shared" si="2"/>
        <v>24.555555555556001</v>
      </c>
      <c r="G15" s="6">
        <f t="shared" si="0"/>
        <v>-30.013923999999999</v>
      </c>
      <c r="H15" s="89"/>
      <c r="J15" s="88">
        <v>20727333333.333</v>
      </c>
      <c r="K15" s="88">
        <v>-7.9582696000000004</v>
      </c>
      <c r="M15" s="10"/>
      <c r="N15" s="6">
        <f t="shared" si="3"/>
        <v>24.555555555556001</v>
      </c>
      <c r="O15" s="6">
        <f t="shared" si="1"/>
        <v>-35.046722000000003</v>
      </c>
      <c r="P15" s="89"/>
      <c r="Q15" s="10"/>
    </row>
    <row r="16" spans="1:17" x14ac:dyDescent="0.25">
      <c r="B16" s="88">
        <v>22666722222.222</v>
      </c>
      <c r="C16" s="88">
        <v>-7.2340483999999998</v>
      </c>
      <c r="E16" s="10"/>
      <c r="F16" s="6">
        <f t="shared" si="2"/>
        <v>26.5</v>
      </c>
      <c r="G16" s="6">
        <f t="shared" si="0"/>
        <v>-28.822282999999999</v>
      </c>
      <c r="H16" s="89"/>
      <c r="J16" s="88">
        <v>22666722222.222</v>
      </c>
      <c r="K16" s="88">
        <v>-7.8555026000000003</v>
      </c>
      <c r="M16" s="10"/>
      <c r="N16" s="6">
        <f t="shared" si="3"/>
        <v>26.5</v>
      </c>
      <c r="O16" s="6">
        <f t="shared" si="1"/>
        <v>-22.014089999999999</v>
      </c>
      <c r="P16" s="89"/>
      <c r="Q16" s="10"/>
    </row>
    <row r="17" spans="2:17" x14ac:dyDescent="0.25">
      <c r="B17" s="88">
        <v>24606111111.111</v>
      </c>
      <c r="C17" s="88">
        <v>-7.3575052999999997</v>
      </c>
      <c r="E17" s="10"/>
      <c r="F17" s="6">
        <f t="shared" si="2"/>
        <v>28.444444444443999</v>
      </c>
      <c r="G17" s="6">
        <f t="shared" si="0"/>
        <v>-29.144749000000001</v>
      </c>
      <c r="H17" s="89"/>
      <c r="J17" s="88">
        <v>24606111111.111</v>
      </c>
      <c r="K17" s="88">
        <v>-8.1053332999999999</v>
      </c>
      <c r="M17" s="10"/>
      <c r="N17" s="6">
        <f t="shared" si="3"/>
        <v>28.444444444443999</v>
      </c>
      <c r="O17" s="6">
        <f t="shared" si="1"/>
        <v>-15.226528999999999</v>
      </c>
      <c r="P17" s="89"/>
      <c r="Q17" s="10"/>
    </row>
    <row r="18" spans="2:17" x14ac:dyDescent="0.25">
      <c r="B18" s="88">
        <v>26545500000</v>
      </c>
      <c r="C18" s="88">
        <v>-7.3553214000000002</v>
      </c>
      <c r="E18" s="10"/>
      <c r="F18" s="6">
        <f t="shared" si="2"/>
        <v>30.388888888888999</v>
      </c>
      <c r="G18" s="6">
        <f t="shared" si="0"/>
        <v>-29.562925</v>
      </c>
      <c r="H18" s="89"/>
      <c r="J18" s="88">
        <v>26545500000</v>
      </c>
      <c r="K18" s="88">
        <v>-8.4202518000000008</v>
      </c>
      <c r="M18" s="10"/>
      <c r="N18" s="6">
        <f t="shared" si="3"/>
        <v>30.388888888888999</v>
      </c>
      <c r="O18" s="6">
        <f t="shared" si="1"/>
        <v>-11.636493</v>
      </c>
      <c r="P18" s="89"/>
      <c r="Q18" s="10"/>
    </row>
    <row r="19" spans="2:17" x14ac:dyDescent="0.25">
      <c r="B19" s="88">
        <v>28484888888.889</v>
      </c>
      <c r="C19" s="88">
        <v>-7.3493500000000003</v>
      </c>
      <c r="E19" s="10"/>
      <c r="F19" s="6">
        <f t="shared" si="2"/>
        <v>32.333333333333002</v>
      </c>
      <c r="G19" s="6">
        <f t="shared" si="0"/>
        <v>-28.354382999999999</v>
      </c>
      <c r="H19" s="89"/>
      <c r="J19" s="88">
        <v>28484888888.889</v>
      </c>
      <c r="K19" s="88">
        <v>-8.6916121999999998</v>
      </c>
      <c r="M19" s="10"/>
      <c r="N19" s="6">
        <f t="shared" si="3"/>
        <v>32.333333333333002</v>
      </c>
      <c r="O19" s="6">
        <f t="shared" si="1"/>
        <v>-9.9970836999999992</v>
      </c>
      <c r="P19" s="89"/>
      <c r="Q19" s="10"/>
    </row>
    <row r="20" spans="2:17" x14ac:dyDescent="0.25">
      <c r="B20" s="88">
        <v>30424277777.778</v>
      </c>
      <c r="C20" s="88">
        <v>-7.6208815999999997</v>
      </c>
      <c r="E20" s="10"/>
      <c r="F20" s="6">
        <f t="shared" si="2"/>
        <v>34.277777777777999</v>
      </c>
      <c r="G20" s="6">
        <f t="shared" si="0"/>
        <v>-24.294160999999999</v>
      </c>
      <c r="H20" s="89"/>
      <c r="J20" s="88">
        <v>30424277777.778</v>
      </c>
      <c r="K20" s="88">
        <v>-8.7520770999999993</v>
      </c>
      <c r="M20" s="10"/>
      <c r="N20" s="6">
        <f t="shared" si="3"/>
        <v>34.277777777777999</v>
      </c>
      <c r="O20" s="6">
        <f t="shared" si="1"/>
        <v>-10.138135999999999</v>
      </c>
      <c r="P20" s="89"/>
      <c r="Q20" s="10"/>
    </row>
    <row r="21" spans="2:17" x14ac:dyDescent="0.25">
      <c r="B21" s="88">
        <v>32363666666.667</v>
      </c>
      <c r="C21" s="88">
        <v>-8.0626221000000005</v>
      </c>
      <c r="E21" s="10"/>
      <c r="F21" s="6">
        <f t="shared" si="2"/>
        <v>36.222222222222001</v>
      </c>
      <c r="G21" s="6">
        <f t="shared" si="0"/>
        <v>-16.728404999999999</v>
      </c>
      <c r="H21" s="89"/>
      <c r="J21" s="88">
        <v>32363666666.667</v>
      </c>
      <c r="K21" s="88">
        <v>-8.7497349</v>
      </c>
      <c r="M21" s="10"/>
      <c r="N21" s="6">
        <f t="shared" si="3"/>
        <v>36.222222222222001</v>
      </c>
      <c r="O21" s="6">
        <f t="shared" si="1"/>
        <v>-11.765355</v>
      </c>
      <c r="P21" s="89"/>
      <c r="Q21" s="10"/>
    </row>
    <row r="22" spans="2:17" x14ac:dyDescent="0.25">
      <c r="B22" s="88">
        <v>34303055555.556</v>
      </c>
      <c r="C22" s="88">
        <v>-9.4652537999999993</v>
      </c>
      <c r="E22" s="10"/>
      <c r="F22" s="6">
        <f t="shared" si="2"/>
        <v>38.166666666666998</v>
      </c>
      <c r="G22" s="6">
        <f t="shared" si="0"/>
        <v>-11.656644</v>
      </c>
      <c r="H22" s="89"/>
      <c r="J22" s="88">
        <v>34303055555.556</v>
      </c>
      <c r="K22" s="88">
        <v>-8.7977257000000009</v>
      </c>
      <c r="M22" s="10"/>
      <c r="N22" s="6">
        <f t="shared" si="3"/>
        <v>38.166666666666998</v>
      </c>
      <c r="O22" s="6">
        <f t="shared" si="1"/>
        <v>-11.749911000000001</v>
      </c>
      <c r="P22" s="89"/>
      <c r="Q22" s="10"/>
    </row>
    <row r="23" spans="2:17" x14ac:dyDescent="0.25">
      <c r="B23" s="88">
        <v>36242444444.444</v>
      </c>
      <c r="C23" s="88">
        <v>-9.9594202000000003</v>
      </c>
      <c r="E23" s="10"/>
      <c r="F23" s="6">
        <f t="shared" si="2"/>
        <v>40.111111111111001</v>
      </c>
      <c r="G23" s="6">
        <f t="shared" si="0"/>
        <v>-10.554829</v>
      </c>
      <c r="H23" s="89"/>
      <c r="J23" s="88">
        <v>36242444444.444</v>
      </c>
      <c r="K23" s="88">
        <v>-9.6028956999999995</v>
      </c>
      <c r="M23" s="10"/>
      <c r="N23" s="6">
        <f t="shared" si="3"/>
        <v>40.111111111111001</v>
      </c>
      <c r="O23" s="6">
        <f t="shared" si="1"/>
        <v>-9.9176673999999991</v>
      </c>
      <c r="P23" s="89"/>
      <c r="Q23" s="10"/>
    </row>
    <row r="24" spans="2:17" x14ac:dyDescent="0.25">
      <c r="B24" s="88">
        <v>38181833333.333</v>
      </c>
      <c r="C24" s="88">
        <v>-9.7209567999999997</v>
      </c>
      <c r="E24" s="10"/>
      <c r="F24" s="6">
        <f t="shared" si="2"/>
        <v>42.055555555555998</v>
      </c>
      <c r="G24" s="6">
        <f t="shared" si="0"/>
        <v>-9.8882054999999998</v>
      </c>
      <c r="H24" s="89"/>
      <c r="J24" s="88">
        <v>38181833333.333</v>
      </c>
      <c r="K24" s="88">
        <v>-10.385119</v>
      </c>
      <c r="M24" s="10"/>
      <c r="N24" s="6">
        <f t="shared" si="3"/>
        <v>42.055555555555998</v>
      </c>
      <c r="O24" s="6">
        <f t="shared" si="1"/>
        <v>-12.015938</v>
      </c>
      <c r="P24" s="89"/>
      <c r="Q24" s="10"/>
    </row>
    <row r="25" spans="2:17" x14ac:dyDescent="0.25">
      <c r="B25" s="88">
        <v>40121222222.222</v>
      </c>
      <c r="C25" s="88">
        <v>-9.4001274000000006</v>
      </c>
      <c r="E25" s="10"/>
      <c r="F25" s="6">
        <f t="shared" si="2"/>
        <v>44</v>
      </c>
      <c r="G25" s="6">
        <f t="shared" si="0"/>
        <v>-6.7438722000000002</v>
      </c>
      <c r="H25" s="89"/>
      <c r="J25" s="88">
        <v>40121222222.222</v>
      </c>
      <c r="K25" s="88">
        <v>-11.129426</v>
      </c>
      <c r="M25" s="10"/>
      <c r="N25" s="6">
        <f t="shared" si="3"/>
        <v>44</v>
      </c>
      <c r="O25" s="6">
        <f t="shared" si="1"/>
        <v>-12.850842</v>
      </c>
      <c r="P25" s="89"/>
      <c r="Q25" s="10"/>
    </row>
    <row r="26" spans="2:17" x14ac:dyDescent="0.25">
      <c r="B26" s="88">
        <v>42060611111.111</v>
      </c>
      <c r="C26" s="88">
        <v>-9.7762098000000002</v>
      </c>
      <c r="E26" s="10"/>
      <c r="F26" s="6" t="s">
        <v>21</v>
      </c>
      <c r="H26" s="89"/>
      <c r="J26" s="88">
        <v>42060611111.111</v>
      </c>
      <c r="K26" s="88">
        <v>-11.62771</v>
      </c>
      <c r="M26" s="10"/>
      <c r="N26" s="6" t="s">
        <v>21</v>
      </c>
      <c r="P26" s="89"/>
      <c r="Q26" s="10"/>
    </row>
    <row r="27" spans="2:17" x14ac:dyDescent="0.25">
      <c r="B27" s="88">
        <v>44000000000</v>
      </c>
      <c r="C27" s="88">
        <v>-11.280801</v>
      </c>
      <c r="E27" s="10"/>
      <c r="H27" s="89"/>
      <c r="J27" s="88">
        <v>44000000000</v>
      </c>
      <c r="K27" s="88">
        <v>-10.852744</v>
      </c>
      <c r="M27" s="10"/>
      <c r="P27" s="89"/>
      <c r="Q27" s="10"/>
    </row>
    <row r="28" spans="2:17" x14ac:dyDescent="0.25">
      <c r="B28" s="88" t="s">
        <v>21</v>
      </c>
      <c r="E28" s="10"/>
      <c r="H28" s="89"/>
      <c r="J28" s="88" t="s">
        <v>21</v>
      </c>
      <c r="M28" s="10"/>
      <c r="P28" s="89"/>
      <c r="Q28" s="10"/>
    </row>
    <row r="29" spans="2:17" x14ac:dyDescent="0.25">
      <c r="E29" s="10"/>
      <c r="F29" s="6" t="s">
        <v>22</v>
      </c>
      <c r="H29" s="89"/>
      <c r="M29" s="10"/>
      <c r="N29" s="6" t="s">
        <v>22</v>
      </c>
      <c r="P29" s="89"/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2Ix0L dBc Log Mag(dB)</v>
      </c>
      <c r="H30" s="35">
        <v>2</v>
      </c>
      <c r="M30" s="10"/>
      <c r="N30" s="6" t="s">
        <v>19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9</v>
      </c>
      <c r="G31" s="6">
        <f t="shared" si="4"/>
        <v>-51.920326000000003</v>
      </c>
      <c r="H31" s="36">
        <f>ABS(AVERAGE(G31:G49)-(H30-1)*5)</f>
        <v>64.693970052631585</v>
      </c>
      <c r="J31" s="88" t="s">
        <v>18</v>
      </c>
      <c r="M31" s="10"/>
      <c r="N31" s="6">
        <f t="shared" ref="N31:N49" si="7">J57/1000000000</f>
        <v>9</v>
      </c>
      <c r="O31" s="6">
        <f t="shared" si="5"/>
        <v>-47.924931000000001</v>
      </c>
      <c r="P31" s="36">
        <f>ABS(AVERAGE(O31:O49)-(P30-1)*5)</f>
        <v>58.269704263157891</v>
      </c>
      <c r="Q31" s="10"/>
    </row>
    <row r="32" spans="2:17" x14ac:dyDescent="0.25">
      <c r="B32" s="88" t="s">
        <v>19</v>
      </c>
      <c r="C32" s="88" t="s">
        <v>118</v>
      </c>
      <c r="D32" s="88" t="s">
        <v>26</v>
      </c>
      <c r="E32" s="10"/>
      <c r="F32" s="6">
        <f t="shared" si="6"/>
        <v>9.7222222222222001</v>
      </c>
      <c r="G32" s="6">
        <f t="shared" si="4"/>
        <v>-57.947487000000002</v>
      </c>
      <c r="H32" s="89"/>
      <c r="J32" s="88" t="s">
        <v>19</v>
      </c>
      <c r="K32" s="88" t="s">
        <v>118</v>
      </c>
      <c r="L32" s="88" t="s">
        <v>26</v>
      </c>
      <c r="M32" s="10"/>
      <c r="N32" s="6">
        <f t="shared" si="7"/>
        <v>9.7222222222222001</v>
      </c>
      <c r="O32" s="6">
        <f t="shared" si="5"/>
        <v>-49.653801000000001</v>
      </c>
      <c r="P32" s="89"/>
      <c r="Q32" s="10"/>
    </row>
    <row r="33" spans="2:17" x14ac:dyDescent="0.25">
      <c r="B33" s="88">
        <v>9000000000</v>
      </c>
      <c r="C33" s="88">
        <v>-35.130398</v>
      </c>
      <c r="D33" s="88">
        <v>-24.417589</v>
      </c>
      <c r="E33" s="10"/>
      <c r="F33" s="6">
        <f t="shared" si="6"/>
        <v>10.444444444444001</v>
      </c>
      <c r="G33" s="6">
        <f t="shared" si="4"/>
        <v>-59.116554000000001</v>
      </c>
      <c r="H33" s="89"/>
      <c r="J33" s="88">
        <v>9000000000</v>
      </c>
      <c r="K33" s="88">
        <v>-41.649836999999998</v>
      </c>
      <c r="L33" s="88">
        <v>-30.289128999999999</v>
      </c>
      <c r="M33" s="10"/>
      <c r="N33" s="6">
        <f t="shared" si="7"/>
        <v>10.444444444444001</v>
      </c>
      <c r="O33" s="6">
        <f t="shared" si="5"/>
        <v>-45.935654</v>
      </c>
      <c r="P33" s="89"/>
      <c r="Q33" s="10"/>
    </row>
    <row r="34" spans="2:17" x14ac:dyDescent="0.25">
      <c r="B34" s="88">
        <v>10944444444.444</v>
      </c>
      <c r="C34" s="88">
        <v>-42.362499</v>
      </c>
      <c r="D34" s="88">
        <v>-35.976664999999997</v>
      </c>
      <c r="E34" s="10"/>
      <c r="F34" s="6">
        <f t="shared" si="6"/>
        <v>11.166666666667</v>
      </c>
      <c r="G34" s="6">
        <f t="shared" si="4"/>
        <v>-61.250408</v>
      </c>
      <c r="H34" s="89"/>
      <c r="J34" s="88">
        <v>10944444444.444</v>
      </c>
      <c r="K34" s="88">
        <v>-52.976151000000002</v>
      </c>
      <c r="L34" s="88">
        <v>-45.457146000000002</v>
      </c>
      <c r="M34" s="10"/>
      <c r="N34" s="6">
        <f t="shared" si="7"/>
        <v>11.166666666667</v>
      </c>
      <c r="O34" s="6">
        <f t="shared" si="5"/>
        <v>-44.347050000000003</v>
      </c>
      <c r="P34" s="89"/>
      <c r="Q34" s="10"/>
    </row>
    <row r="35" spans="2:17" x14ac:dyDescent="0.25">
      <c r="B35" s="88">
        <v>12888888888.889</v>
      </c>
      <c r="C35" s="88">
        <v>-35.272038000000002</v>
      </c>
      <c r="D35" s="88">
        <v>-28.62735</v>
      </c>
      <c r="E35" s="10"/>
      <c r="F35" s="6">
        <f t="shared" si="6"/>
        <v>11.888888888888999</v>
      </c>
      <c r="G35" s="6">
        <f t="shared" si="4"/>
        <v>-60.584899999999998</v>
      </c>
      <c r="H35" s="89"/>
      <c r="J35" s="88">
        <v>12888888888.889</v>
      </c>
      <c r="K35" s="88">
        <v>-34.732258000000002</v>
      </c>
      <c r="L35" s="88">
        <v>-27.715316999999999</v>
      </c>
      <c r="M35" s="10"/>
      <c r="N35" s="6">
        <f t="shared" si="7"/>
        <v>11.888888888888999</v>
      </c>
      <c r="O35" s="6">
        <f t="shared" si="5"/>
        <v>-46.399734000000002</v>
      </c>
      <c r="P35" s="89"/>
      <c r="Q35" s="10"/>
    </row>
    <row r="36" spans="2:17" x14ac:dyDescent="0.25">
      <c r="B36" s="88">
        <v>14833333333.333</v>
      </c>
      <c r="C36" s="88">
        <v>-30.857693000000001</v>
      </c>
      <c r="D36" s="88">
        <v>-24.569084</v>
      </c>
      <c r="E36" s="10"/>
      <c r="F36" s="6">
        <f t="shared" si="6"/>
        <v>12.611111111111001</v>
      </c>
      <c r="G36" s="6">
        <f t="shared" si="4"/>
        <v>-63.258209000000001</v>
      </c>
      <c r="H36" s="89"/>
      <c r="J36" s="88">
        <v>14833333333.333</v>
      </c>
      <c r="K36" s="88">
        <v>-31.549637000000001</v>
      </c>
      <c r="L36" s="88">
        <v>-24.061561999999999</v>
      </c>
      <c r="M36" s="10"/>
      <c r="N36" s="6">
        <f t="shared" si="7"/>
        <v>12.611111111111001</v>
      </c>
      <c r="O36" s="6">
        <f t="shared" si="5"/>
        <v>-45.465549000000003</v>
      </c>
      <c r="P36" s="89"/>
      <c r="Q36" s="10"/>
    </row>
    <row r="37" spans="2:17" x14ac:dyDescent="0.25">
      <c r="B37" s="88">
        <v>16777777777.778</v>
      </c>
      <c r="C37" s="88">
        <v>-36.254429000000002</v>
      </c>
      <c r="D37" s="88">
        <v>-29.759211000000001</v>
      </c>
      <c r="E37" s="10"/>
      <c r="F37" s="6">
        <f t="shared" si="6"/>
        <v>13.333333333333</v>
      </c>
      <c r="G37" s="6">
        <f t="shared" si="4"/>
        <v>-64.563950000000006</v>
      </c>
      <c r="H37" s="89"/>
      <c r="J37" s="88">
        <v>16777777777.778</v>
      </c>
      <c r="K37" s="88">
        <v>-35.957203</v>
      </c>
      <c r="L37" s="88">
        <v>-28.112331000000001</v>
      </c>
      <c r="M37" s="10"/>
      <c r="N37" s="6">
        <f t="shared" si="7"/>
        <v>13.333333333333</v>
      </c>
      <c r="O37" s="6">
        <f t="shared" si="5"/>
        <v>-44.173641000000003</v>
      </c>
      <c r="P37" s="89"/>
      <c r="Q37" s="10"/>
    </row>
    <row r="38" spans="2:17" x14ac:dyDescent="0.25">
      <c r="B38" s="88">
        <v>18722222222.222</v>
      </c>
      <c r="C38" s="88">
        <v>-38.681922999999998</v>
      </c>
      <c r="D38" s="88">
        <v>-31.917486</v>
      </c>
      <c r="E38" s="10"/>
      <c r="F38" s="6">
        <f t="shared" si="6"/>
        <v>14.055555555555999</v>
      </c>
      <c r="G38" s="6">
        <f t="shared" si="4"/>
        <v>-65.707153000000005</v>
      </c>
      <c r="H38" s="89"/>
      <c r="J38" s="88">
        <v>18722222222.222</v>
      </c>
      <c r="K38" s="88">
        <v>-35.080013000000001</v>
      </c>
      <c r="L38" s="88">
        <v>-27.048469999999998</v>
      </c>
      <c r="M38" s="10"/>
      <c r="N38" s="6">
        <f t="shared" si="7"/>
        <v>14.055555555555999</v>
      </c>
      <c r="O38" s="6">
        <f t="shared" si="5"/>
        <v>-45.425220000000003</v>
      </c>
      <c r="P38" s="89"/>
      <c r="Q38" s="10"/>
    </row>
    <row r="39" spans="2:17" x14ac:dyDescent="0.25">
      <c r="B39" s="88">
        <v>20666666666.667</v>
      </c>
      <c r="C39" s="88">
        <v>-35.882057000000003</v>
      </c>
      <c r="D39" s="88">
        <v>-28.604358999999999</v>
      </c>
      <c r="E39" s="10"/>
      <c r="F39" s="6">
        <f t="shared" si="6"/>
        <v>14.777777777778001</v>
      </c>
      <c r="G39" s="6">
        <f t="shared" si="4"/>
        <v>-53.168773999999999</v>
      </c>
      <c r="H39" s="89"/>
      <c r="J39" s="88">
        <v>20666666666.667</v>
      </c>
      <c r="K39" s="88">
        <v>-32.891154999999998</v>
      </c>
      <c r="L39" s="88">
        <v>-24.932886</v>
      </c>
      <c r="M39" s="10"/>
      <c r="N39" s="6">
        <f t="shared" si="7"/>
        <v>14.777777777778001</v>
      </c>
      <c r="O39" s="6">
        <f t="shared" si="5"/>
        <v>-47.068202999999997</v>
      </c>
      <c r="P39" s="89"/>
      <c r="Q39" s="10"/>
    </row>
    <row r="40" spans="2:17" x14ac:dyDescent="0.25">
      <c r="B40" s="88">
        <v>22611111111.111</v>
      </c>
      <c r="C40" s="88">
        <v>-38.040554</v>
      </c>
      <c r="D40" s="88">
        <v>-30.806507</v>
      </c>
      <c r="E40" s="10"/>
      <c r="F40" s="6">
        <f t="shared" si="6"/>
        <v>15.5</v>
      </c>
      <c r="G40" s="6">
        <f t="shared" si="4"/>
        <v>-50.431201999999999</v>
      </c>
      <c r="H40" s="89"/>
      <c r="J40" s="88">
        <v>22611111111.111</v>
      </c>
      <c r="K40" s="88">
        <v>-36.05162</v>
      </c>
      <c r="L40" s="88">
        <v>-28.196118999999999</v>
      </c>
      <c r="M40" s="10"/>
      <c r="N40" s="6">
        <f t="shared" si="7"/>
        <v>15.5</v>
      </c>
      <c r="O40" s="6">
        <f t="shared" si="5"/>
        <v>-50.020622000000003</v>
      </c>
      <c r="P40" s="89"/>
      <c r="Q40" s="10"/>
    </row>
    <row r="41" spans="2:17" x14ac:dyDescent="0.25">
      <c r="B41" s="88">
        <v>24555555555.556</v>
      </c>
      <c r="C41" s="88">
        <v>-37.371428999999999</v>
      </c>
      <c r="D41" s="88">
        <v>-30.013923999999999</v>
      </c>
      <c r="E41" s="10"/>
      <c r="F41" s="6">
        <f t="shared" si="6"/>
        <v>16.222222222222001</v>
      </c>
      <c r="G41" s="6">
        <f t="shared" si="4"/>
        <v>-53.285815999999997</v>
      </c>
      <c r="H41" s="89"/>
      <c r="J41" s="88">
        <v>24555555555.556</v>
      </c>
      <c r="K41" s="88">
        <v>-43.152054</v>
      </c>
      <c r="L41" s="88">
        <v>-35.046722000000003</v>
      </c>
      <c r="M41" s="10"/>
      <c r="N41" s="6">
        <f t="shared" si="7"/>
        <v>16.222222222222001</v>
      </c>
      <c r="O41" s="6">
        <f t="shared" si="5"/>
        <v>-52.666691</v>
      </c>
      <c r="P41" s="89"/>
      <c r="Q41" s="10"/>
    </row>
    <row r="42" spans="2:17" x14ac:dyDescent="0.25">
      <c r="B42" s="88">
        <v>26500000000</v>
      </c>
      <c r="C42" s="88">
        <v>-36.177605</v>
      </c>
      <c r="D42" s="88">
        <v>-28.822282999999999</v>
      </c>
      <c r="E42" s="10"/>
      <c r="F42" s="6">
        <f t="shared" si="6"/>
        <v>16.944444444443999</v>
      </c>
      <c r="G42" s="6">
        <f t="shared" si="4"/>
        <v>-58.241439999999997</v>
      </c>
      <c r="H42" s="89"/>
      <c r="J42" s="88">
        <v>26500000000</v>
      </c>
      <c r="K42" s="88">
        <v>-30.434341</v>
      </c>
      <c r="L42" s="88">
        <v>-22.014089999999999</v>
      </c>
      <c r="M42" s="10"/>
      <c r="N42" s="6">
        <f t="shared" si="7"/>
        <v>16.944444444443999</v>
      </c>
      <c r="O42" s="6">
        <f t="shared" si="5"/>
        <v>-55.962558999999999</v>
      </c>
      <c r="P42" s="89"/>
      <c r="Q42" s="10"/>
    </row>
    <row r="43" spans="2:17" x14ac:dyDescent="0.25">
      <c r="B43" s="88">
        <v>28444444444.444</v>
      </c>
      <c r="C43" s="88">
        <v>-36.494098999999999</v>
      </c>
      <c r="D43" s="88">
        <v>-29.144749000000001</v>
      </c>
      <c r="E43" s="10"/>
      <c r="F43" s="6">
        <f t="shared" si="6"/>
        <v>17.666666666666998</v>
      </c>
      <c r="G43" s="6">
        <f t="shared" si="4"/>
        <v>-61.318435999999998</v>
      </c>
      <c r="H43" s="89"/>
      <c r="J43" s="88">
        <v>28444444444.444</v>
      </c>
      <c r="K43" s="88">
        <v>-23.918140000000001</v>
      </c>
      <c r="L43" s="88">
        <v>-15.226528999999999</v>
      </c>
      <c r="M43" s="10"/>
      <c r="N43" s="6">
        <f t="shared" si="7"/>
        <v>17.666666666666998</v>
      </c>
      <c r="O43" s="6">
        <f t="shared" si="5"/>
        <v>-61.306213</v>
      </c>
      <c r="P43" s="89"/>
      <c r="Q43" s="10"/>
    </row>
    <row r="44" spans="2:17" x14ac:dyDescent="0.25">
      <c r="B44" s="88">
        <v>30388888888.889</v>
      </c>
      <c r="C44" s="88">
        <v>-37.183807000000002</v>
      </c>
      <c r="D44" s="88">
        <v>-29.562925</v>
      </c>
      <c r="E44" s="10"/>
      <c r="F44" s="6">
        <f t="shared" si="6"/>
        <v>18.388888888888999</v>
      </c>
      <c r="G44" s="6">
        <f t="shared" si="4"/>
        <v>-60.790706999999998</v>
      </c>
      <c r="H44" s="89"/>
      <c r="J44" s="88">
        <v>30388888888.889</v>
      </c>
      <c r="K44" s="88">
        <v>-20.388570999999999</v>
      </c>
      <c r="L44" s="88">
        <v>-11.636493</v>
      </c>
      <c r="M44" s="10"/>
      <c r="N44" s="6">
        <f t="shared" si="7"/>
        <v>18.388888888888999</v>
      </c>
      <c r="O44" s="6">
        <f t="shared" si="5"/>
        <v>-63.974944999999998</v>
      </c>
      <c r="P44" s="89"/>
      <c r="Q44" s="10"/>
    </row>
    <row r="45" spans="2:17" x14ac:dyDescent="0.25">
      <c r="B45" s="88">
        <v>32333333333.333</v>
      </c>
      <c r="C45" s="88">
        <v>-36.417003999999999</v>
      </c>
      <c r="D45" s="88">
        <v>-28.354382999999999</v>
      </c>
      <c r="E45" s="10"/>
      <c r="F45" s="6">
        <f t="shared" si="6"/>
        <v>19.111111111111001</v>
      </c>
      <c r="G45" s="6">
        <f t="shared" si="4"/>
        <v>-60.61647</v>
      </c>
      <c r="H45" s="89"/>
      <c r="J45" s="88">
        <v>32333333333.333</v>
      </c>
      <c r="K45" s="88">
        <v>-18.746818999999999</v>
      </c>
      <c r="L45" s="88">
        <v>-9.9970836999999992</v>
      </c>
      <c r="M45" s="10"/>
      <c r="N45" s="6">
        <f t="shared" si="7"/>
        <v>19.111111111111001</v>
      </c>
      <c r="O45" s="6">
        <f t="shared" si="5"/>
        <v>-63.986172000000003</v>
      </c>
      <c r="P45" s="89"/>
      <c r="Q45" s="10"/>
    </row>
    <row r="46" spans="2:17" x14ac:dyDescent="0.25">
      <c r="B46" s="88">
        <v>34277777777.778</v>
      </c>
      <c r="C46" s="88">
        <v>-33.759414999999997</v>
      </c>
      <c r="D46" s="88">
        <v>-24.294160999999999</v>
      </c>
      <c r="E46" s="10"/>
      <c r="F46" s="6">
        <f t="shared" si="6"/>
        <v>19.833333333333002</v>
      </c>
      <c r="G46" s="6">
        <f t="shared" si="4"/>
        <v>-63.664313999999997</v>
      </c>
      <c r="H46" s="89"/>
      <c r="J46" s="88">
        <v>34277777777.778</v>
      </c>
      <c r="K46" s="88">
        <v>-18.935862</v>
      </c>
      <c r="L46" s="88">
        <v>-10.138135999999999</v>
      </c>
      <c r="M46" s="10"/>
      <c r="N46" s="6">
        <f t="shared" si="7"/>
        <v>19.833333333333002</v>
      </c>
      <c r="O46" s="6">
        <f t="shared" si="5"/>
        <v>-65.534462000000005</v>
      </c>
      <c r="P46" s="89"/>
      <c r="Q46" s="10"/>
    </row>
    <row r="47" spans="2:17" x14ac:dyDescent="0.25">
      <c r="B47" s="88">
        <v>36222222222.222</v>
      </c>
      <c r="C47" s="88">
        <v>-26.687826000000001</v>
      </c>
      <c r="D47" s="88">
        <v>-16.728404999999999</v>
      </c>
      <c r="E47" s="10"/>
      <c r="F47" s="6">
        <f t="shared" si="6"/>
        <v>20.555555555556001</v>
      </c>
      <c r="G47" s="6">
        <f t="shared" si="4"/>
        <v>-63.298450000000003</v>
      </c>
      <c r="H47" s="89"/>
      <c r="J47" s="88">
        <v>36222222222.222</v>
      </c>
      <c r="K47" s="88">
        <v>-21.36825</v>
      </c>
      <c r="L47" s="88">
        <v>-11.765355</v>
      </c>
      <c r="M47" s="10"/>
      <c r="N47" s="6">
        <f t="shared" si="7"/>
        <v>20.555555555556001</v>
      </c>
      <c r="O47" s="6">
        <f t="shared" si="5"/>
        <v>-61.396461000000002</v>
      </c>
      <c r="P47" s="89"/>
      <c r="Q47" s="10"/>
    </row>
    <row r="48" spans="2:17" x14ac:dyDescent="0.25">
      <c r="B48" s="88">
        <v>38166666666.667</v>
      </c>
      <c r="C48" s="88">
        <v>-21.377602</v>
      </c>
      <c r="D48" s="88">
        <v>-11.656644</v>
      </c>
      <c r="E48" s="10"/>
      <c r="F48" s="6">
        <f t="shared" si="6"/>
        <v>21.277777777777999</v>
      </c>
      <c r="G48" s="6">
        <f t="shared" si="4"/>
        <v>-61.829639</v>
      </c>
      <c r="H48" s="89"/>
      <c r="J48" s="88">
        <v>38166666666.667</v>
      </c>
      <c r="K48" s="88">
        <v>-22.135031000000001</v>
      </c>
      <c r="L48" s="88">
        <v>-11.749911000000001</v>
      </c>
      <c r="M48" s="10"/>
      <c r="N48" s="6">
        <f t="shared" si="7"/>
        <v>21.277777777777999</v>
      </c>
      <c r="O48" s="6">
        <f t="shared" si="5"/>
        <v>-61.916058</v>
      </c>
      <c r="P48" s="89"/>
      <c r="Q48" s="10"/>
    </row>
    <row r="49" spans="2:17" x14ac:dyDescent="0.25">
      <c r="B49" s="88">
        <v>40111111111.111</v>
      </c>
      <c r="C49" s="88">
        <v>-19.954955999999999</v>
      </c>
      <c r="D49" s="88">
        <v>-10.554829</v>
      </c>
      <c r="E49" s="10"/>
      <c r="F49" s="6">
        <f t="shared" si="6"/>
        <v>22</v>
      </c>
      <c r="G49" s="6">
        <f t="shared" si="4"/>
        <v>-63.191195999999998</v>
      </c>
      <c r="H49" s="89"/>
      <c r="J49" s="88">
        <v>40111111111.111</v>
      </c>
      <c r="K49" s="88">
        <v>-21.047091999999999</v>
      </c>
      <c r="L49" s="88">
        <v>-9.9176673999999991</v>
      </c>
      <c r="M49" s="10"/>
      <c r="N49" s="6">
        <f t="shared" si="7"/>
        <v>22</v>
      </c>
      <c r="O49" s="6">
        <f t="shared" si="5"/>
        <v>-58.966414999999998</v>
      </c>
      <c r="P49" s="89"/>
      <c r="Q49" s="10"/>
    </row>
    <row r="50" spans="2:17" x14ac:dyDescent="0.25">
      <c r="B50" s="88">
        <v>42055555555.556</v>
      </c>
      <c r="C50" s="88">
        <v>-19.664415000000002</v>
      </c>
      <c r="D50" s="88">
        <v>-9.8882054999999998</v>
      </c>
      <c r="E50" s="10"/>
      <c r="F50" s="6" t="s">
        <v>21</v>
      </c>
      <c r="H50" s="89"/>
      <c r="J50" s="88">
        <v>42055555555.556</v>
      </c>
      <c r="K50" s="88">
        <v>-23.643647999999999</v>
      </c>
      <c r="L50" s="88">
        <v>-12.015938</v>
      </c>
      <c r="M50" s="10"/>
      <c r="N50" s="6" t="s">
        <v>21</v>
      </c>
      <c r="P50" s="89"/>
      <c r="Q50" s="10"/>
    </row>
    <row r="51" spans="2:17" x14ac:dyDescent="0.25">
      <c r="B51" s="88">
        <v>44000000000</v>
      </c>
      <c r="C51" s="88">
        <v>-18.024673</v>
      </c>
      <c r="D51" s="88">
        <v>-6.7438722000000002</v>
      </c>
      <c r="E51" s="10"/>
      <c r="H51" s="89"/>
      <c r="J51" s="88">
        <v>44000000000</v>
      </c>
      <c r="K51" s="88">
        <v>-23.703585</v>
      </c>
      <c r="L51" s="88">
        <v>-12.850842</v>
      </c>
      <c r="M51" s="10"/>
      <c r="P51" s="89"/>
      <c r="Q51" s="10"/>
    </row>
    <row r="52" spans="2:17" x14ac:dyDescent="0.25">
      <c r="B52" s="88" t="s">
        <v>21</v>
      </c>
      <c r="E52" s="8"/>
      <c r="H52" s="89"/>
      <c r="J52" s="88" t="s">
        <v>21</v>
      </c>
      <c r="M52" s="8"/>
      <c r="P52" s="89"/>
      <c r="Q52" s="8"/>
    </row>
    <row r="53" spans="2:17" x14ac:dyDescent="0.25">
      <c r="E53" s="8"/>
      <c r="F53" s="6" t="s">
        <v>23</v>
      </c>
      <c r="H53" s="89"/>
      <c r="M53" s="8"/>
      <c r="N53" s="6" t="s">
        <v>23</v>
      </c>
      <c r="P53" s="89"/>
      <c r="Q53" s="8"/>
    </row>
    <row r="54" spans="2:17" ht="15.75" x14ac:dyDescent="0.25">
      <c r="E54" s="8"/>
      <c r="F54" s="6" t="s">
        <v>19</v>
      </c>
      <c r="G54" s="6" t="str">
        <f>D80</f>
        <v>3Ix0L dBc Log Mag(dB)</v>
      </c>
      <c r="H54" s="35">
        <v>3</v>
      </c>
      <c r="M54" s="8"/>
      <c r="N54" s="6" t="s">
        <v>19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s="88" t="s">
        <v>22</v>
      </c>
      <c r="E55" s="8"/>
      <c r="F55" s="6">
        <f>B81/1000000000</f>
        <v>9</v>
      </c>
      <c r="G55" s="6">
        <f>D81</f>
        <v>-46.997191999999998</v>
      </c>
      <c r="H55" s="36">
        <f>ABS(AVERAGE(G55:G73)-(H54-1)*10)</f>
        <v>73.391820421052628</v>
      </c>
      <c r="J55" s="88" t="s">
        <v>22</v>
      </c>
      <c r="M55" s="8"/>
      <c r="N55" s="6">
        <f>J81/1000000000</f>
        <v>9</v>
      </c>
      <c r="O55" s="6">
        <f>L81</f>
        <v>-65.503769000000005</v>
      </c>
      <c r="P55" s="36">
        <f>ABS(AVERAGE(O55:O73)-(P54-1)*10)</f>
        <v>82.976919684210515</v>
      </c>
      <c r="Q55" s="8"/>
    </row>
    <row r="56" spans="2:17" x14ac:dyDescent="0.25">
      <c r="B56" s="88" t="s">
        <v>19</v>
      </c>
      <c r="C56" s="88" t="s">
        <v>119</v>
      </c>
      <c r="D56" s="88" t="s">
        <v>27</v>
      </c>
      <c r="E56" s="8"/>
      <c r="F56" s="6">
        <v>19805555555.556</v>
      </c>
      <c r="G56" s="84">
        <f t="shared" ref="G56:G73" si="8">D82</f>
        <v>-50.596848000000001</v>
      </c>
      <c r="H56" s="89"/>
      <c r="J56" s="88" t="s">
        <v>19</v>
      </c>
      <c r="K56" s="88" t="s">
        <v>119</v>
      </c>
      <c r="L56" s="88" t="s">
        <v>27</v>
      </c>
      <c r="M56" s="8"/>
      <c r="N56" s="6">
        <v>19805555555.556</v>
      </c>
      <c r="O56" s="84">
        <f t="shared" ref="O56:O73" si="9">L82</f>
        <v>-68.391838000000007</v>
      </c>
      <c r="P56" s="89"/>
      <c r="Q56" s="8"/>
    </row>
    <row r="57" spans="2:17" x14ac:dyDescent="0.25">
      <c r="B57" s="88">
        <v>9000000000</v>
      </c>
      <c r="C57" s="88">
        <v>-62.633133000000001</v>
      </c>
      <c r="D57" s="88">
        <v>-51.920326000000003</v>
      </c>
      <c r="E57" s="8"/>
      <c r="F57" s="6">
        <v>20111111111.111</v>
      </c>
      <c r="G57" s="84">
        <f t="shared" si="8"/>
        <v>-49.467872999999997</v>
      </c>
      <c r="H57" s="89"/>
      <c r="J57" s="88">
        <v>9000000000</v>
      </c>
      <c r="K57" s="88">
        <v>-59.285640999999998</v>
      </c>
      <c r="L57" s="88">
        <v>-47.924931000000001</v>
      </c>
      <c r="M57" s="8"/>
      <c r="N57" s="6">
        <v>20111111111.111</v>
      </c>
      <c r="O57" s="84">
        <f t="shared" si="9"/>
        <v>-65.540451000000004</v>
      </c>
      <c r="P57" s="89"/>
      <c r="Q57" s="8"/>
    </row>
    <row r="58" spans="2:17" x14ac:dyDescent="0.25">
      <c r="B58" s="88">
        <v>9722222222.2222004</v>
      </c>
      <c r="C58" s="88">
        <v>-64.333320999999998</v>
      </c>
      <c r="D58" s="88">
        <v>-57.947487000000002</v>
      </c>
      <c r="E58" s="8"/>
      <c r="F58" s="6">
        <v>20416666666.667</v>
      </c>
      <c r="G58" s="84">
        <f t="shared" si="8"/>
        <v>-50.514439000000003</v>
      </c>
      <c r="H58" s="89"/>
      <c r="J58" s="88">
        <v>9722222222.2222004</v>
      </c>
      <c r="K58" s="88">
        <v>-57.172801999999997</v>
      </c>
      <c r="L58" s="88">
        <v>-49.653801000000001</v>
      </c>
      <c r="M58" s="8"/>
      <c r="N58" s="6">
        <v>20416666666.667</v>
      </c>
      <c r="O58" s="84">
        <f t="shared" si="9"/>
        <v>-65.223365999999999</v>
      </c>
      <c r="P58" s="89"/>
      <c r="Q58" s="8"/>
    </row>
    <row r="59" spans="2:17" x14ac:dyDescent="0.25">
      <c r="B59" s="88">
        <v>10444444444.444</v>
      </c>
      <c r="C59" s="88">
        <v>-65.761246</v>
      </c>
      <c r="D59" s="88">
        <v>-59.116554000000001</v>
      </c>
      <c r="E59" s="8"/>
      <c r="F59" s="6">
        <v>20722222222.222</v>
      </c>
      <c r="G59" s="84">
        <f t="shared" si="8"/>
        <v>-50.385497999999998</v>
      </c>
      <c r="H59" s="89"/>
      <c r="J59" s="88">
        <v>10444444444.444</v>
      </c>
      <c r="K59" s="88">
        <v>-52.952598999999999</v>
      </c>
      <c r="L59" s="88">
        <v>-45.935654</v>
      </c>
      <c r="M59" s="8"/>
      <c r="N59" s="6">
        <v>20722222222.222</v>
      </c>
      <c r="O59" s="84">
        <f t="shared" si="9"/>
        <v>-63.298682999999997</v>
      </c>
      <c r="P59" s="89"/>
      <c r="Q59" s="8"/>
    </row>
    <row r="60" spans="2:17" x14ac:dyDescent="0.25">
      <c r="B60" s="88">
        <v>11166666666.667</v>
      </c>
      <c r="C60" s="88">
        <v>-67.539017000000001</v>
      </c>
      <c r="D60" s="88">
        <v>-61.250408</v>
      </c>
      <c r="E60" s="8"/>
      <c r="F60" s="6">
        <v>21027777777.778</v>
      </c>
      <c r="G60" s="84">
        <f t="shared" si="8"/>
        <v>-49.381748000000002</v>
      </c>
      <c r="H60" s="89"/>
      <c r="J60" s="88">
        <v>11166666666.667</v>
      </c>
      <c r="K60" s="88">
        <v>-51.835121000000001</v>
      </c>
      <c r="L60" s="88">
        <v>-44.347050000000003</v>
      </c>
      <c r="M60" s="8"/>
      <c r="N60" s="6">
        <v>21027777777.778</v>
      </c>
      <c r="O60" s="84">
        <f t="shared" si="9"/>
        <v>-61.853859</v>
      </c>
      <c r="P60" s="89"/>
      <c r="Q60" s="8"/>
    </row>
    <row r="61" spans="2:17" x14ac:dyDescent="0.25">
      <c r="B61" s="88">
        <v>11888888888.889</v>
      </c>
      <c r="C61" s="88">
        <v>-67.080116000000004</v>
      </c>
      <c r="D61" s="88">
        <v>-60.584899999999998</v>
      </c>
      <c r="E61" s="8"/>
      <c r="F61" s="6">
        <v>21333333333.333</v>
      </c>
      <c r="G61" s="84">
        <f t="shared" si="8"/>
        <v>-49.837116000000002</v>
      </c>
      <c r="H61" s="89"/>
      <c r="J61" s="88">
        <v>11888888888.889</v>
      </c>
      <c r="K61" s="88">
        <v>-54.244610000000002</v>
      </c>
      <c r="L61" s="88">
        <v>-46.399734000000002</v>
      </c>
      <c r="M61" s="8"/>
      <c r="N61" s="6">
        <v>21333333333.333</v>
      </c>
      <c r="O61" s="84">
        <f t="shared" si="9"/>
        <v>-60.441063</v>
      </c>
      <c r="P61" s="89"/>
      <c r="Q61" s="8"/>
    </row>
    <row r="62" spans="2:17" x14ac:dyDescent="0.25">
      <c r="B62" s="88">
        <v>12611111111.111</v>
      </c>
      <c r="C62" s="88">
        <v>-70.022651999999994</v>
      </c>
      <c r="D62" s="88">
        <v>-63.258209000000001</v>
      </c>
      <c r="E62" s="8"/>
      <c r="F62" s="6">
        <v>21638888888.889</v>
      </c>
      <c r="G62" s="84">
        <f t="shared" si="8"/>
        <v>-50.734116</v>
      </c>
      <c r="H62" s="89"/>
      <c r="J62" s="88">
        <v>12611111111.111</v>
      </c>
      <c r="K62" s="88">
        <v>-53.497093</v>
      </c>
      <c r="L62" s="88">
        <v>-45.465549000000003</v>
      </c>
      <c r="M62" s="8"/>
      <c r="N62" s="6">
        <v>21638888888.889</v>
      </c>
      <c r="O62" s="84">
        <f t="shared" si="9"/>
        <v>-60.359397999999999</v>
      </c>
      <c r="P62" s="89"/>
      <c r="Q62" s="8"/>
    </row>
    <row r="63" spans="2:17" x14ac:dyDescent="0.25">
      <c r="B63" s="88">
        <v>13333333333.333</v>
      </c>
      <c r="C63" s="88">
        <v>-71.841644000000002</v>
      </c>
      <c r="D63" s="88">
        <v>-64.563950000000006</v>
      </c>
      <c r="E63" s="8"/>
      <c r="F63" s="6">
        <v>21944444444.444</v>
      </c>
      <c r="G63" s="84">
        <f t="shared" si="8"/>
        <v>-52.329639</v>
      </c>
      <c r="H63" s="89"/>
      <c r="J63" s="88">
        <v>13333333333.333</v>
      </c>
      <c r="K63" s="88">
        <v>-52.131908000000003</v>
      </c>
      <c r="L63" s="88">
        <v>-44.173641000000003</v>
      </c>
      <c r="M63" s="8"/>
      <c r="N63" s="6">
        <v>21944444444.444</v>
      </c>
      <c r="O63" s="84">
        <f t="shared" si="9"/>
        <v>-61.214233</v>
      </c>
      <c r="P63" s="89"/>
      <c r="Q63" s="8"/>
    </row>
    <row r="64" spans="2:17" x14ac:dyDescent="0.25">
      <c r="B64" s="88">
        <v>14055555555.556</v>
      </c>
      <c r="C64" s="88">
        <v>-72.941199999999995</v>
      </c>
      <c r="D64" s="88">
        <v>-65.707153000000005</v>
      </c>
      <c r="E64" s="8"/>
      <c r="F64" s="6">
        <v>22250000000</v>
      </c>
      <c r="G64" s="84">
        <f t="shared" si="8"/>
        <v>-52.474941000000001</v>
      </c>
      <c r="H64" s="89"/>
      <c r="J64" s="88">
        <v>14055555555.556</v>
      </c>
      <c r="K64" s="88">
        <v>-53.280720000000002</v>
      </c>
      <c r="L64" s="88">
        <v>-45.425220000000003</v>
      </c>
      <c r="M64" s="8"/>
      <c r="N64" s="6">
        <v>22250000000</v>
      </c>
      <c r="O64" s="84">
        <f t="shared" si="9"/>
        <v>-61.384438000000003</v>
      </c>
      <c r="P64" s="89"/>
      <c r="Q64" s="8"/>
    </row>
    <row r="65" spans="2:17" x14ac:dyDescent="0.25">
      <c r="B65" s="88">
        <v>14777777777.778</v>
      </c>
      <c r="C65" s="88">
        <v>-60.526279000000002</v>
      </c>
      <c r="D65" s="88">
        <v>-53.168773999999999</v>
      </c>
      <c r="E65" s="8"/>
      <c r="F65" s="6">
        <v>22555555555.556</v>
      </c>
      <c r="G65" s="84">
        <f t="shared" si="8"/>
        <v>-53.994647999999998</v>
      </c>
      <c r="H65" s="89"/>
      <c r="J65" s="88">
        <v>14777777777.778</v>
      </c>
      <c r="K65" s="88">
        <v>-55.173538000000001</v>
      </c>
      <c r="L65" s="88">
        <v>-47.068202999999997</v>
      </c>
      <c r="M65" s="8"/>
      <c r="N65" s="6">
        <v>22555555555.556</v>
      </c>
      <c r="O65" s="84">
        <f t="shared" si="9"/>
        <v>-60.220165000000001</v>
      </c>
      <c r="P65" s="89"/>
      <c r="Q65" s="8"/>
    </row>
    <row r="66" spans="2:17" x14ac:dyDescent="0.25">
      <c r="B66" s="88">
        <v>15500000000</v>
      </c>
      <c r="C66" s="88">
        <v>-57.786521999999998</v>
      </c>
      <c r="D66" s="88">
        <v>-50.431201999999999</v>
      </c>
      <c r="E66" s="8"/>
      <c r="F66" s="6">
        <v>22861111111.111</v>
      </c>
      <c r="G66" s="84">
        <f t="shared" si="8"/>
        <v>-54.887385999999999</v>
      </c>
      <c r="H66" s="89"/>
      <c r="J66" s="88">
        <v>15500000000</v>
      </c>
      <c r="K66" s="88">
        <v>-58.440876000000003</v>
      </c>
      <c r="L66" s="88">
        <v>-50.020622000000003</v>
      </c>
      <c r="M66" s="8"/>
      <c r="N66" s="6">
        <v>22861111111.111</v>
      </c>
      <c r="O66" s="84">
        <f t="shared" si="9"/>
        <v>-59.213650000000001</v>
      </c>
      <c r="P66" s="89"/>
      <c r="Q66" s="8"/>
    </row>
    <row r="67" spans="2:17" x14ac:dyDescent="0.25">
      <c r="B67" s="88">
        <v>16222222222.222</v>
      </c>
      <c r="C67" s="88">
        <v>-60.635165999999998</v>
      </c>
      <c r="D67" s="88">
        <v>-53.285815999999997</v>
      </c>
      <c r="E67" s="8"/>
      <c r="F67" s="6">
        <v>23166666666.667</v>
      </c>
      <c r="G67" s="84">
        <f t="shared" si="8"/>
        <v>-57.498646000000001</v>
      </c>
      <c r="H67" s="89"/>
      <c r="J67" s="88">
        <v>16222222222.222</v>
      </c>
      <c r="K67" s="88">
        <v>-61.358302999999999</v>
      </c>
      <c r="L67" s="88">
        <v>-52.666691</v>
      </c>
      <c r="M67" s="8"/>
      <c r="N67" s="6">
        <v>23166666666.667</v>
      </c>
      <c r="O67" s="84">
        <f t="shared" si="9"/>
        <v>-60.353408999999999</v>
      </c>
      <c r="P67" s="89"/>
      <c r="Q67" s="8"/>
    </row>
    <row r="68" spans="2:17" x14ac:dyDescent="0.25">
      <c r="B68" s="88">
        <v>16944444444.444</v>
      </c>
      <c r="C68" s="88">
        <v>-65.862319999999997</v>
      </c>
      <c r="D68" s="88">
        <v>-58.241439999999997</v>
      </c>
      <c r="E68" s="8"/>
      <c r="F68" s="6">
        <v>23472222222.222</v>
      </c>
      <c r="G68" s="84">
        <f t="shared" si="8"/>
        <v>-57.715598999999997</v>
      </c>
      <c r="H68" s="89"/>
      <c r="J68" s="88">
        <v>16944444444.444</v>
      </c>
      <c r="K68" s="88">
        <v>-64.714637999999994</v>
      </c>
      <c r="L68" s="88">
        <v>-55.962558999999999</v>
      </c>
      <c r="M68" s="8"/>
      <c r="N68" s="6">
        <v>23472222222.222</v>
      </c>
      <c r="O68" s="84">
        <f t="shared" si="9"/>
        <v>-62.956169000000003</v>
      </c>
      <c r="P68" s="89"/>
      <c r="Q68" s="8"/>
    </row>
    <row r="69" spans="2:17" x14ac:dyDescent="0.25">
      <c r="B69" s="88">
        <v>17666666666.667</v>
      </c>
      <c r="C69" s="88">
        <v>-69.381057999999996</v>
      </c>
      <c r="D69" s="88">
        <v>-61.318435999999998</v>
      </c>
      <c r="E69" s="8"/>
      <c r="F69" s="6">
        <v>23777777777.778</v>
      </c>
      <c r="G69" s="84">
        <f t="shared" si="8"/>
        <v>-54.374386000000001</v>
      </c>
      <c r="H69" s="89"/>
      <c r="J69" s="88">
        <v>17666666666.667</v>
      </c>
      <c r="K69" s="88">
        <v>-70.055946000000006</v>
      </c>
      <c r="L69" s="88">
        <v>-61.306213</v>
      </c>
      <c r="M69" s="8"/>
      <c r="N69" s="6">
        <v>23777777777.778</v>
      </c>
      <c r="O69" s="84">
        <f t="shared" si="9"/>
        <v>-65.387527000000006</v>
      </c>
      <c r="P69" s="89"/>
      <c r="Q69" s="8"/>
    </row>
    <row r="70" spans="2:17" x14ac:dyDescent="0.25">
      <c r="B70" s="88">
        <v>18388888888.889</v>
      </c>
      <c r="C70" s="88">
        <v>-70.255959000000004</v>
      </c>
      <c r="D70" s="88">
        <v>-60.790706999999998</v>
      </c>
      <c r="E70" s="8"/>
      <c r="F70" s="6">
        <v>24083333333.333</v>
      </c>
      <c r="G70" s="84">
        <f t="shared" si="8"/>
        <v>-55.197861000000003</v>
      </c>
      <c r="H70" s="89"/>
      <c r="J70" s="88">
        <v>18388888888.889</v>
      </c>
      <c r="K70" s="88">
        <v>-72.772666999999998</v>
      </c>
      <c r="L70" s="88">
        <v>-63.974944999999998</v>
      </c>
      <c r="M70" s="8"/>
      <c r="N70" s="6">
        <v>24083333333.333</v>
      </c>
      <c r="O70" s="84">
        <f t="shared" si="9"/>
        <v>-63.518676999999997</v>
      </c>
      <c r="P70" s="89"/>
      <c r="Q70" s="8"/>
    </row>
    <row r="71" spans="2:17" x14ac:dyDescent="0.25">
      <c r="B71" s="88">
        <v>19111111111.111</v>
      </c>
      <c r="C71" s="88">
        <v>-70.575890000000001</v>
      </c>
      <c r="D71" s="88">
        <v>-60.61647</v>
      </c>
      <c r="E71" s="8"/>
      <c r="F71" s="6">
        <v>24388888888.889</v>
      </c>
      <c r="G71" s="84">
        <f t="shared" si="8"/>
        <v>-57.163142999999998</v>
      </c>
      <c r="H71" s="89"/>
      <c r="J71" s="88">
        <v>19111111111.111</v>
      </c>
      <c r="K71" s="88">
        <v>-73.589066000000003</v>
      </c>
      <c r="L71" s="88">
        <v>-63.986172000000003</v>
      </c>
      <c r="M71" s="8"/>
      <c r="N71" s="6">
        <v>24388888888.889</v>
      </c>
      <c r="O71" s="84">
        <f t="shared" si="9"/>
        <v>-64.409583999999995</v>
      </c>
      <c r="P71" s="89"/>
      <c r="Q71" s="8"/>
    </row>
    <row r="72" spans="2:17" x14ac:dyDescent="0.25">
      <c r="B72" s="88">
        <v>19833333333.333</v>
      </c>
      <c r="C72" s="88">
        <v>-73.385268999999994</v>
      </c>
      <c r="D72" s="88">
        <v>-63.664313999999997</v>
      </c>
      <c r="E72" s="8"/>
      <c r="F72" s="6">
        <v>24694444444.444</v>
      </c>
      <c r="G72" s="84">
        <f t="shared" si="8"/>
        <v>-60.499206999999998</v>
      </c>
      <c r="H72" s="89"/>
      <c r="J72" s="88">
        <v>19833333333.333</v>
      </c>
      <c r="K72" s="88">
        <v>-75.919578999999999</v>
      </c>
      <c r="L72" s="88">
        <v>-65.534462000000005</v>
      </c>
      <c r="M72" s="8"/>
      <c r="N72" s="6">
        <v>24694444444.444</v>
      </c>
      <c r="O72" s="84">
        <f t="shared" si="9"/>
        <v>-63.610878</v>
      </c>
      <c r="P72" s="89"/>
      <c r="Q72" s="8"/>
    </row>
    <row r="73" spans="2:17" x14ac:dyDescent="0.25">
      <c r="B73" s="88">
        <v>20555555555.556</v>
      </c>
      <c r="C73" s="88">
        <v>-72.698577999999998</v>
      </c>
      <c r="D73" s="88">
        <v>-63.298450000000003</v>
      </c>
      <c r="E73" s="8"/>
      <c r="F73" s="6">
        <v>25000000000</v>
      </c>
      <c r="G73" s="84">
        <f t="shared" si="8"/>
        <v>-60.394302000000003</v>
      </c>
      <c r="H73" s="89"/>
      <c r="J73" s="88">
        <v>20555555555.556</v>
      </c>
      <c r="K73" s="88">
        <v>-72.525886999999997</v>
      </c>
      <c r="L73" s="88">
        <v>-61.396461000000002</v>
      </c>
      <c r="M73" s="8"/>
      <c r="N73" s="6">
        <v>25000000000</v>
      </c>
      <c r="O73" s="84">
        <f t="shared" si="9"/>
        <v>-63.680317000000002</v>
      </c>
      <c r="P73" s="89"/>
      <c r="Q73" s="8"/>
    </row>
    <row r="74" spans="2:17" x14ac:dyDescent="0.25">
      <c r="B74" s="88">
        <v>21277777777.778</v>
      </c>
      <c r="C74" s="88">
        <v>-71.605850000000004</v>
      </c>
      <c r="D74" s="88">
        <v>-61.829639</v>
      </c>
      <c r="E74" s="8"/>
      <c r="F74" s="6" t="s">
        <v>21</v>
      </c>
      <c r="H74" s="89"/>
      <c r="J74" s="88">
        <v>21277777777.778</v>
      </c>
      <c r="K74" s="88">
        <v>-73.543769999999995</v>
      </c>
      <c r="L74" s="88">
        <v>-61.916058</v>
      </c>
      <c r="M74" s="8"/>
      <c r="N74" s="6" t="s">
        <v>21</v>
      </c>
      <c r="P74" s="89"/>
      <c r="Q74" s="8"/>
    </row>
    <row r="75" spans="2:17" x14ac:dyDescent="0.25">
      <c r="B75" s="88">
        <v>22000000000</v>
      </c>
      <c r="C75" s="88">
        <v>-74.471999999999994</v>
      </c>
      <c r="D75" s="88">
        <v>-63.191195999999998</v>
      </c>
      <c r="H75" s="89"/>
      <c r="J75" s="88">
        <v>22000000000</v>
      </c>
      <c r="K75" s="88">
        <v>-69.819159999999997</v>
      </c>
      <c r="L75" s="88">
        <v>-58.966414999999998</v>
      </c>
      <c r="P75" s="89"/>
    </row>
    <row r="76" spans="2:17" x14ac:dyDescent="0.25">
      <c r="B76" s="88" t="s">
        <v>21</v>
      </c>
      <c r="H76" s="89"/>
      <c r="J76" s="88" t="s">
        <v>21</v>
      </c>
      <c r="P76" s="89"/>
    </row>
    <row r="77" spans="2:17" x14ac:dyDescent="0.25">
      <c r="F77" s="6" t="s">
        <v>24</v>
      </c>
      <c r="H77" s="89"/>
      <c r="N77" s="6" t="s">
        <v>24</v>
      </c>
      <c r="P77" s="89"/>
    </row>
    <row r="78" spans="2:17" ht="15.75" x14ac:dyDescent="0.25">
      <c r="F78" s="6" t="s">
        <v>19</v>
      </c>
      <c r="G78" s="6" t="str">
        <f t="shared" ref="G78:G97" si="10">D104</f>
        <v>4Ix0L dBc Log Mag(dB)</v>
      </c>
      <c r="H78" s="35">
        <v>4</v>
      </c>
      <c r="N78" s="6" t="s">
        <v>19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s="88" t="s">
        <v>23</v>
      </c>
      <c r="F79" s="6">
        <f t="shared" ref="F79:F97" si="12">B105/1000000000</f>
        <v>9</v>
      </c>
      <c r="G79" s="6">
        <f t="shared" si="10"/>
        <v>-59.496158999999999</v>
      </c>
      <c r="H79" s="36">
        <f>ABS(AVERAGE(G79:G97)-(H78-1)*10)</f>
        <v>93.088668210526322</v>
      </c>
      <c r="J79" s="88" t="s">
        <v>23</v>
      </c>
      <c r="N79" s="6">
        <f t="shared" ref="N79:N97" si="13">J105/1000000000</f>
        <v>9</v>
      </c>
      <c r="O79" s="6">
        <f t="shared" si="11"/>
        <v>-56.091361999999997</v>
      </c>
      <c r="P79" s="36">
        <f>ABS(AVERAGE(O79:O97)-(P78-1)*10)</f>
        <v>89.765944473684215</v>
      </c>
    </row>
    <row r="80" spans="2:17" x14ac:dyDescent="0.25">
      <c r="B80" s="88" t="s">
        <v>19</v>
      </c>
      <c r="C80" s="88" t="s">
        <v>120</v>
      </c>
      <c r="D80" s="88" t="s">
        <v>28</v>
      </c>
      <c r="F80" s="6">
        <f t="shared" si="12"/>
        <v>9.1111111111111001</v>
      </c>
      <c r="G80" s="6">
        <f t="shared" si="10"/>
        <v>-63.961928999999998</v>
      </c>
      <c r="H80" s="89"/>
      <c r="J80" s="88" t="s">
        <v>19</v>
      </c>
      <c r="K80" s="88" t="s">
        <v>120</v>
      </c>
      <c r="L80" s="88" t="s">
        <v>28</v>
      </c>
      <c r="N80" s="6">
        <f t="shared" si="13"/>
        <v>9.1111111111111001</v>
      </c>
      <c r="O80" s="6">
        <f t="shared" si="11"/>
        <v>-62.423088</v>
      </c>
      <c r="P80" s="89"/>
    </row>
    <row r="81" spans="2:16" x14ac:dyDescent="0.25">
      <c r="B81" s="88">
        <v>9000000000</v>
      </c>
      <c r="C81" s="88">
        <v>-57.709999000000003</v>
      </c>
      <c r="D81" s="88">
        <v>-46.997191999999998</v>
      </c>
      <c r="F81" s="6">
        <f t="shared" si="12"/>
        <v>9.2222222222222001</v>
      </c>
      <c r="G81" s="6">
        <f t="shared" si="10"/>
        <v>-63.558857000000003</v>
      </c>
      <c r="H81" s="89"/>
      <c r="J81" s="88">
        <v>9000000000</v>
      </c>
      <c r="K81" s="88">
        <v>-76.864479000000003</v>
      </c>
      <c r="L81" s="88">
        <v>-65.503769000000005</v>
      </c>
      <c r="N81" s="6">
        <f t="shared" si="13"/>
        <v>9.2222222222222001</v>
      </c>
      <c r="O81" s="6">
        <f t="shared" si="11"/>
        <v>-63.787509999999997</v>
      </c>
      <c r="P81" s="89"/>
    </row>
    <row r="82" spans="2:16" x14ac:dyDescent="0.25">
      <c r="B82" s="88">
        <v>9314814814.8148003</v>
      </c>
      <c r="C82" s="88">
        <v>-56.982680999999999</v>
      </c>
      <c r="D82" s="88">
        <v>-50.596848000000001</v>
      </c>
      <c r="F82" s="6">
        <f t="shared" si="12"/>
        <v>9.3333333333333002</v>
      </c>
      <c r="G82" s="6">
        <f t="shared" si="10"/>
        <v>-62.400154000000001</v>
      </c>
      <c r="H82" s="89"/>
      <c r="J82" s="88">
        <v>9314814814.8148003</v>
      </c>
      <c r="K82" s="88">
        <v>-75.910835000000006</v>
      </c>
      <c r="L82" s="88">
        <v>-68.391838000000007</v>
      </c>
      <c r="N82" s="6">
        <f t="shared" si="13"/>
        <v>9.3333333333333002</v>
      </c>
      <c r="O82" s="6">
        <f t="shared" si="11"/>
        <v>-64.276024000000007</v>
      </c>
      <c r="P82" s="89"/>
    </row>
    <row r="83" spans="2:16" x14ac:dyDescent="0.25">
      <c r="B83" s="88">
        <v>9629629629.6296005</v>
      </c>
      <c r="C83" s="88">
        <v>-56.112560000000002</v>
      </c>
      <c r="D83" s="88">
        <v>-49.467872999999997</v>
      </c>
      <c r="F83" s="6">
        <f t="shared" si="12"/>
        <v>9.4444444444444002</v>
      </c>
      <c r="G83" s="6">
        <f t="shared" si="10"/>
        <v>-62.332863000000003</v>
      </c>
      <c r="H83" s="89"/>
      <c r="J83" s="88">
        <v>9629629629.6296005</v>
      </c>
      <c r="K83" s="88">
        <v>-72.557388000000003</v>
      </c>
      <c r="L83" s="88">
        <v>-65.540451000000004</v>
      </c>
      <c r="N83" s="6">
        <f t="shared" si="13"/>
        <v>9.4444444444444002</v>
      </c>
      <c r="O83" s="6">
        <f t="shared" si="11"/>
        <v>-64.829712000000001</v>
      </c>
      <c r="P83" s="89"/>
    </row>
    <row r="84" spans="2:16" x14ac:dyDescent="0.25">
      <c r="B84" s="88">
        <v>9944444444.4444008</v>
      </c>
      <c r="C84" s="88">
        <v>-56.803043000000002</v>
      </c>
      <c r="D84" s="88">
        <v>-50.514439000000003</v>
      </c>
      <c r="F84" s="6">
        <f t="shared" si="12"/>
        <v>9.5555555555555998</v>
      </c>
      <c r="G84" s="6">
        <f t="shared" si="10"/>
        <v>-61.923015999999997</v>
      </c>
      <c r="H84" s="89"/>
      <c r="J84" s="88">
        <v>9944444444.4444008</v>
      </c>
      <c r="K84" s="88">
        <v>-72.711433</v>
      </c>
      <c r="L84" s="88">
        <v>-65.223365999999999</v>
      </c>
      <c r="N84" s="6">
        <f t="shared" si="13"/>
        <v>9.5555555555555998</v>
      </c>
      <c r="O84" s="6">
        <f t="shared" si="11"/>
        <v>-72.856078999999994</v>
      </c>
      <c r="P84" s="89"/>
    </row>
    <row r="85" spans="2:16" x14ac:dyDescent="0.25">
      <c r="B85" s="88">
        <v>10259259259.259001</v>
      </c>
      <c r="C85" s="88">
        <v>-56.880718000000002</v>
      </c>
      <c r="D85" s="88">
        <v>-50.385497999999998</v>
      </c>
      <c r="F85" s="6">
        <f t="shared" si="12"/>
        <v>9.6666666666666998</v>
      </c>
      <c r="G85" s="6">
        <f t="shared" si="10"/>
        <v>-61.989967</v>
      </c>
      <c r="H85" s="89"/>
      <c r="J85" s="88">
        <v>10259259259.259001</v>
      </c>
      <c r="K85" s="88">
        <v>-71.143555000000006</v>
      </c>
      <c r="L85" s="88">
        <v>-63.298682999999997</v>
      </c>
      <c r="N85" s="6">
        <f t="shared" si="13"/>
        <v>9.6666666666666998</v>
      </c>
      <c r="O85" s="6">
        <f t="shared" si="11"/>
        <v>-68.541579999999996</v>
      </c>
      <c r="P85" s="89"/>
    </row>
    <row r="86" spans="2:16" x14ac:dyDescent="0.25">
      <c r="B86" s="88">
        <v>10574074074.073999</v>
      </c>
      <c r="C86" s="88">
        <v>-56.146186999999998</v>
      </c>
      <c r="D86" s="88">
        <v>-49.381748000000002</v>
      </c>
      <c r="F86" s="6">
        <f t="shared" si="12"/>
        <v>9.7777777777777999</v>
      </c>
      <c r="G86" s="6">
        <f t="shared" si="10"/>
        <v>-62.063640999999997</v>
      </c>
      <c r="H86" s="89"/>
      <c r="J86" s="88">
        <v>10574074074.073999</v>
      </c>
      <c r="K86" s="88">
        <v>-69.885406000000003</v>
      </c>
      <c r="L86" s="88">
        <v>-61.853859</v>
      </c>
      <c r="N86" s="6">
        <f t="shared" si="13"/>
        <v>9.7777777777777999</v>
      </c>
      <c r="O86" s="6">
        <f t="shared" si="11"/>
        <v>-65.584007</v>
      </c>
      <c r="P86" s="89"/>
    </row>
    <row r="87" spans="2:16" x14ac:dyDescent="0.25">
      <c r="B87" s="88">
        <v>10888888888.889</v>
      </c>
      <c r="C87" s="88">
        <v>-57.114815</v>
      </c>
      <c r="D87" s="88">
        <v>-49.837116000000002</v>
      </c>
      <c r="F87" s="6">
        <f t="shared" si="12"/>
        <v>9.8888888888888999</v>
      </c>
      <c r="G87" s="6">
        <f t="shared" si="10"/>
        <v>-62.800727999999999</v>
      </c>
      <c r="H87" s="89"/>
      <c r="J87" s="88">
        <v>10888888888.889</v>
      </c>
      <c r="K87" s="88">
        <v>-68.399330000000006</v>
      </c>
      <c r="L87" s="88">
        <v>-60.441063</v>
      </c>
      <c r="N87" s="6">
        <f t="shared" si="13"/>
        <v>9.8888888888888999</v>
      </c>
      <c r="O87" s="6">
        <f t="shared" si="11"/>
        <v>-65.702933999999999</v>
      </c>
      <c r="P87" s="89"/>
    </row>
    <row r="88" spans="2:16" x14ac:dyDescent="0.25">
      <c r="B88" s="88">
        <v>11203703703.704</v>
      </c>
      <c r="C88" s="88">
        <v>-57.968165999999997</v>
      </c>
      <c r="D88" s="88">
        <v>-50.734116</v>
      </c>
      <c r="F88" s="6">
        <f t="shared" si="12"/>
        <v>10</v>
      </c>
      <c r="G88" s="6">
        <f t="shared" si="10"/>
        <v>-62.416843</v>
      </c>
      <c r="H88" s="89"/>
      <c r="J88" s="88">
        <v>11203703703.704</v>
      </c>
      <c r="K88" s="88">
        <v>-68.214905000000002</v>
      </c>
      <c r="L88" s="88">
        <v>-60.359397999999999</v>
      </c>
      <c r="N88" s="6">
        <f t="shared" si="13"/>
        <v>10</v>
      </c>
      <c r="O88" s="6">
        <f t="shared" si="11"/>
        <v>-60.780273000000001</v>
      </c>
      <c r="P88" s="89"/>
    </row>
    <row r="89" spans="2:16" x14ac:dyDescent="0.25">
      <c r="B89" s="88">
        <v>11518518518.518999</v>
      </c>
      <c r="C89" s="88">
        <v>-59.687145000000001</v>
      </c>
      <c r="D89" s="88">
        <v>-52.329639</v>
      </c>
      <c r="F89" s="6">
        <f t="shared" si="12"/>
        <v>10.111111111111001</v>
      </c>
      <c r="G89" s="6">
        <f t="shared" si="10"/>
        <v>-63.783259999999999</v>
      </c>
      <c r="H89" s="89"/>
      <c r="J89" s="88">
        <v>11518518518.518999</v>
      </c>
      <c r="K89" s="88">
        <v>-69.319564999999997</v>
      </c>
      <c r="L89" s="88">
        <v>-61.214233</v>
      </c>
      <c r="N89" s="6">
        <f t="shared" si="13"/>
        <v>10.111111111111001</v>
      </c>
      <c r="O89" s="6">
        <f t="shared" si="11"/>
        <v>-57.809489999999997</v>
      </c>
      <c r="P89" s="89"/>
    </row>
    <row r="90" spans="2:16" x14ac:dyDescent="0.25">
      <c r="B90" s="88">
        <v>11833333333.333</v>
      </c>
      <c r="C90" s="88">
        <v>-59.830261</v>
      </c>
      <c r="D90" s="88">
        <v>-52.474941000000001</v>
      </c>
      <c r="F90" s="6">
        <f t="shared" si="12"/>
        <v>10.222222222221999</v>
      </c>
      <c r="G90" s="6">
        <f t="shared" si="10"/>
        <v>-64.321404000000001</v>
      </c>
      <c r="H90" s="89"/>
      <c r="J90" s="88">
        <v>11833333333.333</v>
      </c>
      <c r="K90" s="88">
        <v>-69.804687999999999</v>
      </c>
      <c r="L90" s="88">
        <v>-61.384438000000003</v>
      </c>
      <c r="N90" s="6">
        <f t="shared" si="13"/>
        <v>10.222222222221999</v>
      </c>
      <c r="O90" s="6">
        <f t="shared" si="11"/>
        <v>-57.558224000000003</v>
      </c>
      <c r="P90" s="89"/>
    </row>
    <row r="91" spans="2:16" x14ac:dyDescent="0.25">
      <c r="B91" s="88">
        <v>12148148148.148001</v>
      </c>
      <c r="C91" s="88">
        <v>-61.343997999999999</v>
      </c>
      <c r="D91" s="88">
        <v>-53.994647999999998</v>
      </c>
      <c r="F91" s="6">
        <f t="shared" si="12"/>
        <v>10.333333333333</v>
      </c>
      <c r="G91" s="6">
        <f t="shared" si="10"/>
        <v>-64.113776999999999</v>
      </c>
      <c r="H91" s="89"/>
      <c r="J91" s="88">
        <v>12148148148.148001</v>
      </c>
      <c r="K91" s="88">
        <v>-68.911773999999994</v>
      </c>
      <c r="L91" s="88">
        <v>-60.220165000000001</v>
      </c>
      <c r="N91" s="6">
        <f t="shared" si="13"/>
        <v>10.333333333333</v>
      </c>
      <c r="O91" s="6">
        <f t="shared" si="11"/>
        <v>-56.946617000000003</v>
      </c>
      <c r="P91" s="89"/>
    </row>
    <row r="92" spans="2:16" x14ac:dyDescent="0.25">
      <c r="B92" s="88">
        <v>12462962962.962999</v>
      </c>
      <c r="C92" s="88">
        <v>-62.508265999999999</v>
      </c>
      <c r="D92" s="88">
        <v>-54.887385999999999</v>
      </c>
      <c r="F92" s="6">
        <f t="shared" si="12"/>
        <v>10.444444444444001</v>
      </c>
      <c r="G92" s="6">
        <f t="shared" si="10"/>
        <v>-65.259163000000001</v>
      </c>
      <c r="H92" s="89"/>
      <c r="J92" s="88">
        <v>12462962962.962999</v>
      </c>
      <c r="K92" s="88">
        <v>-67.965728999999996</v>
      </c>
      <c r="L92" s="88">
        <v>-59.213650000000001</v>
      </c>
      <c r="N92" s="6">
        <f t="shared" si="13"/>
        <v>10.444444444444001</v>
      </c>
      <c r="O92" s="6">
        <f t="shared" si="11"/>
        <v>-56.851489999999998</v>
      </c>
      <c r="P92" s="89"/>
    </row>
    <row r="93" spans="2:16" x14ac:dyDescent="0.25">
      <c r="B93" s="88">
        <v>12777777777.778</v>
      </c>
      <c r="C93" s="88">
        <v>-65.561272000000002</v>
      </c>
      <c r="D93" s="88">
        <v>-57.498646000000001</v>
      </c>
      <c r="F93" s="6">
        <f t="shared" si="12"/>
        <v>10.555555555555999</v>
      </c>
      <c r="G93" s="6">
        <f t="shared" si="10"/>
        <v>-62.404708999999997</v>
      </c>
      <c r="H93" s="89"/>
      <c r="J93" s="88">
        <v>12777777777.778</v>
      </c>
      <c r="K93" s="88">
        <v>-69.103142000000005</v>
      </c>
      <c r="L93" s="88">
        <v>-60.353408999999999</v>
      </c>
      <c r="N93" s="6">
        <f t="shared" si="13"/>
        <v>10.555555555555999</v>
      </c>
      <c r="O93" s="6">
        <f t="shared" si="11"/>
        <v>-55.014766999999999</v>
      </c>
      <c r="P93" s="89"/>
    </row>
    <row r="94" spans="2:16" x14ac:dyDescent="0.25">
      <c r="B94" s="88">
        <v>13092592592.593</v>
      </c>
      <c r="C94" s="88">
        <v>-67.180854999999994</v>
      </c>
      <c r="D94" s="88">
        <v>-57.715598999999997</v>
      </c>
      <c r="F94" s="6">
        <f t="shared" si="12"/>
        <v>10.666666666667</v>
      </c>
      <c r="G94" s="6">
        <f t="shared" si="10"/>
        <v>-62.615200000000002</v>
      </c>
      <c r="H94" s="89"/>
      <c r="J94" s="88">
        <v>13092592592.593</v>
      </c>
      <c r="K94" s="88">
        <v>-71.753899000000004</v>
      </c>
      <c r="L94" s="88">
        <v>-62.956169000000003</v>
      </c>
      <c r="N94" s="6">
        <f t="shared" si="13"/>
        <v>10.666666666667</v>
      </c>
      <c r="O94" s="6">
        <f t="shared" si="11"/>
        <v>-52.788651000000002</v>
      </c>
      <c r="P94" s="89"/>
    </row>
    <row r="95" spans="2:16" x14ac:dyDescent="0.25">
      <c r="B95" s="88">
        <v>13407407407.407</v>
      </c>
      <c r="C95" s="88">
        <v>-64.333809000000002</v>
      </c>
      <c r="D95" s="88">
        <v>-54.374386000000001</v>
      </c>
      <c r="F95" s="6">
        <f t="shared" si="12"/>
        <v>10.777777777778001</v>
      </c>
      <c r="G95" s="6">
        <f t="shared" si="10"/>
        <v>-64.435126999999994</v>
      </c>
      <c r="H95" s="89"/>
      <c r="J95" s="88">
        <v>13407407407.407</v>
      </c>
      <c r="K95" s="88">
        <v>-74.990425000000002</v>
      </c>
      <c r="L95" s="88">
        <v>-65.387527000000006</v>
      </c>
      <c r="N95" s="6">
        <f t="shared" si="13"/>
        <v>10.777777777778001</v>
      </c>
      <c r="O95" s="6">
        <f t="shared" si="11"/>
        <v>-51.972794</v>
      </c>
      <c r="P95" s="89"/>
    </row>
    <row r="96" spans="2:16" x14ac:dyDescent="0.25">
      <c r="B96" s="88">
        <v>13722222222.222</v>
      </c>
      <c r="C96" s="88">
        <v>-64.918816000000007</v>
      </c>
      <c r="D96" s="88">
        <v>-55.197861000000003</v>
      </c>
      <c r="F96" s="6">
        <f t="shared" si="12"/>
        <v>10.888888888888999</v>
      </c>
      <c r="G96" s="6">
        <f t="shared" si="10"/>
        <v>-64.665694999999999</v>
      </c>
      <c r="H96" s="89"/>
      <c r="J96" s="88">
        <v>13722222222.222</v>
      </c>
      <c r="K96" s="88">
        <v>-73.903792999999993</v>
      </c>
      <c r="L96" s="88">
        <v>-63.518676999999997</v>
      </c>
      <c r="N96" s="6">
        <f t="shared" si="13"/>
        <v>10.888888888888999</v>
      </c>
      <c r="O96" s="6">
        <f t="shared" si="11"/>
        <v>-50.391621000000001</v>
      </c>
      <c r="P96" s="89"/>
    </row>
    <row r="97" spans="2:16" x14ac:dyDescent="0.25">
      <c r="B97" s="88">
        <v>14037037037.037001</v>
      </c>
      <c r="C97" s="88">
        <v>-66.563271</v>
      </c>
      <c r="D97" s="88">
        <v>-57.163142999999998</v>
      </c>
      <c r="F97" s="6">
        <f t="shared" si="12"/>
        <v>11</v>
      </c>
      <c r="G97" s="6">
        <f t="shared" si="10"/>
        <v>-64.142204000000007</v>
      </c>
      <c r="H97" s="89"/>
      <c r="J97" s="88">
        <v>14037037037.037001</v>
      </c>
      <c r="K97" s="88">
        <v>-75.539008999999993</v>
      </c>
      <c r="L97" s="88">
        <v>-64.409583999999995</v>
      </c>
      <c r="N97" s="6">
        <f t="shared" si="13"/>
        <v>11</v>
      </c>
      <c r="O97" s="6">
        <f t="shared" si="11"/>
        <v>-51.346722</v>
      </c>
      <c r="P97" s="89"/>
    </row>
    <row r="98" spans="2:16" x14ac:dyDescent="0.25">
      <c r="B98" s="88">
        <v>14351851851.851999</v>
      </c>
      <c r="C98" s="88">
        <v>-70.275413999999998</v>
      </c>
      <c r="D98" s="88">
        <v>-60.499206999999998</v>
      </c>
      <c r="F98" s="6" t="s">
        <v>21</v>
      </c>
      <c r="H98" s="89"/>
      <c r="J98" s="88">
        <v>14351851851.851999</v>
      </c>
      <c r="K98" s="88">
        <v>-75.238585999999998</v>
      </c>
      <c r="L98" s="88">
        <v>-63.610878</v>
      </c>
      <c r="N98" s="6" t="s">
        <v>21</v>
      </c>
      <c r="P98" s="89"/>
    </row>
    <row r="99" spans="2:16" x14ac:dyDescent="0.25">
      <c r="B99" s="88">
        <v>14666666666.667</v>
      </c>
      <c r="C99" s="88">
        <v>-71.675101999999995</v>
      </c>
      <c r="D99" s="88">
        <v>-60.394302000000003</v>
      </c>
      <c r="H99" s="89"/>
      <c r="J99" s="88">
        <v>14666666666.667</v>
      </c>
      <c r="K99" s="88">
        <v>-74.533057999999997</v>
      </c>
      <c r="L99" s="88">
        <v>-63.680317000000002</v>
      </c>
      <c r="P99" s="89"/>
    </row>
    <row r="100" spans="2:16" x14ac:dyDescent="0.25">
      <c r="B100" s="88" t="s">
        <v>21</v>
      </c>
      <c r="H100" s="89"/>
      <c r="J100" s="88" t="s">
        <v>21</v>
      </c>
      <c r="P100" s="89"/>
    </row>
    <row r="101" spans="2:16" x14ac:dyDescent="0.25">
      <c r="F101" s="6" t="s">
        <v>25</v>
      </c>
      <c r="H101" s="89"/>
      <c r="N101" s="6" t="s">
        <v>25</v>
      </c>
      <c r="P101" s="89"/>
    </row>
    <row r="102" spans="2:16" ht="15.75" x14ac:dyDescent="0.25">
      <c r="F102" s="6" t="s">
        <v>19</v>
      </c>
      <c r="G102" s="6" t="str">
        <f t="shared" ref="G102:G121" si="14">D128</f>
        <v>5Ix0L dBc Log Mag(dB)</v>
      </c>
      <c r="H102" s="35">
        <v>5</v>
      </c>
      <c r="N102" s="6" t="s">
        <v>19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s="88" t="s">
        <v>24</v>
      </c>
      <c r="F103" s="6">
        <f t="shared" ref="F103:F121" si="16">B129/1000000000</f>
        <v>2.2000000000000002</v>
      </c>
      <c r="G103" s="6">
        <f t="shared" si="14"/>
        <v>-75.945183</v>
      </c>
      <c r="H103" s="36">
        <f>ABS(AVERAGE(G103:G121)-(H102-1)*10)</f>
        <v>115.55188589473683</v>
      </c>
      <c r="J103" s="88" t="s">
        <v>24</v>
      </c>
      <c r="N103" s="6">
        <f t="shared" ref="N103:N121" si="17">J129/1000000000</f>
        <v>2.2000000000000002</v>
      </c>
      <c r="O103" s="6">
        <f t="shared" si="15"/>
        <v>-86.739540000000005</v>
      </c>
      <c r="P103" s="36">
        <f>ABS(AVERAGE(O103:O121)-(P102-1)*10)</f>
        <v>123.91325705263158</v>
      </c>
    </row>
    <row r="104" spans="2:16" x14ac:dyDescent="0.25">
      <c r="B104" s="88" t="s">
        <v>19</v>
      </c>
      <c r="C104" s="88" t="s">
        <v>121</v>
      </c>
      <c r="D104" s="88" t="s">
        <v>29</v>
      </c>
      <c r="F104" s="6">
        <f t="shared" si="16"/>
        <v>2.5222222222221999</v>
      </c>
      <c r="G104" s="6">
        <f t="shared" si="14"/>
        <v>-78.046616</v>
      </c>
      <c r="J104" s="88" t="s">
        <v>19</v>
      </c>
      <c r="K104" s="88" t="s">
        <v>121</v>
      </c>
      <c r="L104" s="88" t="s">
        <v>29</v>
      </c>
      <c r="N104" s="6">
        <f t="shared" si="17"/>
        <v>2.5222222222221999</v>
      </c>
      <c r="O104" s="6">
        <f t="shared" si="15"/>
        <v>-88.885300000000001</v>
      </c>
    </row>
    <row r="105" spans="2:16" x14ac:dyDescent="0.25">
      <c r="B105" s="88">
        <v>9000000000</v>
      </c>
      <c r="C105" s="88">
        <v>-70.208968999999996</v>
      </c>
      <c r="D105" s="88">
        <v>-59.496158999999999</v>
      </c>
      <c r="F105" s="6">
        <f t="shared" si="16"/>
        <v>2.8444444444443997</v>
      </c>
      <c r="G105" s="6">
        <f t="shared" si="14"/>
        <v>-77.981178</v>
      </c>
      <c r="J105" s="88">
        <v>9000000000</v>
      </c>
      <c r="K105" s="88">
        <v>-67.452072000000001</v>
      </c>
      <c r="L105" s="88">
        <v>-56.091361999999997</v>
      </c>
      <c r="N105" s="6">
        <f t="shared" si="17"/>
        <v>2.8444444444443997</v>
      </c>
      <c r="O105" s="6">
        <f t="shared" si="15"/>
        <v>-91.973731999999998</v>
      </c>
    </row>
    <row r="106" spans="2:16" x14ac:dyDescent="0.25">
      <c r="B106" s="88">
        <v>9111111111.1110992</v>
      </c>
      <c r="C106" s="88">
        <v>-70.347763</v>
      </c>
      <c r="D106" s="88">
        <v>-63.961928999999998</v>
      </c>
      <c r="F106" s="6">
        <f t="shared" si="16"/>
        <v>3.1666666666666998</v>
      </c>
      <c r="G106" s="6">
        <f t="shared" si="14"/>
        <v>-77.249519000000006</v>
      </c>
      <c r="J106" s="88">
        <v>9111111111.1110992</v>
      </c>
      <c r="K106" s="88">
        <v>-69.942093</v>
      </c>
      <c r="L106" s="88">
        <v>-62.423088</v>
      </c>
      <c r="N106" s="6">
        <f t="shared" si="17"/>
        <v>3.1666666666666998</v>
      </c>
      <c r="O106" s="6">
        <f t="shared" si="15"/>
        <v>-91.937347000000003</v>
      </c>
    </row>
    <row r="107" spans="2:16" x14ac:dyDescent="0.25">
      <c r="B107" s="88">
        <v>9222222222.2222004</v>
      </c>
      <c r="C107" s="88">
        <v>-70.203545000000005</v>
      </c>
      <c r="D107" s="88">
        <v>-63.558857000000003</v>
      </c>
      <c r="F107" s="6">
        <f t="shared" si="16"/>
        <v>3.4888888888888996</v>
      </c>
      <c r="G107" s="6">
        <f t="shared" si="14"/>
        <v>-75.849074999999999</v>
      </c>
      <c r="J107" s="88">
        <v>9222222222.2222004</v>
      </c>
      <c r="K107" s="88">
        <v>-70.804451</v>
      </c>
      <c r="L107" s="88">
        <v>-63.787509999999997</v>
      </c>
      <c r="N107" s="6">
        <f t="shared" si="17"/>
        <v>3.4888888888888996</v>
      </c>
      <c r="O107" s="6">
        <f t="shared" si="15"/>
        <v>-89.647377000000006</v>
      </c>
    </row>
    <row r="108" spans="2:16" x14ac:dyDescent="0.25">
      <c r="B108" s="88">
        <v>9333333333.3332996</v>
      </c>
      <c r="C108" s="88">
        <v>-68.688759000000005</v>
      </c>
      <c r="D108" s="88">
        <v>-62.400154000000001</v>
      </c>
      <c r="F108" s="6">
        <f t="shared" si="16"/>
        <v>3.8111111111111002</v>
      </c>
      <c r="G108" s="6">
        <f t="shared" si="14"/>
        <v>-76.456833000000003</v>
      </c>
      <c r="J108" s="88">
        <v>9333333333.3332996</v>
      </c>
      <c r="K108" s="88">
        <v>-71.764099000000002</v>
      </c>
      <c r="L108" s="88">
        <v>-64.276024000000007</v>
      </c>
      <c r="N108" s="6">
        <f t="shared" si="17"/>
        <v>3.8111111111111002</v>
      </c>
      <c r="O108" s="6">
        <f t="shared" si="15"/>
        <v>-90.557045000000002</v>
      </c>
    </row>
    <row r="109" spans="2:16" x14ac:dyDescent="0.25">
      <c r="B109" s="88">
        <v>9444444444.4444008</v>
      </c>
      <c r="C109" s="88">
        <v>-68.828079000000002</v>
      </c>
      <c r="D109" s="88">
        <v>-62.332863000000003</v>
      </c>
      <c r="F109" s="6">
        <f t="shared" si="16"/>
        <v>4.1333333333333</v>
      </c>
      <c r="G109" s="6">
        <f t="shared" si="14"/>
        <v>-75.651206999999999</v>
      </c>
      <c r="J109" s="88">
        <v>9444444444.4444008</v>
      </c>
      <c r="K109" s="88">
        <v>-72.674582999999998</v>
      </c>
      <c r="L109" s="88">
        <v>-64.829712000000001</v>
      </c>
      <c r="N109" s="6">
        <f t="shared" si="17"/>
        <v>4.1333333333333</v>
      </c>
      <c r="O109" s="6">
        <f t="shared" si="15"/>
        <v>-89.788878999999994</v>
      </c>
    </row>
    <row r="110" spans="2:16" x14ac:dyDescent="0.25">
      <c r="B110" s="88">
        <v>9555555555.5555992</v>
      </c>
      <c r="C110" s="88">
        <v>-68.687454000000002</v>
      </c>
      <c r="D110" s="88">
        <v>-61.923015999999997</v>
      </c>
      <c r="F110" s="6">
        <f t="shared" si="16"/>
        <v>4.4555555555556001</v>
      </c>
      <c r="G110" s="6">
        <f t="shared" si="14"/>
        <v>-74.100005999999993</v>
      </c>
      <c r="J110" s="88">
        <v>9555555555.5555992</v>
      </c>
      <c r="K110" s="88">
        <v>-80.887619000000001</v>
      </c>
      <c r="L110" s="88">
        <v>-72.856078999999994</v>
      </c>
      <c r="N110" s="6">
        <f t="shared" si="17"/>
        <v>4.4555555555556001</v>
      </c>
      <c r="O110" s="6">
        <f t="shared" si="15"/>
        <v>-90.718154999999996</v>
      </c>
    </row>
    <row r="111" spans="2:16" x14ac:dyDescent="0.25">
      <c r="B111" s="88">
        <v>9666666666.6667004</v>
      </c>
      <c r="C111" s="88">
        <v>-69.267662000000001</v>
      </c>
      <c r="D111" s="88">
        <v>-61.989967</v>
      </c>
      <c r="F111" s="6">
        <f t="shared" si="16"/>
        <v>4.7777777777777999</v>
      </c>
      <c r="G111" s="6">
        <f t="shared" si="14"/>
        <v>-73.874329000000003</v>
      </c>
      <c r="J111" s="88">
        <v>9666666666.6667004</v>
      </c>
      <c r="K111" s="88">
        <v>-76.499847000000003</v>
      </c>
      <c r="L111" s="88">
        <v>-68.541579999999996</v>
      </c>
      <c r="N111" s="6">
        <f t="shared" si="17"/>
        <v>4.7777777777777999</v>
      </c>
      <c r="O111" s="6">
        <f t="shared" si="15"/>
        <v>-90.746948000000003</v>
      </c>
    </row>
    <row r="112" spans="2:16" x14ac:dyDescent="0.25">
      <c r="B112" s="88">
        <v>9777777777.7777996</v>
      </c>
      <c r="C112" s="88">
        <v>-69.297691</v>
      </c>
      <c r="D112" s="88">
        <v>-62.063640999999997</v>
      </c>
      <c r="F112" s="6">
        <f t="shared" si="16"/>
        <v>5.0999999999999996</v>
      </c>
      <c r="G112" s="6">
        <f t="shared" si="14"/>
        <v>-73.776604000000006</v>
      </c>
      <c r="J112" s="88">
        <v>9777777777.7777996</v>
      </c>
      <c r="K112" s="88">
        <v>-73.439507000000006</v>
      </c>
      <c r="L112" s="88">
        <v>-65.584007</v>
      </c>
      <c r="N112" s="6">
        <f t="shared" si="17"/>
        <v>5.0999999999999996</v>
      </c>
      <c r="O112" s="6">
        <f t="shared" si="15"/>
        <v>-89.308434000000005</v>
      </c>
    </row>
    <row r="113" spans="2:15" x14ac:dyDescent="0.25">
      <c r="B113" s="88">
        <v>9888888888.8889008</v>
      </c>
      <c r="C113" s="88">
        <v>-70.158233999999993</v>
      </c>
      <c r="D113" s="88">
        <v>-62.800727999999999</v>
      </c>
      <c r="F113" s="6">
        <f t="shared" si="16"/>
        <v>5.4222222222222003</v>
      </c>
      <c r="G113" s="6">
        <f t="shared" si="14"/>
        <v>-76.798698000000002</v>
      </c>
      <c r="J113" s="88">
        <v>9888888888.8889008</v>
      </c>
      <c r="K113" s="88">
        <v>-73.808266000000003</v>
      </c>
      <c r="L113" s="88">
        <v>-65.702933999999999</v>
      </c>
      <c r="N113" s="6">
        <f t="shared" si="17"/>
        <v>5.4222222222222003</v>
      </c>
      <c r="O113" s="6">
        <f t="shared" si="15"/>
        <v>-82.256637999999995</v>
      </c>
    </row>
    <row r="114" spans="2:15" x14ac:dyDescent="0.25">
      <c r="B114" s="88">
        <v>10000000000</v>
      </c>
      <c r="C114" s="88">
        <v>-69.772163000000006</v>
      </c>
      <c r="D114" s="88">
        <v>-62.416843</v>
      </c>
      <c r="F114" s="6">
        <f t="shared" si="16"/>
        <v>5.7444444444444001</v>
      </c>
      <c r="G114" s="6">
        <f t="shared" si="14"/>
        <v>-75.342201000000003</v>
      </c>
      <c r="J114" s="88">
        <v>10000000000</v>
      </c>
      <c r="K114" s="88">
        <v>-69.200523000000004</v>
      </c>
      <c r="L114" s="88">
        <v>-60.780273000000001</v>
      </c>
      <c r="N114" s="6">
        <f t="shared" si="17"/>
        <v>5.7444444444444001</v>
      </c>
      <c r="O114" s="6">
        <f t="shared" si="15"/>
        <v>-77.522171</v>
      </c>
    </row>
    <row r="115" spans="2:15" x14ac:dyDescent="0.25">
      <c r="B115" s="88">
        <v>10111111111.111</v>
      </c>
      <c r="C115" s="88">
        <v>-71.132606999999993</v>
      </c>
      <c r="D115" s="88">
        <v>-63.783259999999999</v>
      </c>
      <c r="F115" s="6">
        <f t="shared" si="16"/>
        <v>6.0666666666667002</v>
      </c>
      <c r="G115" s="6">
        <f t="shared" si="14"/>
        <v>-74.973358000000005</v>
      </c>
      <c r="J115" s="88">
        <v>10111111111.111</v>
      </c>
      <c r="K115" s="88">
        <v>-66.501098999999996</v>
      </c>
      <c r="L115" s="88">
        <v>-57.809489999999997</v>
      </c>
      <c r="N115" s="6">
        <f t="shared" si="17"/>
        <v>6.0666666666667002</v>
      </c>
      <c r="O115" s="6">
        <f t="shared" si="15"/>
        <v>-79.418709000000007</v>
      </c>
    </row>
    <row r="116" spans="2:15" x14ac:dyDescent="0.25">
      <c r="B116" s="88">
        <v>10222222222.222</v>
      </c>
      <c r="C116" s="88">
        <v>-71.942284000000001</v>
      </c>
      <c r="D116" s="88">
        <v>-64.321404000000001</v>
      </c>
      <c r="F116" s="6">
        <f t="shared" si="16"/>
        <v>6.3888888888888999</v>
      </c>
      <c r="G116" s="6">
        <f t="shared" si="14"/>
        <v>-76.133635999999996</v>
      </c>
      <c r="J116" s="88">
        <v>10222222222.222</v>
      </c>
      <c r="K116" s="88">
        <v>-66.310303000000005</v>
      </c>
      <c r="L116" s="88">
        <v>-57.558224000000003</v>
      </c>
      <c r="N116" s="6">
        <f t="shared" si="17"/>
        <v>6.3888888888888999</v>
      </c>
      <c r="O116" s="6">
        <f t="shared" si="15"/>
        <v>-78.330933000000002</v>
      </c>
    </row>
    <row r="117" spans="2:15" x14ac:dyDescent="0.25">
      <c r="B117" s="88">
        <v>10333333333.333</v>
      </c>
      <c r="C117" s="88">
        <v>-72.176399000000004</v>
      </c>
      <c r="D117" s="88">
        <v>-64.113776999999999</v>
      </c>
      <c r="F117" s="6">
        <f t="shared" si="16"/>
        <v>6.7111111111111006</v>
      </c>
      <c r="G117" s="6">
        <f t="shared" si="14"/>
        <v>-73.742660999999998</v>
      </c>
      <c r="J117" s="88">
        <v>10333333333.333</v>
      </c>
      <c r="K117" s="88">
        <v>-65.696349999999995</v>
      </c>
      <c r="L117" s="88">
        <v>-56.946617000000003</v>
      </c>
      <c r="N117" s="6">
        <f t="shared" si="17"/>
        <v>6.7111111111111006</v>
      </c>
      <c r="O117" s="6">
        <f t="shared" si="15"/>
        <v>-76.664810000000003</v>
      </c>
    </row>
    <row r="118" spans="2:15" x14ac:dyDescent="0.25">
      <c r="B118" s="88">
        <v>10444444444.444</v>
      </c>
      <c r="C118" s="88">
        <v>-74.724418999999997</v>
      </c>
      <c r="D118" s="88">
        <v>-65.259163000000001</v>
      </c>
      <c r="F118" s="6">
        <f t="shared" si="16"/>
        <v>7.0333333333332995</v>
      </c>
      <c r="G118" s="6">
        <f t="shared" si="14"/>
        <v>-75.351867999999996</v>
      </c>
      <c r="J118" s="88">
        <v>10444444444.444</v>
      </c>
      <c r="K118" s="88">
        <v>-65.649215999999996</v>
      </c>
      <c r="L118" s="88">
        <v>-56.851489999999998</v>
      </c>
      <c r="N118" s="6">
        <f t="shared" si="17"/>
        <v>7.0333333333332995</v>
      </c>
      <c r="O118" s="6">
        <f t="shared" si="15"/>
        <v>-80.211860999999999</v>
      </c>
    </row>
    <row r="119" spans="2:15" x14ac:dyDescent="0.25">
      <c r="B119" s="88">
        <v>10555555555.556</v>
      </c>
      <c r="C119" s="88">
        <v>-72.364127999999994</v>
      </c>
      <c r="D119" s="88">
        <v>-62.404708999999997</v>
      </c>
      <c r="F119" s="6">
        <f t="shared" si="16"/>
        <v>7.3555555555556005</v>
      </c>
      <c r="G119" s="6">
        <f t="shared" si="14"/>
        <v>-76.602524000000003</v>
      </c>
      <c r="J119" s="88">
        <v>10555555555.556</v>
      </c>
      <c r="K119" s="88">
        <v>-64.617660999999998</v>
      </c>
      <c r="L119" s="88">
        <v>-55.014766999999999</v>
      </c>
      <c r="N119" s="6">
        <f t="shared" si="17"/>
        <v>7.3555555555556005</v>
      </c>
      <c r="O119" s="6">
        <f t="shared" si="15"/>
        <v>-75.481232000000006</v>
      </c>
    </row>
    <row r="120" spans="2:15" x14ac:dyDescent="0.25">
      <c r="B120" s="88">
        <v>10666666666.667</v>
      </c>
      <c r="C120" s="88">
        <v>-72.336158999999995</v>
      </c>
      <c r="D120" s="88">
        <v>-62.615200000000002</v>
      </c>
      <c r="F120" s="6">
        <f t="shared" si="16"/>
        <v>7.6777777777777994</v>
      </c>
      <c r="G120" s="6">
        <f t="shared" si="14"/>
        <v>-73.726546999999997</v>
      </c>
      <c r="J120" s="88">
        <v>10666666666.667</v>
      </c>
      <c r="K120" s="88">
        <v>-63.173766999999998</v>
      </c>
      <c r="L120" s="88">
        <v>-52.788651000000002</v>
      </c>
      <c r="N120" s="6">
        <f t="shared" si="17"/>
        <v>7.6777777777777994</v>
      </c>
      <c r="O120" s="6">
        <f t="shared" si="15"/>
        <v>-71.151825000000002</v>
      </c>
    </row>
    <row r="121" spans="2:15" x14ac:dyDescent="0.25">
      <c r="B121" s="88">
        <v>10777777777.778</v>
      </c>
      <c r="C121" s="88">
        <v>-73.835251</v>
      </c>
      <c r="D121" s="88">
        <v>-64.435126999999994</v>
      </c>
      <c r="F121" s="6">
        <f t="shared" si="16"/>
        <v>8</v>
      </c>
      <c r="G121" s="6">
        <f t="shared" si="14"/>
        <v>-73.883788999999993</v>
      </c>
      <c r="J121" s="88">
        <v>10777777777.778</v>
      </c>
      <c r="K121" s="88">
        <v>-63.102218999999998</v>
      </c>
      <c r="L121" s="88">
        <v>-51.972794</v>
      </c>
      <c r="N121" s="6">
        <f t="shared" si="17"/>
        <v>8</v>
      </c>
      <c r="O121" s="6">
        <f t="shared" si="15"/>
        <v>-73.010947999999999</v>
      </c>
    </row>
    <row r="122" spans="2:15" x14ac:dyDescent="0.25">
      <c r="B122" s="88">
        <v>10888888888.889</v>
      </c>
      <c r="C122" s="88">
        <v>-74.441901999999999</v>
      </c>
      <c r="D122" s="88">
        <v>-64.665694999999999</v>
      </c>
      <c r="F122" s="6" t="s">
        <v>21</v>
      </c>
      <c r="J122" s="88">
        <v>10888888888.889</v>
      </c>
      <c r="K122" s="88">
        <v>-62.019328999999999</v>
      </c>
      <c r="L122" s="88">
        <v>-50.391621000000001</v>
      </c>
      <c r="N122" s="6" t="s">
        <v>21</v>
      </c>
    </row>
    <row r="123" spans="2:15" x14ac:dyDescent="0.25">
      <c r="B123" s="88">
        <v>11000000000</v>
      </c>
      <c r="C123" s="88">
        <v>-75.423004000000006</v>
      </c>
      <c r="D123" s="88">
        <v>-64.142204000000007</v>
      </c>
      <c r="J123" s="88">
        <v>11000000000</v>
      </c>
      <c r="K123" s="88">
        <v>-62.199466999999999</v>
      </c>
      <c r="L123" s="88">
        <v>-51.346722</v>
      </c>
    </row>
    <row r="124" spans="2:15" x14ac:dyDescent="0.25">
      <c r="B124" s="88" t="s">
        <v>21</v>
      </c>
      <c r="J124" s="88" t="s">
        <v>21</v>
      </c>
    </row>
    <row r="127" spans="2:15" x14ac:dyDescent="0.25">
      <c r="B127" s="88" t="s">
        <v>25</v>
      </c>
      <c r="J127" s="88" t="s">
        <v>25</v>
      </c>
    </row>
    <row r="128" spans="2:15" x14ac:dyDescent="0.25">
      <c r="B128" s="88" t="s">
        <v>19</v>
      </c>
      <c r="C128" s="88" t="s">
        <v>122</v>
      </c>
      <c r="D128" s="88" t="s">
        <v>30</v>
      </c>
      <c r="J128" s="88" t="s">
        <v>19</v>
      </c>
      <c r="K128" s="88" t="s">
        <v>122</v>
      </c>
      <c r="L128" s="88" t="s">
        <v>30</v>
      </c>
    </row>
    <row r="129" spans="2:12" x14ac:dyDescent="0.25">
      <c r="B129" s="88">
        <v>2200000000</v>
      </c>
      <c r="C129" s="88">
        <v>-86.657996999999995</v>
      </c>
      <c r="D129" s="88">
        <v>-75.945183</v>
      </c>
      <c r="J129" s="88">
        <v>2200000000</v>
      </c>
      <c r="K129" s="88">
        <v>-98.100250000000003</v>
      </c>
      <c r="L129" s="88">
        <v>-86.739540000000005</v>
      </c>
    </row>
    <row r="130" spans="2:12" x14ac:dyDescent="0.25">
      <c r="B130" s="88">
        <v>2522222222.2221999</v>
      </c>
      <c r="C130" s="88">
        <v>-84.432449000000005</v>
      </c>
      <c r="D130" s="88">
        <v>-78.046616</v>
      </c>
      <c r="J130" s="88">
        <v>2522222222.2221999</v>
      </c>
      <c r="K130" s="88">
        <v>-96.404304999999994</v>
      </c>
      <c r="L130" s="88">
        <v>-88.885300000000001</v>
      </c>
    </row>
    <row r="131" spans="2:12" x14ac:dyDescent="0.25">
      <c r="B131" s="88">
        <v>2844444444.4443998</v>
      </c>
      <c r="C131" s="88">
        <v>-84.625870000000006</v>
      </c>
      <c r="D131" s="88">
        <v>-77.981178</v>
      </c>
      <c r="J131" s="88">
        <v>2844444444.4443998</v>
      </c>
      <c r="K131" s="88">
        <v>-98.990677000000005</v>
      </c>
      <c r="L131" s="88">
        <v>-91.973731999999998</v>
      </c>
    </row>
    <row r="132" spans="2:12" x14ac:dyDescent="0.25">
      <c r="B132" s="88">
        <v>3166666666.6666999</v>
      </c>
      <c r="C132" s="88">
        <v>-83.538123999999996</v>
      </c>
      <c r="D132" s="88">
        <v>-77.249519000000006</v>
      </c>
      <c r="J132" s="88">
        <v>3166666666.6666999</v>
      </c>
      <c r="K132" s="88">
        <v>-99.425422999999995</v>
      </c>
      <c r="L132" s="88">
        <v>-91.937347000000003</v>
      </c>
    </row>
    <row r="133" spans="2:12" x14ac:dyDescent="0.25">
      <c r="B133" s="88">
        <v>3488888888.8888998</v>
      </c>
      <c r="C133" s="88">
        <v>-82.344291999999996</v>
      </c>
      <c r="D133" s="88">
        <v>-75.849074999999999</v>
      </c>
      <c r="J133" s="88">
        <v>3488888888.8888998</v>
      </c>
      <c r="K133" s="88">
        <v>-97.492249000000001</v>
      </c>
      <c r="L133" s="88">
        <v>-89.647377000000006</v>
      </c>
    </row>
    <row r="134" spans="2:12" x14ac:dyDescent="0.25">
      <c r="B134" s="88">
        <v>3811111111.1111002</v>
      </c>
      <c r="C134" s="88">
        <v>-83.221275000000006</v>
      </c>
      <c r="D134" s="88">
        <v>-76.456833000000003</v>
      </c>
      <c r="J134" s="88">
        <v>3811111111.1111002</v>
      </c>
      <c r="K134" s="88">
        <v>-98.588593000000003</v>
      </c>
      <c r="L134" s="88">
        <v>-90.557045000000002</v>
      </c>
    </row>
    <row r="135" spans="2:12" x14ac:dyDescent="0.25">
      <c r="B135" s="88">
        <v>4133333333.3333001</v>
      </c>
      <c r="C135" s="88">
        <v>-82.928901999999994</v>
      </c>
      <c r="D135" s="88">
        <v>-75.651206999999999</v>
      </c>
      <c r="J135" s="88">
        <v>4133333333.3333001</v>
      </c>
      <c r="K135" s="88">
        <v>-97.747146999999998</v>
      </c>
      <c r="L135" s="88">
        <v>-89.788878999999994</v>
      </c>
    </row>
    <row r="136" spans="2:12" x14ac:dyDescent="0.25">
      <c r="B136" s="88">
        <v>4455555555.5556002</v>
      </c>
      <c r="C136" s="88">
        <v>-81.334052999999997</v>
      </c>
      <c r="D136" s="88">
        <v>-74.100005999999993</v>
      </c>
      <c r="J136" s="88">
        <v>4455555555.5556002</v>
      </c>
      <c r="K136" s="88">
        <v>-98.573654000000005</v>
      </c>
      <c r="L136" s="88">
        <v>-90.718154999999996</v>
      </c>
    </row>
    <row r="137" spans="2:12" x14ac:dyDescent="0.25">
      <c r="B137" s="88">
        <v>4777777777.7777996</v>
      </c>
      <c r="C137" s="88">
        <v>-81.231834000000006</v>
      </c>
      <c r="D137" s="88">
        <v>-73.874329000000003</v>
      </c>
      <c r="J137" s="88">
        <v>4777777777.7777996</v>
      </c>
      <c r="K137" s="88">
        <v>-98.852279999999993</v>
      </c>
      <c r="L137" s="88">
        <v>-90.746948000000003</v>
      </c>
    </row>
    <row r="138" spans="2:12" x14ac:dyDescent="0.25">
      <c r="B138" s="88">
        <v>5100000000</v>
      </c>
      <c r="C138" s="88">
        <v>-81.131919999999994</v>
      </c>
      <c r="D138" s="88">
        <v>-73.776604000000006</v>
      </c>
      <c r="J138" s="88">
        <v>5100000000</v>
      </c>
      <c r="K138" s="88">
        <v>-97.728683000000004</v>
      </c>
      <c r="L138" s="88">
        <v>-89.308434000000005</v>
      </c>
    </row>
    <row r="139" spans="2:12" x14ac:dyDescent="0.25">
      <c r="B139" s="88">
        <v>5422222222.2222004</v>
      </c>
      <c r="C139" s="88">
        <v>-84.148048000000003</v>
      </c>
      <c r="D139" s="88">
        <v>-76.798698000000002</v>
      </c>
      <c r="J139" s="88">
        <v>5422222222.2222004</v>
      </c>
      <c r="K139" s="88">
        <v>-90.948250000000002</v>
      </c>
      <c r="L139" s="88">
        <v>-82.256637999999995</v>
      </c>
    </row>
    <row r="140" spans="2:12" x14ac:dyDescent="0.25">
      <c r="B140" s="88">
        <v>5744444444.4443998</v>
      </c>
      <c r="C140" s="88">
        <v>-82.963081000000003</v>
      </c>
      <c r="D140" s="88">
        <v>-75.342201000000003</v>
      </c>
      <c r="J140" s="88">
        <v>5744444444.4443998</v>
      </c>
      <c r="K140" s="88">
        <v>-86.274246000000005</v>
      </c>
      <c r="L140" s="88">
        <v>-77.522171</v>
      </c>
    </row>
    <row r="141" spans="2:12" x14ac:dyDescent="0.25">
      <c r="B141" s="88">
        <v>6066666666.6667004</v>
      </c>
      <c r="C141" s="88">
        <v>-83.035979999999995</v>
      </c>
      <c r="D141" s="88">
        <v>-74.973358000000005</v>
      </c>
      <c r="J141" s="88">
        <v>6066666666.6667004</v>
      </c>
      <c r="K141" s="88">
        <v>-88.168441999999999</v>
      </c>
      <c r="L141" s="88">
        <v>-79.418709000000007</v>
      </c>
    </row>
    <row r="142" spans="2:12" x14ac:dyDescent="0.25">
      <c r="B142" s="88">
        <v>6388888888.8888998</v>
      </c>
      <c r="C142" s="88">
        <v>-85.598892000000006</v>
      </c>
      <c r="D142" s="88">
        <v>-76.133635999999996</v>
      </c>
      <c r="J142" s="88">
        <v>6388888888.8888998</v>
      </c>
      <c r="K142" s="88">
        <v>-87.128653999999997</v>
      </c>
      <c r="L142" s="88">
        <v>-78.330933000000002</v>
      </c>
    </row>
    <row r="143" spans="2:12" x14ac:dyDescent="0.25">
      <c r="B143" s="88">
        <v>6711111111.1111002</v>
      </c>
      <c r="C143" s="88">
        <v>-83.702079999999995</v>
      </c>
      <c r="D143" s="88">
        <v>-73.742660999999998</v>
      </c>
      <c r="J143" s="88">
        <v>6711111111.1111002</v>
      </c>
      <c r="K143" s="88">
        <v>-86.267707999999999</v>
      </c>
      <c r="L143" s="88">
        <v>-76.664810000000003</v>
      </c>
    </row>
    <row r="144" spans="2:12" x14ac:dyDescent="0.25">
      <c r="B144" s="88">
        <v>7033333333.3332996</v>
      </c>
      <c r="C144" s="88">
        <v>-85.072823</v>
      </c>
      <c r="D144" s="88">
        <v>-75.351867999999996</v>
      </c>
      <c r="J144" s="88">
        <v>7033333333.3332996</v>
      </c>
      <c r="K144" s="88">
        <v>-90.596985000000004</v>
      </c>
      <c r="L144" s="88">
        <v>-80.211860999999999</v>
      </c>
    </row>
    <row r="145" spans="2:12" x14ac:dyDescent="0.25">
      <c r="B145" s="88">
        <v>7355555555.5556002</v>
      </c>
      <c r="C145" s="88">
        <v>-86.002655000000004</v>
      </c>
      <c r="D145" s="88">
        <v>-76.602524000000003</v>
      </c>
      <c r="J145" s="88">
        <v>7355555555.5556002</v>
      </c>
      <c r="K145" s="88">
        <v>-86.610657000000003</v>
      </c>
      <c r="L145" s="88">
        <v>-75.481232000000006</v>
      </c>
    </row>
    <row r="146" spans="2:12" x14ac:dyDescent="0.25">
      <c r="B146" s="88">
        <v>7677777777.7777996</v>
      </c>
      <c r="C146" s="88">
        <v>-83.502762000000004</v>
      </c>
      <c r="D146" s="88">
        <v>-73.726546999999997</v>
      </c>
      <c r="J146" s="88">
        <v>7677777777.7777996</v>
      </c>
      <c r="K146" s="88">
        <v>-82.779540999999995</v>
      </c>
      <c r="L146" s="88">
        <v>-71.151825000000002</v>
      </c>
    </row>
    <row r="147" spans="2:12" x14ac:dyDescent="0.25">
      <c r="B147" s="88">
        <v>8000000000</v>
      </c>
      <c r="C147" s="88">
        <v>-85.164597000000001</v>
      </c>
      <c r="D147" s="88">
        <v>-73.883788999999993</v>
      </c>
      <c r="J147" s="88">
        <v>8000000000</v>
      </c>
      <c r="K147" s="88">
        <v>-83.863692999999998</v>
      </c>
      <c r="L147" s="88">
        <v>-73.010947999999999</v>
      </c>
    </row>
    <row r="148" spans="2:12" x14ac:dyDescent="0.25">
      <c r="B148" s="88" t="s">
        <v>21</v>
      </c>
      <c r="J148" s="88" t="s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604"/>
  <sheetViews>
    <sheetView topLeftCell="A223" workbookViewId="0">
      <selection activeCell="H199" sqref="H199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95" bestFit="1" customWidth="1"/>
    <col min="9" max="9" width="13.7109375" style="40" customWidth="1"/>
    <col min="10" max="12" width="9.140625" style="88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95" bestFit="1" customWidth="1"/>
    <col min="17" max="17" width="2" style="7" customWidth="1"/>
  </cols>
  <sheetData>
    <row r="1" spans="1:17" x14ac:dyDescent="0.25">
      <c r="B1" s="88" t="s">
        <v>95</v>
      </c>
      <c r="E1" s="10"/>
      <c r="G1" s="6" t="s">
        <v>16</v>
      </c>
      <c r="J1" s="88" t="s">
        <v>95</v>
      </c>
      <c r="M1" s="10"/>
      <c r="O1" s="6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270</v>
      </c>
      <c r="D2" s="88" t="s">
        <v>278</v>
      </c>
      <c r="E2" s="10"/>
      <c r="F2" s="15"/>
      <c r="G2" s="82" t="s">
        <v>316</v>
      </c>
      <c r="I2" s="50" t="s">
        <v>108</v>
      </c>
      <c r="J2" s="88" t="s">
        <v>256</v>
      </c>
      <c r="K2" s="88" t="s">
        <v>270</v>
      </c>
      <c r="L2" s="88" t="s">
        <v>278</v>
      </c>
      <c r="M2" s="10"/>
      <c r="N2" s="15"/>
      <c r="O2" s="82" t="s">
        <v>316</v>
      </c>
      <c r="Q2" s="10"/>
    </row>
    <row r="3" spans="1:17" x14ac:dyDescent="0.25">
      <c r="B3" s="88" t="s">
        <v>215</v>
      </c>
      <c r="C3" s="88" t="s">
        <v>271</v>
      </c>
      <c r="D3" s="88" t="s">
        <v>317</v>
      </c>
      <c r="E3" s="10"/>
      <c r="F3" s="15"/>
      <c r="G3" s="13"/>
      <c r="J3" s="88" t="s">
        <v>215</v>
      </c>
      <c r="K3" s="88" t="s">
        <v>271</v>
      </c>
      <c r="L3" s="88" t="s">
        <v>318</v>
      </c>
      <c r="M3" s="10"/>
      <c r="N3" s="15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1Ix2L dBc Log Mag(dB)</v>
      </c>
      <c r="H6" s="35">
        <v>1</v>
      </c>
      <c r="M6" s="10"/>
      <c r="N6" s="6" t="s">
        <v>19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18.091000000000001</v>
      </c>
      <c r="G7" s="6">
        <f t="shared" si="0"/>
        <v>-23.437760999999998</v>
      </c>
      <c r="H7" s="36">
        <f>ABS(AVERAGE(G7:G25)-(H6-1)*5)</f>
        <v>28.05862410526316</v>
      </c>
      <c r="J7" s="88" t="s">
        <v>99</v>
      </c>
      <c r="M7" s="10"/>
      <c r="N7" s="6">
        <f t="shared" ref="N7:N25" si="3">J33/1000000000</f>
        <v>18.091000000000001</v>
      </c>
      <c r="O7" s="6">
        <f t="shared" si="1"/>
        <v>-44.351002000000001</v>
      </c>
      <c r="P7" s="36">
        <f>ABS(AVERAGE(O7:O25)-(P6-1)*5)</f>
        <v>39.696878473684208</v>
      </c>
      <c r="Q7" s="10"/>
    </row>
    <row r="8" spans="1:17" x14ac:dyDescent="0.25">
      <c r="B8" s="88" t="s">
        <v>19</v>
      </c>
      <c r="C8" s="88" t="s">
        <v>116</v>
      </c>
      <c r="E8" s="10"/>
      <c r="F8" s="6">
        <f t="shared" si="2"/>
        <v>19.530388888889</v>
      </c>
      <c r="G8" s="6">
        <f t="shared" si="0"/>
        <v>-30.037474</v>
      </c>
      <c r="J8" s="88" t="s">
        <v>19</v>
      </c>
      <c r="K8" s="88" t="s">
        <v>116</v>
      </c>
      <c r="M8" s="10"/>
      <c r="N8" s="6">
        <f t="shared" si="3"/>
        <v>19.530388888889</v>
      </c>
      <c r="O8" s="6">
        <f t="shared" si="1"/>
        <v>-44.499637999999997</v>
      </c>
      <c r="Q8" s="10"/>
    </row>
    <row r="9" spans="1:17" x14ac:dyDescent="0.25">
      <c r="B9" s="88">
        <v>9000000000</v>
      </c>
      <c r="C9" s="88">
        <v>-11.18815</v>
      </c>
      <c r="E9" s="10"/>
      <c r="F9" s="6">
        <f t="shared" si="2"/>
        <v>20.969777777777999</v>
      </c>
      <c r="G9" s="6">
        <f t="shared" si="0"/>
        <v>-33.119830999999998</v>
      </c>
      <c r="J9" s="88">
        <v>9000000000</v>
      </c>
      <c r="K9" s="88">
        <v>-11.555182</v>
      </c>
      <c r="M9" s="10"/>
      <c r="N9" s="6">
        <f t="shared" si="3"/>
        <v>20.969777777777999</v>
      </c>
      <c r="O9" s="6">
        <f t="shared" si="1"/>
        <v>-42.817889999999998</v>
      </c>
      <c r="Q9" s="10"/>
    </row>
    <row r="10" spans="1:17" x14ac:dyDescent="0.25">
      <c r="B10" s="88">
        <v>10944444444.444</v>
      </c>
      <c r="C10" s="88">
        <v>-6.3003912</v>
      </c>
      <c r="E10" s="10"/>
      <c r="F10" s="6">
        <f t="shared" si="2"/>
        <v>22.409166666667002</v>
      </c>
      <c r="G10" s="6">
        <f t="shared" si="0"/>
        <v>-38.234676</v>
      </c>
      <c r="J10" s="88">
        <v>10944444444.444</v>
      </c>
      <c r="K10" s="88">
        <v>-7.7179542000000003</v>
      </c>
      <c r="M10" s="10"/>
      <c r="N10" s="6">
        <f t="shared" si="3"/>
        <v>22.409166666667002</v>
      </c>
      <c r="O10" s="6">
        <f t="shared" si="1"/>
        <v>-38.948788</v>
      </c>
      <c r="Q10" s="10"/>
    </row>
    <row r="11" spans="1:17" x14ac:dyDescent="0.25">
      <c r="B11" s="88">
        <v>12888888888.889</v>
      </c>
      <c r="C11" s="88">
        <v>-6.5329704</v>
      </c>
      <c r="E11" s="10"/>
      <c r="F11" s="6">
        <f t="shared" si="2"/>
        <v>23.848555555556</v>
      </c>
      <c r="G11" s="6">
        <f t="shared" si="0"/>
        <v>-36.595126999999998</v>
      </c>
      <c r="J11" s="88">
        <v>12888888888.889</v>
      </c>
      <c r="K11" s="88">
        <v>-7.0722084000000001</v>
      </c>
      <c r="M11" s="10"/>
      <c r="N11" s="6">
        <f t="shared" si="3"/>
        <v>23.848555555556</v>
      </c>
      <c r="O11" s="6">
        <f t="shared" si="1"/>
        <v>-38.955055000000002</v>
      </c>
      <c r="Q11" s="10"/>
    </row>
    <row r="12" spans="1:17" x14ac:dyDescent="0.25">
      <c r="B12" s="88">
        <v>14833333333.333</v>
      </c>
      <c r="C12" s="88">
        <v>-6.2502456000000004</v>
      </c>
      <c r="E12" s="10"/>
      <c r="F12" s="6">
        <f t="shared" si="2"/>
        <v>25.287944444444001</v>
      </c>
      <c r="G12" s="6">
        <f t="shared" si="0"/>
        <v>-33.59684</v>
      </c>
      <c r="J12" s="88">
        <v>14833333333.333</v>
      </c>
      <c r="K12" s="88">
        <v>-7.5148438999999998</v>
      </c>
      <c r="M12" s="10"/>
      <c r="N12" s="6">
        <f t="shared" si="3"/>
        <v>25.287944444444001</v>
      </c>
      <c r="O12" s="6">
        <f t="shared" si="1"/>
        <v>-39.214213999999998</v>
      </c>
      <c r="Q12" s="10"/>
    </row>
    <row r="13" spans="1:17" x14ac:dyDescent="0.25">
      <c r="B13" s="88">
        <v>16777777777.778</v>
      </c>
      <c r="C13" s="88">
        <v>-6.4407983</v>
      </c>
      <c r="E13" s="10"/>
      <c r="F13" s="6">
        <f t="shared" si="2"/>
        <v>26.727333333333</v>
      </c>
      <c r="G13" s="6">
        <f t="shared" si="0"/>
        <v>-29.289124999999999</v>
      </c>
      <c r="J13" s="88">
        <v>16777777777.778</v>
      </c>
      <c r="K13" s="88">
        <v>-7.8426619000000004</v>
      </c>
      <c r="M13" s="10"/>
      <c r="N13" s="6">
        <f t="shared" si="3"/>
        <v>26.727333333333</v>
      </c>
      <c r="O13" s="6">
        <f t="shared" si="1"/>
        <v>-36.837542999999997</v>
      </c>
      <c r="Q13" s="10"/>
    </row>
    <row r="14" spans="1:17" x14ac:dyDescent="0.25">
      <c r="B14" s="88">
        <v>18722222222.222</v>
      </c>
      <c r="C14" s="88">
        <v>-6.7343358999999996</v>
      </c>
      <c r="E14" s="10"/>
      <c r="F14" s="6">
        <f t="shared" si="2"/>
        <v>28.166722222221999</v>
      </c>
      <c r="G14" s="6">
        <f t="shared" si="0"/>
        <v>-27.144344</v>
      </c>
      <c r="J14" s="88">
        <v>18722222222.222</v>
      </c>
      <c r="K14" s="88">
        <v>-8.0509500999999997</v>
      </c>
      <c r="M14" s="10"/>
      <c r="N14" s="6">
        <f t="shared" si="3"/>
        <v>28.166722222221999</v>
      </c>
      <c r="O14" s="6">
        <f t="shared" si="1"/>
        <v>-34.426490999999999</v>
      </c>
      <c r="Q14" s="10"/>
    </row>
    <row r="15" spans="1:17" x14ac:dyDescent="0.25">
      <c r="B15" s="88">
        <v>20666666666.667</v>
      </c>
      <c r="C15" s="88">
        <v>-7.0982307999999996</v>
      </c>
      <c r="E15" s="10"/>
      <c r="F15" s="6">
        <f t="shared" si="2"/>
        <v>29.606111111111002</v>
      </c>
      <c r="G15" s="6">
        <f t="shared" si="0"/>
        <v>-26.060220999999999</v>
      </c>
      <c r="J15" s="88">
        <v>20666666666.667</v>
      </c>
      <c r="K15" s="88">
        <v>-8.1294526999999999</v>
      </c>
      <c r="M15" s="10"/>
      <c r="N15" s="6">
        <f t="shared" si="3"/>
        <v>29.606111111111002</v>
      </c>
      <c r="O15" s="6">
        <f t="shared" si="1"/>
        <v>-34.004584999999999</v>
      </c>
      <c r="Q15" s="10"/>
    </row>
    <row r="16" spans="1:17" x14ac:dyDescent="0.25">
      <c r="B16" s="88">
        <v>22611111111.111</v>
      </c>
      <c r="C16" s="88">
        <v>-7.2230715999999999</v>
      </c>
      <c r="E16" s="10"/>
      <c r="F16" s="6">
        <f t="shared" si="2"/>
        <v>31.045500000000001</v>
      </c>
      <c r="G16" s="6">
        <f t="shared" si="0"/>
        <v>-25.599018000000001</v>
      </c>
      <c r="J16" s="88">
        <v>22611111111.111</v>
      </c>
      <c r="K16" s="88">
        <v>-7.8868369999999999</v>
      </c>
      <c r="M16" s="10"/>
      <c r="N16" s="6">
        <f t="shared" si="3"/>
        <v>31.045500000000001</v>
      </c>
      <c r="O16" s="6">
        <f t="shared" si="1"/>
        <v>-34.284210000000002</v>
      </c>
      <c r="Q16" s="10"/>
    </row>
    <row r="17" spans="2:17" x14ac:dyDescent="0.25">
      <c r="B17" s="88">
        <v>24555555555.556</v>
      </c>
      <c r="C17" s="88">
        <v>-7.3503541999999999</v>
      </c>
      <c r="E17" s="10"/>
      <c r="F17" s="6">
        <f t="shared" si="2"/>
        <v>32.484888888889003</v>
      </c>
      <c r="G17" s="6">
        <f t="shared" si="0"/>
        <v>-25.041563</v>
      </c>
      <c r="J17" s="88">
        <v>24555555555.556</v>
      </c>
      <c r="K17" s="88">
        <v>-8.1357926999999997</v>
      </c>
      <c r="M17" s="10"/>
      <c r="N17" s="6">
        <f t="shared" si="3"/>
        <v>32.484888888889003</v>
      </c>
      <c r="O17" s="6">
        <f t="shared" si="1"/>
        <v>-35.957165000000003</v>
      </c>
      <c r="Q17" s="10"/>
    </row>
    <row r="18" spans="2:17" x14ac:dyDescent="0.25">
      <c r="B18" s="88">
        <v>26500000000</v>
      </c>
      <c r="C18" s="88">
        <v>-7.3511777</v>
      </c>
      <c r="E18" s="10"/>
      <c r="F18" s="6">
        <f t="shared" si="2"/>
        <v>33.924277777778002</v>
      </c>
      <c r="G18" s="6">
        <f t="shared" si="0"/>
        <v>-26.747706999999998</v>
      </c>
      <c r="J18" s="88">
        <v>26500000000</v>
      </c>
      <c r="K18" s="88">
        <v>-8.4837264999999995</v>
      </c>
      <c r="M18" s="10"/>
      <c r="N18" s="6">
        <f t="shared" si="3"/>
        <v>33.924277777778002</v>
      </c>
      <c r="O18" s="6">
        <f t="shared" si="1"/>
        <v>-38.560917000000003</v>
      </c>
      <c r="Q18" s="10"/>
    </row>
    <row r="19" spans="2:17" x14ac:dyDescent="0.25">
      <c r="B19" s="88">
        <v>28444444444.444</v>
      </c>
      <c r="C19" s="88">
        <v>-7.4169787999999999</v>
      </c>
      <c r="E19" s="10"/>
      <c r="F19" s="6">
        <f t="shared" si="2"/>
        <v>35.363666666667001</v>
      </c>
      <c r="G19" s="6">
        <f t="shared" si="0"/>
        <v>-27.364522999999998</v>
      </c>
      <c r="J19" s="88">
        <v>28444444444.444</v>
      </c>
      <c r="K19" s="88">
        <v>-8.7151022000000005</v>
      </c>
      <c r="M19" s="10"/>
      <c r="N19" s="6">
        <f t="shared" si="3"/>
        <v>35.363666666667001</v>
      </c>
      <c r="O19" s="6">
        <f t="shared" si="1"/>
        <v>-42.545959000000003</v>
      </c>
      <c r="Q19" s="10"/>
    </row>
    <row r="20" spans="2:17" x14ac:dyDescent="0.25">
      <c r="B20" s="88">
        <v>30388888888.889</v>
      </c>
      <c r="C20" s="88">
        <v>-7.6194110000000004</v>
      </c>
      <c r="E20" s="10"/>
      <c r="F20" s="6">
        <f t="shared" si="2"/>
        <v>36.803055555556</v>
      </c>
      <c r="G20" s="6">
        <f t="shared" si="0"/>
        <v>-26.338263000000001</v>
      </c>
      <c r="J20" s="88">
        <v>30388888888.889</v>
      </c>
      <c r="K20" s="88">
        <v>-8.8798370000000002</v>
      </c>
      <c r="M20" s="10"/>
      <c r="N20" s="6">
        <f t="shared" si="3"/>
        <v>36.803055555556</v>
      </c>
      <c r="O20" s="6">
        <f t="shared" si="1"/>
        <v>-38.020412</v>
      </c>
      <c r="Q20" s="10"/>
    </row>
    <row r="21" spans="2:17" x14ac:dyDescent="0.25">
      <c r="B21" s="88">
        <v>32333333333.333</v>
      </c>
      <c r="C21" s="88">
        <v>-8.1535492000000005</v>
      </c>
      <c r="E21" s="10"/>
      <c r="F21" s="6">
        <f t="shared" si="2"/>
        <v>38.242444444443997</v>
      </c>
      <c r="G21" s="6">
        <f t="shared" si="0"/>
        <v>-25.095832999999999</v>
      </c>
      <c r="J21" s="88">
        <v>32333333333.333</v>
      </c>
      <c r="K21" s="88">
        <v>-8.7674073999999997</v>
      </c>
      <c r="M21" s="10"/>
      <c r="N21" s="6">
        <f t="shared" si="3"/>
        <v>38.242444444443997</v>
      </c>
      <c r="O21" s="6">
        <f t="shared" si="1"/>
        <v>-41.862609999999997</v>
      </c>
      <c r="Q21" s="10"/>
    </row>
    <row r="22" spans="2:17" x14ac:dyDescent="0.25">
      <c r="B22" s="88">
        <v>34277777777.778</v>
      </c>
      <c r="C22" s="88">
        <v>-9.3757458000000007</v>
      </c>
      <c r="E22" s="10"/>
      <c r="F22" s="6">
        <f t="shared" si="2"/>
        <v>39.681833333333003</v>
      </c>
      <c r="G22" s="6">
        <f t="shared" si="0"/>
        <v>-25.148620999999999</v>
      </c>
      <c r="J22" s="88">
        <v>34277777777.778</v>
      </c>
      <c r="K22" s="88">
        <v>-8.8536453000000002</v>
      </c>
      <c r="M22" s="10"/>
      <c r="N22" s="6">
        <f t="shared" si="3"/>
        <v>39.681833333333003</v>
      </c>
      <c r="O22" s="6">
        <f t="shared" si="1"/>
        <v>-39.308188999999999</v>
      </c>
      <c r="Q22" s="10"/>
    </row>
    <row r="23" spans="2:17" x14ac:dyDescent="0.25">
      <c r="B23" s="88">
        <v>36222222222.222</v>
      </c>
      <c r="C23" s="88">
        <v>-10.028625999999999</v>
      </c>
      <c r="E23" s="10"/>
      <c r="F23" s="6">
        <f t="shared" si="2"/>
        <v>41.121222222222002</v>
      </c>
      <c r="G23" s="6">
        <f t="shared" si="0"/>
        <v>-24.980596999999999</v>
      </c>
      <c r="J23" s="88">
        <v>36222222222.222</v>
      </c>
      <c r="K23" s="88">
        <v>-9.5790386000000005</v>
      </c>
      <c r="M23" s="10"/>
      <c r="N23" s="6">
        <f t="shared" si="3"/>
        <v>41.121222222222002</v>
      </c>
      <c r="O23" s="6">
        <f t="shared" si="1"/>
        <v>-42.671042999999997</v>
      </c>
      <c r="Q23" s="10"/>
    </row>
    <row r="24" spans="2:17" x14ac:dyDescent="0.25">
      <c r="B24" s="88">
        <v>38166666666.667</v>
      </c>
      <c r="C24" s="88">
        <v>-9.7838677999999994</v>
      </c>
      <c r="E24" s="10"/>
      <c r="F24" s="6">
        <f t="shared" si="2"/>
        <v>42.560611111111001</v>
      </c>
      <c r="G24" s="6">
        <f t="shared" si="0"/>
        <v>-24.644397999999999</v>
      </c>
      <c r="J24" s="88">
        <v>38166666666.667</v>
      </c>
      <c r="K24" s="88">
        <v>-10.502986999999999</v>
      </c>
      <c r="M24" s="10"/>
      <c r="N24" s="6">
        <f t="shared" si="3"/>
        <v>42.560611111111001</v>
      </c>
      <c r="O24" s="6">
        <f t="shared" si="1"/>
        <v>-43.146763</v>
      </c>
      <c r="Q24" s="10"/>
    </row>
    <row r="25" spans="2:17" x14ac:dyDescent="0.25">
      <c r="B25" s="88">
        <v>40111111111.111</v>
      </c>
      <c r="C25" s="88">
        <v>-9.3562116999999994</v>
      </c>
      <c r="E25" s="10"/>
      <c r="F25" s="6">
        <f t="shared" si="2"/>
        <v>44</v>
      </c>
      <c r="G25" s="6">
        <f t="shared" si="0"/>
        <v>-24.637936</v>
      </c>
      <c r="J25" s="88">
        <v>40111111111.111</v>
      </c>
      <c r="K25" s="88">
        <v>-11.078118999999999</v>
      </c>
      <c r="M25" s="10"/>
      <c r="N25" s="6">
        <f t="shared" si="3"/>
        <v>44</v>
      </c>
      <c r="O25" s="6">
        <f t="shared" si="1"/>
        <v>-43.828217000000002</v>
      </c>
      <c r="Q25" s="10"/>
    </row>
    <row r="26" spans="2:17" x14ac:dyDescent="0.25">
      <c r="B26" s="88">
        <v>42055555555.556</v>
      </c>
      <c r="C26" s="88">
        <v>-9.7598208999999994</v>
      </c>
      <c r="E26" s="10"/>
      <c r="F26" s="6" t="s">
        <v>21</v>
      </c>
      <c r="J26" s="88">
        <v>42055555555.556</v>
      </c>
      <c r="K26" s="88">
        <v>-11.70331</v>
      </c>
      <c r="M26" s="10"/>
      <c r="N26" s="6" t="s">
        <v>21</v>
      </c>
      <c r="Q26" s="10"/>
    </row>
    <row r="27" spans="2:17" x14ac:dyDescent="0.25">
      <c r="B27" s="88">
        <v>44000000000</v>
      </c>
      <c r="C27" s="88">
        <v>-11.23551</v>
      </c>
      <c r="E27" s="10"/>
      <c r="J27" s="88">
        <v>44000000000</v>
      </c>
      <c r="K27" s="88">
        <v>-10.858767</v>
      </c>
      <c r="M27" s="10"/>
      <c r="Q27" s="10"/>
    </row>
    <row r="28" spans="2:17" x14ac:dyDescent="0.25">
      <c r="B28" s="88" t="s">
        <v>21</v>
      </c>
      <c r="E28" s="10"/>
      <c r="J28" s="88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1Ix3L dBc Log Mag(dB)</v>
      </c>
      <c r="H30" s="35">
        <v>1</v>
      </c>
      <c r="M30" s="10"/>
      <c r="N30" s="6" t="s">
        <v>19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27.091000000000001</v>
      </c>
      <c r="G31" s="6">
        <f t="shared" si="4"/>
        <v>-6.6230745000000004</v>
      </c>
      <c r="H31" s="36">
        <f>ABS(AVERAGE(G31:G49)-(H30-1)*5)</f>
        <v>14.503178710526313</v>
      </c>
      <c r="J31" s="88" t="s">
        <v>18</v>
      </c>
      <c r="M31" s="10"/>
      <c r="N31" s="6">
        <f t="shared" ref="N31:N49" si="7">J57/1000000000</f>
        <v>27.091000000000001</v>
      </c>
      <c r="O31" s="6">
        <f t="shared" si="5"/>
        <v>-6.3976369000000002</v>
      </c>
      <c r="P31" s="36">
        <f>ABS(AVERAGE(O31:O49)-(P30-1)*5)</f>
        <v>13.731812431578945</v>
      </c>
      <c r="Q31" s="10"/>
    </row>
    <row r="32" spans="2:17" x14ac:dyDescent="0.25">
      <c r="B32" s="88" t="s">
        <v>19</v>
      </c>
      <c r="C32" s="88" t="s">
        <v>146</v>
      </c>
      <c r="D32" s="88" t="s">
        <v>72</v>
      </c>
      <c r="E32" s="10"/>
      <c r="F32" s="6">
        <f t="shared" si="6"/>
        <v>28.030388888889</v>
      </c>
      <c r="G32" s="6">
        <f t="shared" si="4"/>
        <v>-13.221002</v>
      </c>
      <c r="J32" s="88" t="s">
        <v>19</v>
      </c>
      <c r="K32" s="88" t="s">
        <v>146</v>
      </c>
      <c r="L32" s="88" t="s">
        <v>72</v>
      </c>
      <c r="M32" s="10"/>
      <c r="N32" s="6">
        <f t="shared" si="7"/>
        <v>28.030388888889</v>
      </c>
      <c r="O32" s="6">
        <f t="shared" si="5"/>
        <v>-10.256722</v>
      </c>
      <c r="Q32" s="10"/>
    </row>
    <row r="33" spans="2:17" x14ac:dyDescent="0.25">
      <c r="B33" s="88">
        <v>18091000000</v>
      </c>
      <c r="C33" s="88">
        <v>-34.625912</v>
      </c>
      <c r="D33" s="88">
        <v>-23.437760999999998</v>
      </c>
      <c r="E33" s="10"/>
      <c r="F33" s="6">
        <f t="shared" si="6"/>
        <v>28.969777777777999</v>
      </c>
      <c r="G33" s="6">
        <f t="shared" si="4"/>
        <v>-15.325502999999999</v>
      </c>
      <c r="J33" s="88">
        <v>18091000000</v>
      </c>
      <c r="K33" s="88">
        <v>-55.906185000000001</v>
      </c>
      <c r="L33" s="88">
        <v>-44.351002000000001</v>
      </c>
      <c r="M33" s="10"/>
      <c r="N33" s="6">
        <f t="shared" si="7"/>
        <v>28.969777777777999</v>
      </c>
      <c r="O33" s="6">
        <f t="shared" si="5"/>
        <v>-12.138256999999999</v>
      </c>
      <c r="Q33" s="10"/>
    </row>
    <row r="34" spans="2:17" x14ac:dyDescent="0.25">
      <c r="B34" s="88">
        <v>19530388888.889</v>
      </c>
      <c r="C34" s="88">
        <v>-36.337864000000003</v>
      </c>
      <c r="D34" s="88">
        <v>-30.037474</v>
      </c>
      <c r="E34" s="10"/>
      <c r="F34" s="6">
        <f t="shared" si="6"/>
        <v>29.909166666667002</v>
      </c>
      <c r="G34" s="6">
        <f t="shared" si="4"/>
        <v>-17.470130999999999</v>
      </c>
      <c r="J34" s="88">
        <v>19530388888.889</v>
      </c>
      <c r="K34" s="88">
        <v>-52.217590000000001</v>
      </c>
      <c r="L34" s="88">
        <v>-44.499637999999997</v>
      </c>
      <c r="M34" s="10"/>
      <c r="N34" s="6">
        <f t="shared" si="7"/>
        <v>29.909166666667002</v>
      </c>
      <c r="O34" s="6">
        <f t="shared" si="5"/>
        <v>-13.302958</v>
      </c>
      <c r="Q34" s="10"/>
    </row>
    <row r="35" spans="2:17" x14ac:dyDescent="0.25">
      <c r="B35" s="88">
        <v>20969777777.778</v>
      </c>
      <c r="C35" s="88">
        <v>-39.652802000000001</v>
      </c>
      <c r="D35" s="88">
        <v>-33.119830999999998</v>
      </c>
      <c r="E35" s="10"/>
      <c r="F35" s="6">
        <f t="shared" si="6"/>
        <v>30.848555555556</v>
      </c>
      <c r="G35" s="6">
        <f t="shared" si="4"/>
        <v>-19.856556000000001</v>
      </c>
      <c r="J35" s="88">
        <v>20969777777.778</v>
      </c>
      <c r="K35" s="88">
        <v>-49.890098999999999</v>
      </c>
      <c r="L35" s="88">
        <v>-42.817889999999998</v>
      </c>
      <c r="M35" s="10"/>
      <c r="N35" s="6">
        <f t="shared" si="7"/>
        <v>30.848555555556</v>
      </c>
      <c r="O35" s="6">
        <f t="shared" si="5"/>
        <v>-13.860041000000001</v>
      </c>
      <c r="Q35" s="10"/>
    </row>
    <row r="36" spans="2:17" x14ac:dyDescent="0.25">
      <c r="B36" s="88">
        <v>22409166666.667</v>
      </c>
      <c r="C36" s="88">
        <v>-44.484921</v>
      </c>
      <c r="D36" s="88">
        <v>-38.234676</v>
      </c>
      <c r="E36" s="10"/>
      <c r="F36" s="6">
        <f t="shared" si="6"/>
        <v>31.787944444444001</v>
      </c>
      <c r="G36" s="6">
        <f t="shared" si="4"/>
        <v>-20.577251</v>
      </c>
      <c r="J36" s="88">
        <v>22409166666.667</v>
      </c>
      <c r="K36" s="88">
        <v>-46.463630999999999</v>
      </c>
      <c r="L36" s="88">
        <v>-38.948788</v>
      </c>
      <c r="M36" s="10"/>
      <c r="N36" s="6">
        <f t="shared" si="7"/>
        <v>31.787944444444001</v>
      </c>
      <c r="O36" s="6">
        <f t="shared" si="5"/>
        <v>-14.257505</v>
      </c>
      <c r="Q36" s="10"/>
    </row>
    <row r="37" spans="2:17" x14ac:dyDescent="0.25">
      <c r="B37" s="88">
        <v>23848555555.556</v>
      </c>
      <c r="C37" s="88">
        <v>-43.035922999999997</v>
      </c>
      <c r="D37" s="88">
        <v>-36.595126999999998</v>
      </c>
      <c r="E37" s="10"/>
      <c r="F37" s="6">
        <f t="shared" si="6"/>
        <v>32.727333333333</v>
      </c>
      <c r="G37" s="6">
        <f t="shared" si="4"/>
        <v>-18.340212000000001</v>
      </c>
      <c r="J37" s="88">
        <v>23848555555.556</v>
      </c>
      <c r="K37" s="88">
        <v>-46.797718000000003</v>
      </c>
      <c r="L37" s="88">
        <v>-38.955055000000002</v>
      </c>
      <c r="M37" s="10"/>
      <c r="N37" s="6">
        <f t="shared" si="7"/>
        <v>32.727333333333</v>
      </c>
      <c r="O37" s="6">
        <f t="shared" si="5"/>
        <v>-14.802311</v>
      </c>
      <c r="Q37" s="10"/>
    </row>
    <row r="38" spans="2:17" x14ac:dyDescent="0.25">
      <c r="B38" s="88">
        <v>25287944444.444</v>
      </c>
      <c r="C38" s="88">
        <v>-40.331176999999997</v>
      </c>
      <c r="D38" s="88">
        <v>-33.59684</v>
      </c>
      <c r="E38" s="10"/>
      <c r="F38" s="6">
        <f t="shared" si="6"/>
        <v>33.666722222221999</v>
      </c>
      <c r="G38" s="6">
        <f t="shared" si="4"/>
        <v>-17.002392</v>
      </c>
      <c r="J38" s="88">
        <v>25287944444.444</v>
      </c>
      <c r="K38" s="88">
        <v>-47.265163000000001</v>
      </c>
      <c r="L38" s="88">
        <v>-39.214213999999998</v>
      </c>
      <c r="M38" s="10"/>
      <c r="N38" s="6">
        <f t="shared" si="7"/>
        <v>33.666722222221999</v>
      </c>
      <c r="O38" s="6">
        <f t="shared" si="5"/>
        <v>-16.842034999999999</v>
      </c>
      <c r="Q38" s="10"/>
    </row>
    <row r="39" spans="2:17" x14ac:dyDescent="0.25">
      <c r="B39" s="88">
        <v>26727333333.333</v>
      </c>
      <c r="C39" s="88">
        <v>-36.387355999999997</v>
      </c>
      <c r="D39" s="88">
        <v>-29.289124999999999</v>
      </c>
      <c r="E39" s="10"/>
      <c r="F39" s="6">
        <f t="shared" si="6"/>
        <v>34.606111111110998</v>
      </c>
      <c r="G39" s="6">
        <f t="shared" si="4"/>
        <v>-16.617339999999999</v>
      </c>
      <c r="J39" s="88">
        <v>26727333333.333</v>
      </c>
      <c r="K39" s="88">
        <v>-44.966999000000001</v>
      </c>
      <c r="L39" s="88">
        <v>-36.837542999999997</v>
      </c>
      <c r="M39" s="10"/>
      <c r="N39" s="6">
        <f t="shared" si="7"/>
        <v>34.606111111110998</v>
      </c>
      <c r="O39" s="6">
        <f t="shared" si="5"/>
        <v>-16.802999</v>
      </c>
      <c r="Q39" s="10"/>
    </row>
    <row r="40" spans="2:17" x14ac:dyDescent="0.25">
      <c r="B40" s="88">
        <v>28166722222.222</v>
      </c>
      <c r="C40" s="88">
        <v>-34.367415999999999</v>
      </c>
      <c r="D40" s="88">
        <v>-27.144344</v>
      </c>
      <c r="E40" s="10"/>
      <c r="F40" s="6">
        <f t="shared" si="6"/>
        <v>35.545499999999997</v>
      </c>
      <c r="G40" s="6">
        <f t="shared" si="4"/>
        <v>-15.865016000000001</v>
      </c>
      <c r="J40" s="88">
        <v>28166722222.222</v>
      </c>
      <c r="K40" s="88">
        <v>-42.313327999999998</v>
      </c>
      <c r="L40" s="88">
        <v>-34.426490999999999</v>
      </c>
      <c r="M40" s="10"/>
      <c r="N40" s="6">
        <f t="shared" si="7"/>
        <v>35.545499999999997</v>
      </c>
      <c r="O40" s="6">
        <f t="shared" si="5"/>
        <v>-16.391076999999999</v>
      </c>
      <c r="Q40" s="10"/>
    </row>
    <row r="41" spans="2:17" x14ac:dyDescent="0.25">
      <c r="B41" s="88">
        <v>29606111111.111</v>
      </c>
      <c r="C41" s="88">
        <v>-33.410575999999999</v>
      </c>
      <c r="D41" s="88">
        <v>-26.060220999999999</v>
      </c>
      <c r="E41" s="10"/>
      <c r="F41" s="6">
        <f t="shared" si="6"/>
        <v>36.484888888889003</v>
      </c>
      <c r="G41" s="6">
        <f t="shared" si="4"/>
        <v>-14.365938999999999</v>
      </c>
      <c r="J41" s="88">
        <v>29606111111.111</v>
      </c>
      <c r="K41" s="88">
        <v>-42.140377000000001</v>
      </c>
      <c r="L41" s="88">
        <v>-34.004584999999999</v>
      </c>
      <c r="M41" s="10"/>
      <c r="N41" s="6">
        <f t="shared" si="7"/>
        <v>36.484888888889003</v>
      </c>
      <c r="O41" s="6">
        <f t="shared" si="5"/>
        <v>-18.499345999999999</v>
      </c>
      <c r="Q41" s="10"/>
    </row>
    <row r="42" spans="2:17" x14ac:dyDescent="0.25">
      <c r="B42" s="88">
        <v>31045500000</v>
      </c>
      <c r="C42" s="88">
        <v>-32.950195000000001</v>
      </c>
      <c r="D42" s="88">
        <v>-25.599018000000001</v>
      </c>
      <c r="E42" s="10"/>
      <c r="F42" s="6">
        <f t="shared" si="6"/>
        <v>37.424277777778002</v>
      </c>
      <c r="G42" s="6">
        <f t="shared" si="4"/>
        <v>-14.400764000000001</v>
      </c>
      <c r="J42" s="88">
        <v>31045500000</v>
      </c>
      <c r="K42" s="88">
        <v>-42.767937000000003</v>
      </c>
      <c r="L42" s="88">
        <v>-34.284210000000002</v>
      </c>
      <c r="M42" s="10"/>
      <c r="N42" s="6">
        <f t="shared" si="7"/>
        <v>37.424277777778002</v>
      </c>
      <c r="O42" s="6">
        <f t="shared" si="5"/>
        <v>-17.606213</v>
      </c>
      <c r="Q42" s="10"/>
    </row>
    <row r="43" spans="2:17" x14ac:dyDescent="0.25">
      <c r="B43" s="88">
        <v>32484888888.889</v>
      </c>
      <c r="C43" s="88">
        <v>-32.458542000000001</v>
      </c>
      <c r="D43" s="88">
        <v>-25.041563</v>
      </c>
      <c r="E43" s="10"/>
      <c r="F43" s="6">
        <f t="shared" si="6"/>
        <v>38.363666666667001</v>
      </c>
      <c r="G43" s="6">
        <f t="shared" si="4"/>
        <v>-13.597085999999999</v>
      </c>
      <c r="J43" s="88">
        <v>32484888888.889</v>
      </c>
      <c r="K43" s="88">
        <v>-44.672268000000003</v>
      </c>
      <c r="L43" s="88">
        <v>-35.957165000000003</v>
      </c>
      <c r="M43" s="10"/>
      <c r="N43" s="6">
        <f t="shared" si="7"/>
        <v>38.363666666667001</v>
      </c>
      <c r="O43" s="6">
        <f t="shared" si="5"/>
        <v>-16.611848999999999</v>
      </c>
      <c r="Q43" s="10"/>
    </row>
    <row r="44" spans="2:17" x14ac:dyDescent="0.25">
      <c r="B44" s="88">
        <v>33924277777.778</v>
      </c>
      <c r="C44" s="88">
        <v>-34.367119000000002</v>
      </c>
      <c r="D44" s="88">
        <v>-26.747706999999998</v>
      </c>
      <c r="E44" s="10"/>
      <c r="F44" s="6">
        <f t="shared" si="6"/>
        <v>39.303055555556</v>
      </c>
      <c r="G44" s="6">
        <f t="shared" si="4"/>
        <v>-11.961029999999999</v>
      </c>
      <c r="J44" s="88">
        <v>33924277777.778</v>
      </c>
      <c r="K44" s="88">
        <v>-47.440753999999998</v>
      </c>
      <c r="L44" s="88">
        <v>-38.560917000000003</v>
      </c>
      <c r="M44" s="10"/>
      <c r="N44" s="6">
        <f t="shared" si="7"/>
        <v>39.303055555556</v>
      </c>
      <c r="O44" s="6">
        <f t="shared" si="5"/>
        <v>-15.606066</v>
      </c>
      <c r="Q44" s="10"/>
    </row>
    <row r="45" spans="2:17" x14ac:dyDescent="0.25">
      <c r="B45" s="88">
        <v>35363666666.667</v>
      </c>
      <c r="C45" s="88">
        <v>-35.518073999999999</v>
      </c>
      <c r="D45" s="88">
        <v>-27.364522999999998</v>
      </c>
      <c r="E45" s="10"/>
      <c r="F45" s="6">
        <f t="shared" si="6"/>
        <v>40.242444444443997</v>
      </c>
      <c r="G45" s="6">
        <f t="shared" si="4"/>
        <v>-10.933788</v>
      </c>
      <c r="J45" s="88">
        <v>35363666666.667</v>
      </c>
      <c r="K45" s="88">
        <v>-51.313366000000002</v>
      </c>
      <c r="L45" s="88">
        <v>-42.545959000000003</v>
      </c>
      <c r="M45" s="10"/>
      <c r="N45" s="6">
        <f t="shared" si="7"/>
        <v>40.242444444443997</v>
      </c>
      <c r="O45" s="6">
        <f t="shared" si="5"/>
        <v>-14.397674</v>
      </c>
      <c r="Q45" s="10"/>
    </row>
    <row r="46" spans="2:17" x14ac:dyDescent="0.25">
      <c r="B46" s="88">
        <v>36803055555.556</v>
      </c>
      <c r="C46" s="88">
        <v>-35.714008</v>
      </c>
      <c r="D46" s="88">
        <v>-26.338263000000001</v>
      </c>
      <c r="E46" s="10"/>
      <c r="F46" s="6">
        <f t="shared" si="6"/>
        <v>41.181833333333003</v>
      </c>
      <c r="G46" s="6">
        <f t="shared" si="4"/>
        <v>-11.678578</v>
      </c>
      <c r="J46" s="88">
        <v>36803055555.556</v>
      </c>
      <c r="K46" s="88">
        <v>-46.874057999999998</v>
      </c>
      <c r="L46" s="88">
        <v>-38.020412</v>
      </c>
      <c r="M46" s="10"/>
      <c r="N46" s="6">
        <f t="shared" si="7"/>
        <v>41.181833333333003</v>
      </c>
      <c r="O46" s="6">
        <f t="shared" si="5"/>
        <v>-12.216174000000001</v>
      </c>
      <c r="Q46" s="10"/>
    </row>
    <row r="47" spans="2:17" x14ac:dyDescent="0.25">
      <c r="B47" s="88">
        <v>38242444444.444</v>
      </c>
      <c r="C47" s="88">
        <v>-35.124457999999997</v>
      </c>
      <c r="D47" s="88">
        <v>-25.095832999999999</v>
      </c>
      <c r="E47" s="10"/>
      <c r="F47" s="6">
        <f t="shared" si="6"/>
        <v>42.121222222222002</v>
      </c>
      <c r="G47" s="6">
        <f t="shared" si="4"/>
        <v>-12.603008000000001</v>
      </c>
      <c r="J47" s="88">
        <v>38242444444.444</v>
      </c>
      <c r="K47" s="88">
        <v>-51.441647000000003</v>
      </c>
      <c r="L47" s="88">
        <v>-41.862609999999997</v>
      </c>
      <c r="M47" s="10"/>
      <c r="N47" s="6">
        <f t="shared" si="7"/>
        <v>42.121222222222002</v>
      </c>
      <c r="O47" s="6">
        <f t="shared" si="5"/>
        <v>-11.393777</v>
      </c>
      <c r="Q47" s="10"/>
    </row>
    <row r="48" spans="2:17" x14ac:dyDescent="0.25">
      <c r="B48" s="88">
        <v>39681833333.333</v>
      </c>
      <c r="C48" s="88">
        <v>-34.932487000000002</v>
      </c>
      <c r="D48" s="88">
        <v>-25.148620999999999</v>
      </c>
      <c r="E48" s="10"/>
      <c r="F48" s="6">
        <f t="shared" si="6"/>
        <v>43.060611111111001</v>
      </c>
      <c r="G48" s="6">
        <f t="shared" si="4"/>
        <v>-12.904491</v>
      </c>
      <c r="J48" s="88">
        <v>39681833333.333</v>
      </c>
      <c r="K48" s="88">
        <v>-49.811176000000003</v>
      </c>
      <c r="L48" s="88">
        <v>-39.308188999999999</v>
      </c>
      <c r="M48" s="10"/>
      <c r="N48" s="6">
        <f t="shared" si="7"/>
        <v>43.060611111111001</v>
      </c>
      <c r="O48" s="6">
        <f t="shared" si="5"/>
        <v>-9.7159490999999996</v>
      </c>
      <c r="Q48" s="10"/>
    </row>
    <row r="49" spans="2:17" x14ac:dyDescent="0.25">
      <c r="B49" s="88">
        <v>41121222222.222</v>
      </c>
      <c r="C49" s="88">
        <v>-34.336807</v>
      </c>
      <c r="D49" s="88">
        <v>-24.980596999999999</v>
      </c>
      <c r="E49" s="10"/>
      <c r="F49" s="6">
        <f t="shared" si="6"/>
        <v>44</v>
      </c>
      <c r="G49" s="6">
        <f t="shared" si="4"/>
        <v>-12.217233999999999</v>
      </c>
      <c r="J49" s="88">
        <v>41121222222.222</v>
      </c>
      <c r="K49" s="88">
        <v>-53.749161000000001</v>
      </c>
      <c r="L49" s="88">
        <v>-42.671042999999997</v>
      </c>
      <c r="M49" s="10"/>
      <c r="N49" s="6">
        <f t="shared" si="7"/>
        <v>44</v>
      </c>
      <c r="O49" s="6">
        <f t="shared" si="5"/>
        <v>-9.8058461999999995</v>
      </c>
      <c r="Q49" s="10"/>
    </row>
    <row r="50" spans="2:17" x14ac:dyDescent="0.25">
      <c r="B50" s="88">
        <v>42560611111.111</v>
      </c>
      <c r="C50" s="88">
        <v>-34.404217000000003</v>
      </c>
      <c r="D50" s="88">
        <v>-24.644397999999999</v>
      </c>
      <c r="E50" s="10"/>
      <c r="F50" s="6" t="s">
        <v>21</v>
      </c>
      <c r="J50" s="88">
        <v>42560611111.111</v>
      </c>
      <c r="K50" s="88">
        <v>-54.850071</v>
      </c>
      <c r="L50" s="88">
        <v>-43.146763</v>
      </c>
      <c r="M50" s="10"/>
      <c r="N50" s="6" t="s">
        <v>21</v>
      </c>
      <c r="Q50" s="10"/>
    </row>
    <row r="51" spans="2:17" x14ac:dyDescent="0.25">
      <c r="B51" s="88">
        <v>44000000000</v>
      </c>
      <c r="C51" s="88">
        <v>-35.873446999999999</v>
      </c>
      <c r="D51" s="88">
        <v>-24.637936</v>
      </c>
      <c r="E51" s="10"/>
      <c r="J51" s="88">
        <v>44000000000</v>
      </c>
      <c r="K51" s="88">
        <v>-54.686985</v>
      </c>
      <c r="L51" s="88">
        <v>-43.828217000000002</v>
      </c>
      <c r="M51" s="10"/>
      <c r="Q51" s="10"/>
    </row>
    <row r="52" spans="2:17" x14ac:dyDescent="0.25">
      <c r="B52" s="88" t="s">
        <v>21</v>
      </c>
      <c r="E52" s="8"/>
      <c r="J52" s="88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1Ix4L dBc Log Mag(dB)</v>
      </c>
      <c r="H54" s="35">
        <v>1</v>
      </c>
      <c r="M54" s="8"/>
      <c r="N54" s="6" t="s">
        <v>19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s="88" t="s">
        <v>22</v>
      </c>
      <c r="E55" s="8"/>
      <c r="F55" s="6">
        <f t="shared" ref="F55:F73" si="10">B81/1000000000</f>
        <v>36.091000000000001</v>
      </c>
      <c r="G55" s="6">
        <f t="shared" si="8"/>
        <v>-49.703197000000003</v>
      </c>
      <c r="H55" s="36">
        <f>ABS(AVERAGE(G55:G73)-(H54-1)*5)</f>
        <v>45.945843473684214</v>
      </c>
      <c r="J55" s="88" t="s">
        <v>22</v>
      </c>
      <c r="M55" s="8"/>
      <c r="N55" s="6">
        <f t="shared" ref="N55:N73" si="11">J81/1000000000</f>
        <v>36.091000000000001</v>
      </c>
      <c r="O55" s="6">
        <f t="shared" si="9"/>
        <v>-32.944434999999999</v>
      </c>
      <c r="P55" s="36">
        <f>ABS(AVERAGE(O55:O73)-(P54-1)*5)</f>
        <v>44.71057178947369</v>
      </c>
      <c r="Q55" s="8"/>
    </row>
    <row r="56" spans="2:17" x14ac:dyDescent="0.25">
      <c r="B56" s="88" t="s">
        <v>19</v>
      </c>
      <c r="C56" s="88" t="s">
        <v>147</v>
      </c>
      <c r="D56" s="88" t="s">
        <v>73</v>
      </c>
      <c r="E56" s="8"/>
      <c r="F56" s="6">
        <f t="shared" si="10"/>
        <v>36.530388888889</v>
      </c>
      <c r="G56" s="6">
        <f t="shared" si="8"/>
        <v>-54.086120999999999</v>
      </c>
      <c r="J56" s="88" t="s">
        <v>19</v>
      </c>
      <c r="K56" s="88" t="s">
        <v>147</v>
      </c>
      <c r="L56" s="88" t="s">
        <v>73</v>
      </c>
      <c r="M56" s="8"/>
      <c r="N56" s="6">
        <f t="shared" si="11"/>
        <v>36.530388888889</v>
      </c>
      <c r="O56" s="6">
        <f t="shared" si="9"/>
        <v>-36.728458000000003</v>
      </c>
      <c r="Q56" s="8"/>
    </row>
    <row r="57" spans="2:17" x14ac:dyDescent="0.25">
      <c r="B57" s="88">
        <v>27091000000</v>
      </c>
      <c r="C57" s="88">
        <v>-17.811226000000001</v>
      </c>
      <c r="D57" s="88">
        <v>-6.6230745000000004</v>
      </c>
      <c r="E57" s="8"/>
      <c r="F57" s="6">
        <f t="shared" si="10"/>
        <v>36.969777777777999</v>
      </c>
      <c r="G57" s="6">
        <f t="shared" si="8"/>
        <v>-52.849651000000001</v>
      </c>
      <c r="J57" s="88">
        <v>27091000000</v>
      </c>
      <c r="K57" s="88">
        <v>-17.952818000000001</v>
      </c>
      <c r="L57" s="88">
        <v>-6.3976369000000002</v>
      </c>
      <c r="M57" s="8"/>
      <c r="N57" s="6">
        <f t="shared" si="11"/>
        <v>36.969777777777999</v>
      </c>
      <c r="O57" s="6">
        <f t="shared" si="9"/>
        <v>-37.380592</v>
      </c>
      <c r="Q57" s="8"/>
    </row>
    <row r="58" spans="2:17" x14ac:dyDescent="0.25">
      <c r="B58" s="88">
        <v>28030388888.889</v>
      </c>
      <c r="C58" s="88">
        <v>-19.521393</v>
      </c>
      <c r="D58" s="88">
        <v>-13.221002</v>
      </c>
      <c r="E58" s="8"/>
      <c r="F58" s="6">
        <f t="shared" si="10"/>
        <v>37.409166666666998</v>
      </c>
      <c r="G58" s="6">
        <f t="shared" si="8"/>
        <v>-50.263911999999998</v>
      </c>
      <c r="J58" s="88">
        <v>28030388888.889</v>
      </c>
      <c r="K58" s="88">
        <v>-17.974678000000001</v>
      </c>
      <c r="L58" s="88">
        <v>-10.256722</v>
      </c>
      <c r="M58" s="8"/>
      <c r="N58" s="6">
        <f t="shared" si="11"/>
        <v>37.409166666666998</v>
      </c>
      <c r="O58" s="6">
        <f t="shared" si="9"/>
        <v>-36.983395000000002</v>
      </c>
      <c r="Q58" s="8"/>
    </row>
    <row r="59" spans="2:17" x14ac:dyDescent="0.25">
      <c r="B59" s="88">
        <v>28969777777.778</v>
      </c>
      <c r="C59" s="88">
        <v>-21.858474999999999</v>
      </c>
      <c r="D59" s="88">
        <v>-15.325502999999999</v>
      </c>
      <c r="E59" s="8"/>
      <c r="F59" s="6">
        <f t="shared" si="10"/>
        <v>37.848555555555997</v>
      </c>
      <c r="G59" s="6">
        <f t="shared" si="8"/>
        <v>-46.831660999999997</v>
      </c>
      <c r="J59" s="88">
        <v>28969777777.778</v>
      </c>
      <c r="K59" s="88">
        <v>-19.210466</v>
      </c>
      <c r="L59" s="88">
        <v>-12.138256999999999</v>
      </c>
      <c r="M59" s="8"/>
      <c r="N59" s="6">
        <f t="shared" si="11"/>
        <v>37.848555555555997</v>
      </c>
      <c r="O59" s="6">
        <f t="shared" si="9"/>
        <v>-38.275303000000001</v>
      </c>
      <c r="Q59" s="8"/>
    </row>
    <row r="60" spans="2:17" x14ac:dyDescent="0.25">
      <c r="B60" s="88">
        <v>29909166666.667</v>
      </c>
      <c r="C60" s="88">
        <v>-23.720375000000001</v>
      </c>
      <c r="D60" s="88">
        <v>-17.470130999999999</v>
      </c>
      <c r="E60" s="8"/>
      <c r="F60" s="6">
        <f t="shared" si="10"/>
        <v>38.287944444444001</v>
      </c>
      <c r="G60" s="6">
        <f t="shared" si="8"/>
        <v>-43.739986000000002</v>
      </c>
      <c r="J60" s="88">
        <v>29909166666.667</v>
      </c>
      <c r="K60" s="88">
        <v>-20.817800999999999</v>
      </c>
      <c r="L60" s="88">
        <v>-13.302958</v>
      </c>
      <c r="M60" s="8"/>
      <c r="N60" s="6">
        <f t="shared" si="11"/>
        <v>38.287944444444001</v>
      </c>
      <c r="O60" s="6">
        <f t="shared" si="9"/>
        <v>-39.230530000000002</v>
      </c>
      <c r="Q60" s="8"/>
    </row>
    <row r="61" spans="2:17" x14ac:dyDescent="0.25">
      <c r="B61" s="88">
        <v>30848555555.556</v>
      </c>
      <c r="C61" s="88">
        <v>-26.297353999999999</v>
      </c>
      <c r="D61" s="88">
        <v>-19.856556000000001</v>
      </c>
      <c r="E61" s="8"/>
      <c r="F61" s="6">
        <f t="shared" si="10"/>
        <v>38.727333333333</v>
      </c>
      <c r="G61" s="6">
        <f t="shared" si="8"/>
        <v>-43.903080000000003</v>
      </c>
      <c r="J61" s="88">
        <v>30848555555.556</v>
      </c>
      <c r="K61" s="88">
        <v>-21.702703</v>
      </c>
      <c r="L61" s="88">
        <v>-13.860041000000001</v>
      </c>
      <c r="M61" s="8"/>
      <c r="N61" s="6">
        <f t="shared" si="11"/>
        <v>38.727333333333</v>
      </c>
      <c r="O61" s="6">
        <f t="shared" si="9"/>
        <v>-39.187592000000002</v>
      </c>
      <c r="Q61" s="8"/>
    </row>
    <row r="62" spans="2:17" x14ac:dyDescent="0.25">
      <c r="B62" s="88">
        <v>31787944444.444</v>
      </c>
      <c r="C62" s="88">
        <v>-27.311588</v>
      </c>
      <c r="D62" s="88">
        <v>-20.577251</v>
      </c>
      <c r="E62" s="8"/>
      <c r="F62" s="6">
        <f t="shared" si="10"/>
        <v>39.166722222221999</v>
      </c>
      <c r="G62" s="6">
        <f t="shared" si="8"/>
        <v>-43.595630999999997</v>
      </c>
      <c r="J62" s="88">
        <v>31787944444.444</v>
      </c>
      <c r="K62" s="88">
        <v>-22.308454999999999</v>
      </c>
      <c r="L62" s="88">
        <v>-14.257505</v>
      </c>
      <c r="M62" s="8"/>
      <c r="N62" s="6">
        <f t="shared" si="11"/>
        <v>39.166722222221999</v>
      </c>
      <c r="O62" s="6">
        <f t="shared" si="9"/>
        <v>-40.353332999999999</v>
      </c>
      <c r="Q62" s="8"/>
    </row>
    <row r="63" spans="2:17" x14ac:dyDescent="0.25">
      <c r="B63" s="88">
        <v>32727333333.333</v>
      </c>
      <c r="C63" s="88">
        <v>-25.438441999999998</v>
      </c>
      <c r="D63" s="88">
        <v>-18.340212000000001</v>
      </c>
      <c r="E63" s="8"/>
      <c r="F63" s="6">
        <f t="shared" si="10"/>
        <v>39.606111111110998</v>
      </c>
      <c r="G63" s="6">
        <f t="shared" si="8"/>
        <v>-43.298358999999998</v>
      </c>
      <c r="J63" s="88">
        <v>32727333333.333</v>
      </c>
      <c r="K63" s="88">
        <v>-22.931764999999999</v>
      </c>
      <c r="L63" s="88">
        <v>-14.802311</v>
      </c>
      <c r="M63" s="8"/>
      <c r="N63" s="6">
        <f t="shared" si="11"/>
        <v>39.606111111110998</v>
      </c>
      <c r="O63" s="6">
        <f t="shared" si="9"/>
        <v>-42.661231999999998</v>
      </c>
      <c r="Q63" s="8"/>
    </row>
    <row r="64" spans="2:17" x14ac:dyDescent="0.25">
      <c r="B64" s="88">
        <v>33666722222.222</v>
      </c>
      <c r="C64" s="88">
        <v>-24.225462</v>
      </c>
      <c r="D64" s="88">
        <v>-17.002392</v>
      </c>
      <c r="E64" s="8"/>
      <c r="F64" s="6">
        <f t="shared" si="10"/>
        <v>40.045499999999997</v>
      </c>
      <c r="G64" s="6">
        <f t="shared" si="8"/>
        <v>-44.983223000000002</v>
      </c>
      <c r="J64" s="88">
        <v>33666722222.222</v>
      </c>
      <c r="K64" s="88">
        <v>-24.728871999999999</v>
      </c>
      <c r="L64" s="88">
        <v>-16.842034999999999</v>
      </c>
      <c r="M64" s="8"/>
      <c r="N64" s="6">
        <f t="shared" si="11"/>
        <v>40.045499999999997</v>
      </c>
      <c r="O64" s="6">
        <f t="shared" si="9"/>
        <v>-45.537888000000002</v>
      </c>
      <c r="Q64" s="8"/>
    </row>
    <row r="65" spans="2:17" x14ac:dyDescent="0.25">
      <c r="B65" s="88">
        <v>34606111111.111</v>
      </c>
      <c r="C65" s="88">
        <v>-23.967694999999999</v>
      </c>
      <c r="D65" s="88">
        <v>-16.617339999999999</v>
      </c>
      <c r="E65" s="8"/>
      <c r="F65" s="6">
        <f t="shared" si="10"/>
        <v>40.484888888889003</v>
      </c>
      <c r="G65" s="6">
        <f t="shared" si="8"/>
        <v>-44.679828999999998</v>
      </c>
      <c r="J65" s="88">
        <v>34606111111.111</v>
      </c>
      <c r="K65" s="88">
        <v>-24.938790999999998</v>
      </c>
      <c r="L65" s="88">
        <v>-16.802999</v>
      </c>
      <c r="M65" s="8"/>
      <c r="N65" s="6">
        <f t="shared" si="11"/>
        <v>40.484888888889003</v>
      </c>
      <c r="O65" s="6">
        <f t="shared" si="9"/>
        <v>-46.524918</v>
      </c>
      <c r="Q65" s="8"/>
    </row>
    <row r="66" spans="2:17" x14ac:dyDescent="0.25">
      <c r="B66" s="88">
        <v>35545500000</v>
      </c>
      <c r="C66" s="88">
        <v>-23.216191999999999</v>
      </c>
      <c r="D66" s="88">
        <v>-15.865016000000001</v>
      </c>
      <c r="E66" s="8"/>
      <c r="F66" s="6">
        <f t="shared" si="10"/>
        <v>40.924277777778002</v>
      </c>
      <c r="G66" s="6">
        <f t="shared" si="8"/>
        <v>-49.731464000000003</v>
      </c>
      <c r="J66" s="88">
        <v>35545500000</v>
      </c>
      <c r="K66" s="88">
        <v>-24.874804000000001</v>
      </c>
      <c r="L66" s="88">
        <v>-16.391076999999999</v>
      </c>
      <c r="M66" s="8"/>
      <c r="N66" s="6">
        <f t="shared" si="11"/>
        <v>40.924277777778002</v>
      </c>
      <c r="O66" s="6">
        <f t="shared" si="9"/>
        <v>-47.60313</v>
      </c>
      <c r="Q66" s="8"/>
    </row>
    <row r="67" spans="2:17" x14ac:dyDescent="0.25">
      <c r="B67" s="88">
        <v>36484888888.889</v>
      </c>
      <c r="C67" s="88">
        <v>-21.782917000000001</v>
      </c>
      <c r="D67" s="88">
        <v>-14.365938999999999</v>
      </c>
      <c r="E67" s="8"/>
      <c r="F67" s="6">
        <f t="shared" si="10"/>
        <v>41.363666666667001</v>
      </c>
      <c r="G67" s="6">
        <f t="shared" si="8"/>
        <v>-49.829838000000002</v>
      </c>
      <c r="J67" s="88">
        <v>36484888888.889</v>
      </c>
      <c r="K67" s="88">
        <v>-27.214448999999998</v>
      </c>
      <c r="L67" s="88">
        <v>-18.499345999999999</v>
      </c>
      <c r="M67" s="8"/>
      <c r="N67" s="6">
        <f t="shared" si="11"/>
        <v>41.363666666667001</v>
      </c>
      <c r="O67" s="6">
        <f t="shared" si="9"/>
        <v>-47.80386</v>
      </c>
      <c r="Q67" s="8"/>
    </row>
    <row r="68" spans="2:17" x14ac:dyDescent="0.25">
      <c r="B68" s="88">
        <v>37424277777.778</v>
      </c>
      <c r="C68" s="88">
        <v>-22.020174000000001</v>
      </c>
      <c r="D68" s="88">
        <v>-14.400764000000001</v>
      </c>
      <c r="E68" s="8"/>
      <c r="F68" s="6">
        <f t="shared" si="10"/>
        <v>41.803055555556</v>
      </c>
      <c r="G68" s="6">
        <f t="shared" si="8"/>
        <v>-49.979773999999999</v>
      </c>
      <c r="J68" s="88">
        <v>37424277777.778</v>
      </c>
      <c r="K68" s="88">
        <v>-26.486049999999999</v>
      </c>
      <c r="L68" s="88">
        <v>-17.606213</v>
      </c>
      <c r="M68" s="8"/>
      <c r="N68" s="6">
        <f t="shared" si="11"/>
        <v>41.803055555556</v>
      </c>
      <c r="O68" s="6">
        <f t="shared" si="9"/>
        <v>-48.377167</v>
      </c>
      <c r="Q68" s="8"/>
    </row>
    <row r="69" spans="2:17" x14ac:dyDescent="0.25">
      <c r="B69" s="88">
        <v>38363666666.667</v>
      </c>
      <c r="C69" s="88">
        <v>-21.750634999999999</v>
      </c>
      <c r="D69" s="88">
        <v>-13.597085999999999</v>
      </c>
      <c r="E69" s="8"/>
      <c r="F69" s="6">
        <f t="shared" si="10"/>
        <v>42.242444444443997</v>
      </c>
      <c r="G69" s="6">
        <f t="shared" si="8"/>
        <v>-43.973250999999998</v>
      </c>
      <c r="J69" s="88">
        <v>38363666666.667</v>
      </c>
      <c r="K69" s="88">
        <v>-25.379256999999999</v>
      </c>
      <c r="L69" s="88">
        <v>-16.611848999999999</v>
      </c>
      <c r="M69" s="8"/>
      <c r="N69" s="6">
        <f t="shared" si="11"/>
        <v>42.242444444443997</v>
      </c>
      <c r="O69" s="6">
        <f t="shared" si="9"/>
        <v>-52.512870999999997</v>
      </c>
      <c r="Q69" s="8"/>
    </row>
    <row r="70" spans="2:17" x14ac:dyDescent="0.25">
      <c r="B70" s="88">
        <v>39303055555.556</v>
      </c>
      <c r="C70" s="88">
        <v>-21.336777000000001</v>
      </c>
      <c r="D70" s="88">
        <v>-11.961029999999999</v>
      </c>
      <c r="E70" s="8"/>
      <c r="F70" s="6">
        <f t="shared" si="10"/>
        <v>42.681833333333003</v>
      </c>
      <c r="G70" s="6">
        <f t="shared" si="8"/>
        <v>-43.010402999999997</v>
      </c>
      <c r="J70" s="88">
        <v>39303055555.556</v>
      </c>
      <c r="K70" s="88">
        <v>-24.459710999999999</v>
      </c>
      <c r="L70" s="88">
        <v>-15.606066</v>
      </c>
      <c r="M70" s="8"/>
      <c r="N70" s="6">
        <f t="shared" si="11"/>
        <v>42.681833333333003</v>
      </c>
      <c r="O70" s="6">
        <f t="shared" si="9"/>
        <v>-58.308086000000003</v>
      </c>
      <c r="Q70" s="8"/>
    </row>
    <row r="71" spans="2:17" x14ac:dyDescent="0.25">
      <c r="B71" s="88">
        <v>40242444444.444</v>
      </c>
      <c r="C71" s="88">
        <v>-20.962413999999999</v>
      </c>
      <c r="D71" s="88">
        <v>-10.933788</v>
      </c>
      <c r="E71" s="8"/>
      <c r="F71" s="6">
        <f t="shared" si="10"/>
        <v>43.121222222222002</v>
      </c>
      <c r="G71" s="6">
        <f t="shared" si="8"/>
        <v>-41.14378</v>
      </c>
      <c r="J71" s="88">
        <v>40242444444.444</v>
      </c>
      <c r="K71" s="88">
        <v>-23.976711000000002</v>
      </c>
      <c r="L71" s="88">
        <v>-14.397674</v>
      </c>
      <c r="M71" s="8"/>
      <c r="N71" s="6">
        <f t="shared" si="11"/>
        <v>43.121222222222002</v>
      </c>
      <c r="O71" s="6">
        <f t="shared" si="9"/>
        <v>-55.603966</v>
      </c>
      <c r="Q71" s="8"/>
    </row>
    <row r="72" spans="2:17" x14ac:dyDescent="0.25">
      <c r="B72" s="88">
        <v>41181833333.333</v>
      </c>
      <c r="C72" s="88">
        <v>-21.462446</v>
      </c>
      <c r="D72" s="88">
        <v>-11.678578</v>
      </c>
      <c r="E72" s="8"/>
      <c r="F72" s="6">
        <f t="shared" si="10"/>
        <v>43.560611111111001</v>
      </c>
      <c r="G72" s="6">
        <f t="shared" si="8"/>
        <v>-40.481696999999997</v>
      </c>
      <c r="J72" s="88">
        <v>41181833333.333</v>
      </c>
      <c r="K72" s="88">
        <v>-22.719159999999999</v>
      </c>
      <c r="L72" s="88">
        <v>-12.216174000000001</v>
      </c>
      <c r="M72" s="8"/>
      <c r="N72" s="6">
        <f t="shared" si="11"/>
        <v>43.560611111111001</v>
      </c>
      <c r="O72" s="6">
        <f t="shared" si="9"/>
        <v>-52.524151000000003</v>
      </c>
      <c r="Q72" s="8"/>
    </row>
    <row r="73" spans="2:17" x14ac:dyDescent="0.25">
      <c r="B73" s="88">
        <v>42121222222.222</v>
      </c>
      <c r="C73" s="88">
        <v>-21.959220999999999</v>
      </c>
      <c r="D73" s="88">
        <v>-12.603008000000001</v>
      </c>
      <c r="E73" s="8"/>
      <c r="F73" s="6">
        <f t="shared" si="10"/>
        <v>44</v>
      </c>
      <c r="G73" s="6">
        <f t="shared" si="8"/>
        <v>-36.886169000000002</v>
      </c>
      <c r="J73" s="88">
        <v>42121222222.222</v>
      </c>
      <c r="K73" s="88">
        <v>-22.471896999999998</v>
      </c>
      <c r="L73" s="88">
        <v>-11.393777</v>
      </c>
      <c r="M73" s="8"/>
      <c r="N73" s="6">
        <f t="shared" si="11"/>
        <v>44</v>
      </c>
      <c r="O73" s="6">
        <f t="shared" si="9"/>
        <v>-50.959957000000003</v>
      </c>
      <c r="Q73" s="8"/>
    </row>
    <row r="74" spans="2:17" x14ac:dyDescent="0.25">
      <c r="B74" s="88">
        <v>43060611111.111</v>
      </c>
      <c r="C74" s="88">
        <v>-22.664311999999999</v>
      </c>
      <c r="D74" s="88">
        <v>-12.904491</v>
      </c>
      <c r="E74" s="8"/>
      <c r="F74" s="6" t="s">
        <v>21</v>
      </c>
      <c r="J74" s="88">
        <v>43060611111.111</v>
      </c>
      <c r="K74" s="88">
        <v>-21.419257999999999</v>
      </c>
      <c r="L74" s="88">
        <v>-9.7159490999999996</v>
      </c>
      <c r="M74" s="8"/>
      <c r="N74" s="6" t="s">
        <v>21</v>
      </c>
      <c r="Q74" s="8"/>
    </row>
    <row r="75" spans="2:17" x14ac:dyDescent="0.25">
      <c r="B75" s="88">
        <v>44000000000</v>
      </c>
      <c r="C75" s="88">
        <v>-23.452743999999999</v>
      </c>
      <c r="D75" s="88">
        <v>-12.217233999999999</v>
      </c>
      <c r="J75" s="88">
        <v>44000000000</v>
      </c>
      <c r="K75" s="88">
        <v>-20.664612000000002</v>
      </c>
      <c r="L75" s="88">
        <v>-9.8058461999999995</v>
      </c>
    </row>
    <row r="76" spans="2:17" x14ac:dyDescent="0.25">
      <c r="B76" s="88" t="s">
        <v>21</v>
      </c>
      <c r="J76" s="88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1Ix5L dBc Log Mag(dB)</v>
      </c>
      <c r="H78" s="35">
        <v>1</v>
      </c>
      <c r="N78" s="6" t="s">
        <v>19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s="88" t="s">
        <v>23</v>
      </c>
      <c r="F79" s="6">
        <f t="shared" ref="F79:F97" si="14">B105/1000000000</f>
        <v>39.899000000000001</v>
      </c>
      <c r="G79" s="6">
        <f t="shared" si="12"/>
        <v>-18.575400999999999</v>
      </c>
      <c r="H79" s="36">
        <f>ABS(AVERAGE(G79:G97)-(H78-1)*5)</f>
        <v>19.703785105263158</v>
      </c>
      <c r="J79" s="88" t="s">
        <v>23</v>
      </c>
      <c r="N79" s="6">
        <f t="shared" ref="N79:N97" si="15">J105/1000000000</f>
        <v>39.899000000000001</v>
      </c>
      <c r="O79" s="6">
        <f t="shared" si="13"/>
        <v>-20.213785000000001</v>
      </c>
      <c r="P79" s="36">
        <f>ABS(AVERAGE(O79:O97)-(P78-1)*5)</f>
        <v>20.996372999999995</v>
      </c>
    </row>
    <row r="80" spans="2:17" x14ac:dyDescent="0.25">
      <c r="B80" s="88" t="s">
        <v>19</v>
      </c>
      <c r="C80" s="88" t="s">
        <v>148</v>
      </c>
      <c r="D80" s="88" t="s">
        <v>74</v>
      </c>
      <c r="F80" s="6">
        <f t="shared" si="14"/>
        <v>40.126833333333003</v>
      </c>
      <c r="G80" s="6">
        <f t="shared" si="12"/>
        <v>-23.357617999999999</v>
      </c>
      <c r="J80" s="88" t="s">
        <v>19</v>
      </c>
      <c r="K80" s="88" t="s">
        <v>148</v>
      </c>
      <c r="L80" s="88" t="s">
        <v>74</v>
      </c>
      <c r="N80" s="6">
        <f t="shared" si="15"/>
        <v>40.126833333333003</v>
      </c>
      <c r="O80" s="6">
        <f t="shared" si="13"/>
        <v>-24.488907000000001</v>
      </c>
    </row>
    <row r="81" spans="2:15" x14ac:dyDescent="0.25">
      <c r="B81" s="88">
        <v>36091000000</v>
      </c>
      <c r="C81" s="88">
        <v>-60.891345999999999</v>
      </c>
      <c r="D81" s="88">
        <v>-49.703197000000003</v>
      </c>
      <c r="F81" s="6">
        <f t="shared" si="14"/>
        <v>40.354666666667001</v>
      </c>
      <c r="G81" s="6">
        <f t="shared" si="12"/>
        <v>-21.956717000000001</v>
      </c>
      <c r="J81" s="88">
        <v>36091000000</v>
      </c>
      <c r="K81" s="88">
        <v>-44.499619000000003</v>
      </c>
      <c r="L81" s="88">
        <v>-32.944434999999999</v>
      </c>
      <c r="N81" s="6">
        <f t="shared" si="15"/>
        <v>40.354666666667001</v>
      </c>
      <c r="O81" s="6">
        <f t="shared" si="13"/>
        <v>-25.518421</v>
      </c>
    </row>
    <row r="82" spans="2:15" x14ac:dyDescent="0.25">
      <c r="B82" s="88">
        <v>36530388888.889</v>
      </c>
      <c r="C82" s="88">
        <v>-60.386513000000001</v>
      </c>
      <c r="D82" s="88">
        <v>-54.086120999999999</v>
      </c>
      <c r="F82" s="6">
        <f t="shared" si="14"/>
        <v>40.582500000000003</v>
      </c>
      <c r="G82" s="6">
        <f t="shared" si="12"/>
        <v>-22.843472999999999</v>
      </c>
      <c r="J82" s="88">
        <v>36530388888.889</v>
      </c>
      <c r="K82" s="88">
        <v>-44.446415000000002</v>
      </c>
      <c r="L82" s="88">
        <v>-36.728458000000003</v>
      </c>
      <c r="N82" s="6">
        <f t="shared" si="15"/>
        <v>40.582500000000003</v>
      </c>
      <c r="O82" s="6">
        <f t="shared" si="13"/>
        <v>-24.138514000000001</v>
      </c>
    </row>
    <row r="83" spans="2:15" x14ac:dyDescent="0.25">
      <c r="B83" s="88">
        <v>36969777777.778</v>
      </c>
      <c r="C83" s="88">
        <v>-59.382621999999998</v>
      </c>
      <c r="D83" s="88">
        <v>-52.849651000000001</v>
      </c>
      <c r="F83" s="6">
        <f t="shared" si="14"/>
        <v>40.810333333332999</v>
      </c>
      <c r="G83" s="6">
        <f t="shared" si="12"/>
        <v>-23.477302999999999</v>
      </c>
      <c r="J83" s="88">
        <v>36969777777.778</v>
      </c>
      <c r="K83" s="88">
        <v>-44.452801000000001</v>
      </c>
      <c r="L83" s="88">
        <v>-37.380592</v>
      </c>
      <c r="N83" s="6">
        <f t="shared" si="15"/>
        <v>40.810333333332999</v>
      </c>
      <c r="O83" s="6">
        <f t="shared" si="13"/>
        <v>-23.817934000000001</v>
      </c>
    </row>
    <row r="84" spans="2:15" x14ac:dyDescent="0.25">
      <c r="B84" s="88">
        <v>37409166666.667</v>
      </c>
      <c r="C84" s="88">
        <v>-56.514159999999997</v>
      </c>
      <c r="D84" s="88">
        <v>-50.263911999999998</v>
      </c>
      <c r="F84" s="6">
        <f t="shared" si="14"/>
        <v>41.038166666667003</v>
      </c>
      <c r="G84" s="6">
        <f t="shared" si="12"/>
        <v>-22.130908999999999</v>
      </c>
      <c r="J84" s="88">
        <v>37409166666.667</v>
      </c>
      <c r="K84" s="88">
        <v>-44.498238000000001</v>
      </c>
      <c r="L84" s="88">
        <v>-36.983395000000002</v>
      </c>
      <c r="N84" s="6">
        <f t="shared" si="15"/>
        <v>41.038166666667003</v>
      </c>
      <c r="O84" s="6">
        <f t="shared" si="13"/>
        <v>-24.298210000000001</v>
      </c>
    </row>
    <row r="85" spans="2:15" x14ac:dyDescent="0.25">
      <c r="B85" s="88">
        <v>37848555555.556</v>
      </c>
      <c r="C85" s="88">
        <v>-53.272461</v>
      </c>
      <c r="D85" s="88">
        <v>-46.831660999999997</v>
      </c>
      <c r="F85" s="6">
        <f t="shared" si="14"/>
        <v>41.265999999999998</v>
      </c>
      <c r="G85" s="6">
        <f t="shared" si="12"/>
        <v>-20.760318999999999</v>
      </c>
      <c r="J85" s="88">
        <v>37848555555.556</v>
      </c>
      <c r="K85" s="88">
        <v>-46.117966000000003</v>
      </c>
      <c r="L85" s="88">
        <v>-38.275303000000001</v>
      </c>
      <c r="N85" s="6">
        <f t="shared" si="15"/>
        <v>41.265999999999998</v>
      </c>
      <c r="O85" s="6">
        <f t="shared" si="13"/>
        <v>-23.207049999999999</v>
      </c>
    </row>
    <row r="86" spans="2:15" x14ac:dyDescent="0.25">
      <c r="B86" s="88">
        <v>38287944444.444</v>
      </c>
      <c r="C86" s="88">
        <v>-50.474322999999998</v>
      </c>
      <c r="D86" s="88">
        <v>-43.739986000000002</v>
      </c>
      <c r="F86" s="6">
        <f t="shared" si="14"/>
        <v>41.493833333333001</v>
      </c>
      <c r="G86" s="6">
        <f t="shared" si="12"/>
        <v>-20.860696999999998</v>
      </c>
      <c r="J86" s="88">
        <v>38287944444.444</v>
      </c>
      <c r="K86" s="88">
        <v>-47.281483000000001</v>
      </c>
      <c r="L86" s="88">
        <v>-39.230530000000002</v>
      </c>
      <c r="N86" s="6">
        <f t="shared" si="15"/>
        <v>41.493833333333001</v>
      </c>
      <c r="O86" s="6">
        <f t="shared" si="13"/>
        <v>-22.171824999999998</v>
      </c>
    </row>
    <row r="87" spans="2:15" x14ac:dyDescent="0.25">
      <c r="B87" s="88">
        <v>38727333333.333</v>
      </c>
      <c r="C87" s="88">
        <v>-51.001308000000002</v>
      </c>
      <c r="D87" s="88">
        <v>-43.903080000000003</v>
      </c>
      <c r="F87" s="6">
        <f t="shared" si="14"/>
        <v>41.721666666666998</v>
      </c>
      <c r="G87" s="6">
        <f t="shared" si="12"/>
        <v>-20.151568999999999</v>
      </c>
      <c r="J87" s="88">
        <v>38727333333.333</v>
      </c>
      <c r="K87" s="88">
        <v>-47.317042999999998</v>
      </c>
      <c r="L87" s="88">
        <v>-39.187592000000002</v>
      </c>
      <c r="N87" s="6">
        <f t="shared" si="15"/>
        <v>41.721666666666998</v>
      </c>
      <c r="O87" s="6">
        <f t="shared" si="13"/>
        <v>-21.91291</v>
      </c>
    </row>
    <row r="88" spans="2:15" x14ac:dyDescent="0.25">
      <c r="B88" s="88">
        <v>39166722222.222</v>
      </c>
      <c r="C88" s="88">
        <v>-50.818702999999999</v>
      </c>
      <c r="D88" s="88">
        <v>-43.595630999999997</v>
      </c>
      <c r="F88" s="6">
        <f t="shared" si="14"/>
        <v>41.9495</v>
      </c>
      <c r="G88" s="6">
        <f t="shared" si="12"/>
        <v>-19.548411999999999</v>
      </c>
      <c r="J88" s="88">
        <v>39166722222.222</v>
      </c>
      <c r="K88" s="88">
        <v>-48.240169999999999</v>
      </c>
      <c r="L88" s="88">
        <v>-40.353332999999999</v>
      </c>
      <c r="N88" s="6">
        <f t="shared" si="15"/>
        <v>41.9495</v>
      </c>
      <c r="O88" s="6">
        <f t="shared" si="13"/>
        <v>-22.08943</v>
      </c>
    </row>
    <row r="89" spans="2:15" x14ac:dyDescent="0.25">
      <c r="B89" s="88">
        <v>39606111111.111</v>
      </c>
      <c r="C89" s="88">
        <v>-50.648716</v>
      </c>
      <c r="D89" s="88">
        <v>-43.298358999999998</v>
      </c>
      <c r="F89" s="6">
        <f t="shared" si="14"/>
        <v>42.177333333333003</v>
      </c>
      <c r="G89" s="6">
        <f t="shared" si="12"/>
        <v>-19.502728000000001</v>
      </c>
      <c r="J89" s="88">
        <v>39606111111.111</v>
      </c>
      <c r="K89" s="88">
        <v>-50.797024</v>
      </c>
      <c r="L89" s="88">
        <v>-42.661231999999998</v>
      </c>
      <c r="N89" s="6">
        <f t="shared" si="15"/>
        <v>42.177333333333003</v>
      </c>
      <c r="O89" s="6">
        <f t="shared" si="13"/>
        <v>-21.741816</v>
      </c>
    </row>
    <row r="90" spans="2:15" x14ac:dyDescent="0.25">
      <c r="B90" s="88">
        <v>40045500000</v>
      </c>
      <c r="C90" s="88">
        <v>-52.334400000000002</v>
      </c>
      <c r="D90" s="88">
        <v>-44.983223000000002</v>
      </c>
      <c r="F90" s="6">
        <f t="shared" si="14"/>
        <v>42.405166666667</v>
      </c>
      <c r="G90" s="6">
        <f t="shared" si="12"/>
        <v>-19.731373000000001</v>
      </c>
      <c r="J90" s="88">
        <v>40045500000</v>
      </c>
      <c r="K90" s="88">
        <v>-54.021614</v>
      </c>
      <c r="L90" s="88">
        <v>-45.537888000000002</v>
      </c>
      <c r="N90" s="6">
        <f t="shared" si="15"/>
        <v>42.405166666667</v>
      </c>
      <c r="O90" s="6">
        <f t="shared" si="13"/>
        <v>-20.672664999999999</v>
      </c>
    </row>
    <row r="91" spans="2:15" x14ac:dyDescent="0.25">
      <c r="B91" s="88">
        <v>40484888888.889</v>
      </c>
      <c r="C91" s="88">
        <v>-52.096809</v>
      </c>
      <c r="D91" s="88">
        <v>-44.679828999999998</v>
      </c>
      <c r="F91" s="6">
        <f t="shared" si="14"/>
        <v>42.633000000000003</v>
      </c>
      <c r="G91" s="6">
        <f t="shared" si="12"/>
        <v>-19.280187999999999</v>
      </c>
      <c r="J91" s="88">
        <v>40484888888.889</v>
      </c>
      <c r="K91" s="88">
        <v>-55.240020999999999</v>
      </c>
      <c r="L91" s="88">
        <v>-46.524918</v>
      </c>
      <c r="N91" s="6">
        <f t="shared" si="15"/>
        <v>42.633000000000003</v>
      </c>
      <c r="O91" s="6">
        <f t="shared" si="13"/>
        <v>-19.729642999999999</v>
      </c>
    </row>
    <row r="92" spans="2:15" x14ac:dyDescent="0.25">
      <c r="B92" s="88">
        <v>40924277777.778</v>
      </c>
      <c r="C92" s="88">
        <v>-57.350876</v>
      </c>
      <c r="D92" s="88">
        <v>-49.731464000000003</v>
      </c>
      <c r="F92" s="6">
        <f t="shared" si="14"/>
        <v>42.860833333332998</v>
      </c>
      <c r="G92" s="6">
        <f t="shared" si="12"/>
        <v>-17.171053000000001</v>
      </c>
      <c r="J92" s="88">
        <v>40924277777.778</v>
      </c>
      <c r="K92" s="88">
        <v>-56.482967000000002</v>
      </c>
      <c r="L92" s="88">
        <v>-47.60313</v>
      </c>
      <c r="N92" s="6">
        <f t="shared" si="15"/>
        <v>42.860833333332998</v>
      </c>
      <c r="O92" s="6">
        <f t="shared" si="13"/>
        <v>-20.287600000000001</v>
      </c>
    </row>
    <row r="93" spans="2:15" x14ac:dyDescent="0.25">
      <c r="B93" s="88">
        <v>41363666666.667</v>
      </c>
      <c r="C93" s="88">
        <v>-57.983387</v>
      </c>
      <c r="D93" s="88">
        <v>-49.829838000000002</v>
      </c>
      <c r="F93" s="6">
        <f t="shared" si="14"/>
        <v>43.088666666667002</v>
      </c>
      <c r="G93" s="6">
        <f t="shared" si="12"/>
        <v>-16.735330999999999</v>
      </c>
      <c r="J93" s="88">
        <v>41363666666.667</v>
      </c>
      <c r="K93" s="88">
        <v>-56.571269999999998</v>
      </c>
      <c r="L93" s="88">
        <v>-47.80386</v>
      </c>
      <c r="N93" s="6">
        <f t="shared" si="15"/>
        <v>43.088666666667002</v>
      </c>
      <c r="O93" s="6">
        <f t="shared" si="13"/>
        <v>-19.623833000000001</v>
      </c>
    </row>
    <row r="94" spans="2:15" x14ac:dyDescent="0.25">
      <c r="B94" s="88">
        <v>41803055555.556</v>
      </c>
      <c r="C94" s="88">
        <v>-59.355522000000001</v>
      </c>
      <c r="D94" s="88">
        <v>-49.979773999999999</v>
      </c>
      <c r="F94" s="6">
        <f t="shared" si="14"/>
        <v>43.316499999999998</v>
      </c>
      <c r="G94" s="6">
        <f t="shared" si="12"/>
        <v>-16.959109999999999</v>
      </c>
      <c r="J94" s="88">
        <v>41803055555.556</v>
      </c>
      <c r="K94" s="88">
        <v>-57.230812</v>
      </c>
      <c r="L94" s="88">
        <v>-48.377167</v>
      </c>
      <c r="N94" s="6">
        <f t="shared" si="15"/>
        <v>43.316499999999998</v>
      </c>
      <c r="O94" s="6">
        <f t="shared" si="13"/>
        <v>-17.797535</v>
      </c>
    </row>
    <row r="95" spans="2:15" x14ac:dyDescent="0.25">
      <c r="B95" s="88">
        <v>42242444444.444</v>
      </c>
      <c r="C95" s="88">
        <v>-54.001877</v>
      </c>
      <c r="D95" s="88">
        <v>-43.973250999999998</v>
      </c>
      <c r="F95" s="6">
        <f t="shared" si="14"/>
        <v>43.544333333333</v>
      </c>
      <c r="G95" s="6">
        <f t="shared" si="12"/>
        <v>-17.954319000000002</v>
      </c>
      <c r="J95" s="88">
        <v>42242444444.444</v>
      </c>
      <c r="K95" s="88">
        <v>-62.091907999999997</v>
      </c>
      <c r="L95" s="88">
        <v>-52.512870999999997</v>
      </c>
      <c r="N95" s="6">
        <f t="shared" si="15"/>
        <v>43.544333333333</v>
      </c>
      <c r="O95" s="6">
        <f t="shared" si="13"/>
        <v>-15.917223999999999</v>
      </c>
    </row>
    <row r="96" spans="2:15" x14ac:dyDescent="0.25">
      <c r="B96" s="88">
        <v>42681833333.333</v>
      </c>
      <c r="C96" s="88">
        <v>-52.794269999999997</v>
      </c>
      <c r="D96" s="88">
        <v>-43.010402999999997</v>
      </c>
      <c r="F96" s="6">
        <f t="shared" si="14"/>
        <v>43.772166666666998</v>
      </c>
      <c r="G96" s="6">
        <f t="shared" si="12"/>
        <v>-17.599150000000002</v>
      </c>
      <c r="J96" s="88">
        <v>42681833333.333</v>
      </c>
      <c r="K96" s="88">
        <v>-68.811072999999993</v>
      </c>
      <c r="L96" s="88">
        <v>-58.308086000000003</v>
      </c>
      <c r="N96" s="6">
        <f t="shared" si="15"/>
        <v>43.772166666666998</v>
      </c>
      <c r="O96" s="6">
        <f t="shared" si="13"/>
        <v>-15.529482</v>
      </c>
    </row>
    <row r="97" spans="2:16" x14ac:dyDescent="0.25">
      <c r="B97" s="88">
        <v>43121222222.222</v>
      </c>
      <c r="C97" s="88">
        <v>-50.499991999999999</v>
      </c>
      <c r="D97" s="88">
        <v>-41.14378</v>
      </c>
      <c r="F97" s="6">
        <f t="shared" si="14"/>
        <v>44</v>
      </c>
      <c r="G97" s="6">
        <f t="shared" si="12"/>
        <v>-15.776247</v>
      </c>
      <c r="J97" s="88">
        <v>43121222222.222</v>
      </c>
      <c r="K97" s="88">
        <v>-66.682083000000006</v>
      </c>
      <c r="L97" s="88">
        <v>-55.603966</v>
      </c>
      <c r="N97" s="6">
        <f t="shared" si="15"/>
        <v>44</v>
      </c>
      <c r="O97" s="6">
        <f t="shared" si="13"/>
        <v>-15.774303</v>
      </c>
    </row>
    <row r="98" spans="2:16" x14ac:dyDescent="0.25">
      <c r="B98" s="88">
        <v>43560611111.111</v>
      </c>
      <c r="C98" s="88">
        <v>-50.241520000000001</v>
      </c>
      <c r="D98" s="88">
        <v>-40.481696999999997</v>
      </c>
      <c r="F98" s="6" t="s">
        <v>21</v>
      </c>
      <c r="J98" s="88">
        <v>43560611111.111</v>
      </c>
      <c r="K98" s="88">
        <v>-64.227463</v>
      </c>
      <c r="L98" s="88">
        <v>-52.524151000000003</v>
      </c>
      <c r="N98" s="6" t="s">
        <v>21</v>
      </c>
    </row>
    <row r="99" spans="2:16" x14ac:dyDescent="0.25">
      <c r="B99" s="88">
        <v>44000000000</v>
      </c>
      <c r="C99" s="88">
        <v>-48.121676999999998</v>
      </c>
      <c r="D99" s="88">
        <v>-36.886169000000002</v>
      </c>
      <c r="J99" s="88">
        <v>44000000000</v>
      </c>
      <c r="K99" s="88">
        <v>-61.818725999999998</v>
      </c>
      <c r="L99" s="88">
        <v>-50.959957000000003</v>
      </c>
    </row>
    <row r="100" spans="2:16" x14ac:dyDescent="0.25">
      <c r="B100" s="88" t="s">
        <v>21</v>
      </c>
      <c r="J100" s="88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2Ix1L dBc Log Mag(dB)</v>
      </c>
      <c r="H102" s="35">
        <v>2</v>
      </c>
      <c r="N102" s="6" t="s">
        <v>19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s="88" t="s">
        <v>24</v>
      </c>
      <c r="F103" s="6">
        <f t="shared" ref="F103:F121" si="18">B129/1000000000</f>
        <v>9.1820000000000004</v>
      </c>
      <c r="G103" s="6">
        <f t="shared" si="16"/>
        <v>-54.437652999999997</v>
      </c>
      <c r="H103" s="36">
        <f>ABS(AVERAGE(G103:G121)-(H102-1)*5)</f>
        <v>60.837795631578956</v>
      </c>
      <c r="J103" s="88" t="s">
        <v>24</v>
      </c>
      <c r="N103" s="6">
        <f t="shared" ref="N103:N121" si="19">J129/1000000000</f>
        <v>9.1820000000000004</v>
      </c>
      <c r="O103" s="6">
        <f t="shared" si="17"/>
        <v>-57.444358999999999</v>
      </c>
      <c r="P103" s="36">
        <f>ABS(AVERAGE(O103:O121)-(P102-1)*5)</f>
        <v>66.224759210526301</v>
      </c>
    </row>
    <row r="104" spans="2:16" x14ac:dyDescent="0.25">
      <c r="B104" s="88" t="s">
        <v>19</v>
      </c>
      <c r="C104" s="88" t="s">
        <v>149</v>
      </c>
      <c r="D104" s="88" t="s">
        <v>261</v>
      </c>
      <c r="F104" s="6">
        <f t="shared" si="18"/>
        <v>11.116333333332999</v>
      </c>
      <c r="G104" s="6">
        <f t="shared" si="16"/>
        <v>-51.726494000000002</v>
      </c>
      <c r="J104" s="88" t="s">
        <v>19</v>
      </c>
      <c r="K104" s="88" t="s">
        <v>149</v>
      </c>
      <c r="L104" s="88" t="s">
        <v>261</v>
      </c>
      <c r="N104" s="6">
        <f t="shared" si="19"/>
        <v>11.116333333332999</v>
      </c>
      <c r="O104" s="6">
        <f t="shared" si="17"/>
        <v>-56.094822000000001</v>
      </c>
    </row>
    <row r="105" spans="2:16" x14ac:dyDescent="0.25">
      <c r="B105" s="88">
        <v>39899000000</v>
      </c>
      <c r="C105" s="88">
        <v>-29.763552000000001</v>
      </c>
      <c r="D105" s="88">
        <v>-18.575400999999999</v>
      </c>
      <c r="F105" s="6">
        <f t="shared" si="18"/>
        <v>13.050666666667</v>
      </c>
      <c r="G105" s="6">
        <f t="shared" si="16"/>
        <v>-67.302718999999996</v>
      </c>
      <c r="J105" s="88">
        <v>39899000000</v>
      </c>
      <c r="K105" s="88">
        <v>-31.768968999999998</v>
      </c>
      <c r="L105" s="88">
        <v>-20.213785000000001</v>
      </c>
      <c r="N105" s="6">
        <f t="shared" si="19"/>
        <v>13.050666666667</v>
      </c>
      <c r="O105" s="6">
        <f t="shared" si="17"/>
        <v>-62.807479999999998</v>
      </c>
    </row>
    <row r="106" spans="2:16" x14ac:dyDescent="0.25">
      <c r="B106" s="88">
        <v>40126833333.333</v>
      </c>
      <c r="C106" s="88">
        <v>-29.658009</v>
      </c>
      <c r="D106" s="88">
        <v>-23.357617999999999</v>
      </c>
      <c r="F106" s="6">
        <f t="shared" si="18"/>
        <v>14.984999999999999</v>
      </c>
      <c r="G106" s="6">
        <f t="shared" si="16"/>
        <v>-70.257889000000006</v>
      </c>
      <c r="J106" s="88">
        <v>40126833333.333</v>
      </c>
      <c r="K106" s="88">
        <v>-32.206859999999999</v>
      </c>
      <c r="L106" s="88">
        <v>-24.488907000000001</v>
      </c>
      <c r="N106" s="6">
        <f t="shared" si="19"/>
        <v>14.984999999999999</v>
      </c>
      <c r="O106" s="6">
        <f t="shared" si="17"/>
        <v>-62.749583999999999</v>
      </c>
    </row>
    <row r="107" spans="2:16" x14ac:dyDescent="0.25">
      <c r="B107" s="88">
        <v>40354666666.667</v>
      </c>
      <c r="C107" s="88">
        <v>-28.489685000000001</v>
      </c>
      <c r="D107" s="88">
        <v>-21.956717000000001</v>
      </c>
      <c r="F107" s="6">
        <f t="shared" si="18"/>
        <v>16.919333333333</v>
      </c>
      <c r="G107" s="6">
        <f t="shared" si="16"/>
        <v>-64.829871999999995</v>
      </c>
      <c r="J107" s="88">
        <v>40354666666.667</v>
      </c>
      <c r="K107" s="88">
        <v>-32.590629999999997</v>
      </c>
      <c r="L107" s="88">
        <v>-25.518421</v>
      </c>
      <c r="N107" s="6">
        <f t="shared" si="19"/>
        <v>16.919333333333</v>
      </c>
      <c r="O107" s="6">
        <f t="shared" si="17"/>
        <v>-64.586082000000005</v>
      </c>
    </row>
    <row r="108" spans="2:16" x14ac:dyDescent="0.25">
      <c r="B108" s="88">
        <v>40582500000</v>
      </c>
      <c r="C108" s="88">
        <v>-29.093717999999999</v>
      </c>
      <c r="D108" s="88">
        <v>-22.843472999999999</v>
      </c>
      <c r="F108" s="6">
        <f t="shared" si="18"/>
        <v>18.853666666666999</v>
      </c>
      <c r="G108" s="6">
        <f t="shared" si="16"/>
        <v>-65.460280999999995</v>
      </c>
      <c r="J108" s="88">
        <v>40582500000</v>
      </c>
      <c r="K108" s="88">
        <v>-31.653357</v>
      </c>
      <c r="L108" s="88">
        <v>-24.138514000000001</v>
      </c>
      <c r="N108" s="6">
        <f t="shared" si="19"/>
        <v>18.853666666666999</v>
      </c>
      <c r="O108" s="6">
        <f t="shared" si="17"/>
        <v>-68.207526999999999</v>
      </c>
    </row>
    <row r="109" spans="2:16" x14ac:dyDescent="0.25">
      <c r="B109" s="88">
        <v>40810333333.333</v>
      </c>
      <c r="C109" s="88">
        <v>-29.918099999999999</v>
      </c>
      <c r="D109" s="88">
        <v>-23.477302999999999</v>
      </c>
      <c r="F109" s="6">
        <f t="shared" si="18"/>
        <v>20.788</v>
      </c>
      <c r="G109" s="6">
        <f t="shared" si="16"/>
        <v>-63.337981999999997</v>
      </c>
      <c r="J109" s="88">
        <v>40810333333.333</v>
      </c>
      <c r="K109" s="88">
        <v>-31.660596999999999</v>
      </c>
      <c r="L109" s="88">
        <v>-23.817934000000001</v>
      </c>
      <c r="N109" s="6">
        <f t="shared" si="19"/>
        <v>20.788</v>
      </c>
      <c r="O109" s="6">
        <f t="shared" si="17"/>
        <v>-73.652495999999999</v>
      </c>
    </row>
    <row r="110" spans="2:16" x14ac:dyDescent="0.25">
      <c r="B110" s="88">
        <v>41038166666.667</v>
      </c>
      <c r="C110" s="88">
        <v>-28.865244000000001</v>
      </c>
      <c r="D110" s="88">
        <v>-22.130908999999999</v>
      </c>
      <c r="F110" s="6">
        <f t="shared" si="18"/>
        <v>22.722333333333001</v>
      </c>
      <c r="G110" s="6">
        <f t="shared" si="16"/>
        <v>-62.872959000000002</v>
      </c>
      <c r="J110" s="88">
        <v>41038166666.667</v>
      </c>
      <c r="K110" s="88">
        <v>-32.349159</v>
      </c>
      <c r="L110" s="88">
        <v>-24.298210000000001</v>
      </c>
      <c r="N110" s="6">
        <f t="shared" si="19"/>
        <v>22.722333333333001</v>
      </c>
      <c r="O110" s="6">
        <f t="shared" si="17"/>
        <v>-75.894729999999996</v>
      </c>
    </row>
    <row r="111" spans="2:16" x14ac:dyDescent="0.25">
      <c r="B111" s="88">
        <v>41266000000</v>
      </c>
      <c r="C111" s="88">
        <v>-27.858550999999999</v>
      </c>
      <c r="D111" s="88">
        <v>-20.760318999999999</v>
      </c>
      <c r="F111" s="6">
        <f t="shared" si="18"/>
        <v>24.656666666667</v>
      </c>
      <c r="G111" s="6">
        <f t="shared" si="16"/>
        <v>-62.994785</v>
      </c>
      <c r="J111" s="88">
        <v>41266000000</v>
      </c>
      <c r="K111" s="88">
        <v>-31.336501999999999</v>
      </c>
      <c r="L111" s="88">
        <v>-23.207049999999999</v>
      </c>
      <c r="N111" s="6">
        <f t="shared" si="19"/>
        <v>24.656666666667</v>
      </c>
      <c r="O111" s="6">
        <f t="shared" si="17"/>
        <v>-63.837001999999998</v>
      </c>
    </row>
    <row r="112" spans="2:16" x14ac:dyDescent="0.25">
      <c r="B112" s="88">
        <v>41493833333.333</v>
      </c>
      <c r="C112" s="88">
        <v>-28.083767000000002</v>
      </c>
      <c r="D112" s="88">
        <v>-20.860696999999998</v>
      </c>
      <c r="F112" s="6">
        <f t="shared" si="18"/>
        <v>26.591000000000001</v>
      </c>
      <c r="G112" s="6">
        <f t="shared" si="16"/>
        <v>-54.778483999999999</v>
      </c>
      <c r="J112" s="88">
        <v>41493833333.333</v>
      </c>
      <c r="K112" s="88">
        <v>-30.058662000000002</v>
      </c>
      <c r="L112" s="88">
        <v>-22.171824999999998</v>
      </c>
      <c r="N112" s="6">
        <f t="shared" si="19"/>
        <v>26.591000000000001</v>
      </c>
      <c r="O112" s="6">
        <f t="shared" si="17"/>
        <v>-54.875950000000003</v>
      </c>
    </row>
    <row r="113" spans="2:16" x14ac:dyDescent="0.25">
      <c r="B113" s="88">
        <v>41721666666.667</v>
      </c>
      <c r="C113" s="88">
        <v>-27.501923000000001</v>
      </c>
      <c r="D113" s="88">
        <v>-20.151568999999999</v>
      </c>
      <c r="F113" s="6">
        <f t="shared" si="18"/>
        <v>28.525333333333002</v>
      </c>
      <c r="G113" s="6">
        <f t="shared" si="16"/>
        <v>-50.674945999999998</v>
      </c>
      <c r="J113" s="88">
        <v>41721666666.667</v>
      </c>
      <c r="K113" s="88">
        <v>-30.048704000000001</v>
      </c>
      <c r="L113" s="88">
        <v>-21.91291</v>
      </c>
      <c r="N113" s="6">
        <f t="shared" si="19"/>
        <v>28.525333333333002</v>
      </c>
      <c r="O113" s="6">
        <f t="shared" si="17"/>
        <v>-59.920765000000003</v>
      </c>
    </row>
    <row r="114" spans="2:16" x14ac:dyDescent="0.25">
      <c r="B114" s="88">
        <v>41949500000</v>
      </c>
      <c r="C114" s="88">
        <v>-26.899591000000001</v>
      </c>
      <c r="D114" s="88">
        <v>-19.548411999999999</v>
      </c>
      <c r="F114" s="6">
        <f t="shared" si="18"/>
        <v>30.459666666667001</v>
      </c>
      <c r="G114" s="6">
        <f t="shared" si="16"/>
        <v>-56.191401999999997</v>
      </c>
      <c r="J114" s="88">
        <v>41949500000</v>
      </c>
      <c r="K114" s="88">
        <v>-30.573157999999999</v>
      </c>
      <c r="L114" s="88">
        <v>-22.08943</v>
      </c>
      <c r="N114" s="6">
        <f t="shared" si="19"/>
        <v>30.459666666667001</v>
      </c>
      <c r="O114" s="6">
        <f t="shared" si="17"/>
        <v>-62.303722</v>
      </c>
    </row>
    <row r="115" spans="2:16" x14ac:dyDescent="0.25">
      <c r="B115" s="88">
        <v>42177333333.333</v>
      </c>
      <c r="C115" s="88">
        <v>-26.919706000000001</v>
      </c>
      <c r="D115" s="88">
        <v>-19.502728000000001</v>
      </c>
      <c r="F115" s="6">
        <f t="shared" si="18"/>
        <v>32.393999999999998</v>
      </c>
      <c r="G115" s="6">
        <f t="shared" si="16"/>
        <v>-46.295731000000004</v>
      </c>
      <c r="J115" s="88">
        <v>42177333333.333</v>
      </c>
      <c r="K115" s="88">
        <v>-30.456917000000001</v>
      </c>
      <c r="L115" s="88">
        <v>-21.741816</v>
      </c>
      <c r="N115" s="6">
        <f t="shared" si="19"/>
        <v>32.393999999999998</v>
      </c>
      <c r="O115" s="6">
        <f t="shared" si="17"/>
        <v>-69.397735999999995</v>
      </c>
    </row>
    <row r="116" spans="2:16" x14ac:dyDescent="0.25">
      <c r="B116" s="88">
        <v>42405166666.667</v>
      </c>
      <c r="C116" s="88">
        <v>-27.350781999999999</v>
      </c>
      <c r="D116" s="88">
        <v>-19.731373000000001</v>
      </c>
      <c r="F116" s="6">
        <f t="shared" si="18"/>
        <v>34.328333333332999</v>
      </c>
      <c r="G116" s="6">
        <f t="shared" si="16"/>
        <v>-42.046782999999998</v>
      </c>
      <c r="J116" s="88">
        <v>42405166666.667</v>
      </c>
      <c r="K116" s="88">
        <v>-29.552502</v>
      </c>
      <c r="L116" s="88">
        <v>-20.672664999999999</v>
      </c>
      <c r="N116" s="6">
        <f t="shared" si="19"/>
        <v>34.328333333332999</v>
      </c>
      <c r="O116" s="6">
        <f t="shared" si="17"/>
        <v>-61.915256999999997</v>
      </c>
    </row>
    <row r="117" spans="2:16" x14ac:dyDescent="0.25">
      <c r="B117" s="88">
        <v>42633000000</v>
      </c>
      <c r="C117" s="88">
        <v>-27.433737000000001</v>
      </c>
      <c r="D117" s="88">
        <v>-19.280187999999999</v>
      </c>
      <c r="F117" s="6">
        <f t="shared" si="18"/>
        <v>36.262666666667002</v>
      </c>
      <c r="G117" s="6">
        <f t="shared" si="16"/>
        <v>-42.644019999999998</v>
      </c>
      <c r="J117" s="88">
        <v>42633000000</v>
      </c>
      <c r="K117" s="88">
        <v>-28.497050999999999</v>
      </c>
      <c r="L117" s="88">
        <v>-19.729642999999999</v>
      </c>
      <c r="N117" s="6">
        <f t="shared" si="19"/>
        <v>36.262666666667002</v>
      </c>
      <c r="O117" s="6">
        <f t="shared" si="17"/>
        <v>-60.581699</v>
      </c>
    </row>
    <row r="118" spans="2:16" x14ac:dyDescent="0.25">
      <c r="B118" s="88">
        <v>42860833333.333</v>
      </c>
      <c r="C118" s="88">
        <v>-26.546800999999999</v>
      </c>
      <c r="D118" s="88">
        <v>-17.171053000000001</v>
      </c>
      <c r="F118" s="6">
        <f t="shared" si="18"/>
        <v>38.197000000000003</v>
      </c>
      <c r="G118" s="6">
        <f t="shared" si="16"/>
        <v>-62.824593</v>
      </c>
      <c r="J118" s="88">
        <v>42860833333.333</v>
      </c>
      <c r="K118" s="88">
        <v>-29.141245000000001</v>
      </c>
      <c r="L118" s="88">
        <v>-20.287600000000001</v>
      </c>
      <c r="N118" s="6">
        <f t="shared" si="19"/>
        <v>38.197000000000003</v>
      </c>
      <c r="O118" s="6">
        <f t="shared" si="17"/>
        <v>-47.519069999999999</v>
      </c>
    </row>
    <row r="119" spans="2:16" x14ac:dyDescent="0.25">
      <c r="B119" s="88">
        <v>43088666666.667</v>
      </c>
      <c r="C119" s="88">
        <v>-26.763957999999999</v>
      </c>
      <c r="D119" s="88">
        <v>-16.735330999999999</v>
      </c>
      <c r="F119" s="6">
        <f t="shared" si="18"/>
        <v>40.131333333333004</v>
      </c>
      <c r="G119" s="6">
        <f t="shared" si="16"/>
        <v>-51.226906</v>
      </c>
      <c r="J119" s="88">
        <v>43088666666.667</v>
      </c>
      <c r="K119" s="88">
        <v>-29.202870999999998</v>
      </c>
      <c r="L119" s="88">
        <v>-19.623833000000001</v>
      </c>
      <c r="N119" s="6">
        <f t="shared" si="19"/>
        <v>40.131333333333004</v>
      </c>
      <c r="O119" s="6">
        <f t="shared" si="17"/>
        <v>-58.183083000000003</v>
      </c>
    </row>
    <row r="120" spans="2:16" x14ac:dyDescent="0.25">
      <c r="B120" s="88">
        <v>43316500000</v>
      </c>
      <c r="C120" s="88">
        <v>-26.742977</v>
      </c>
      <c r="D120" s="88">
        <v>-16.959109999999999</v>
      </c>
      <c r="F120" s="6">
        <f t="shared" si="18"/>
        <v>42.065666666666999</v>
      </c>
      <c r="G120" s="6">
        <f t="shared" si="16"/>
        <v>-43.136501000000003</v>
      </c>
      <c r="J120" s="88">
        <v>43316500000</v>
      </c>
      <c r="K120" s="88">
        <v>-28.300519999999999</v>
      </c>
      <c r="L120" s="88">
        <v>-17.797535</v>
      </c>
      <c r="N120" s="6">
        <f t="shared" si="19"/>
        <v>42.065666666666999</v>
      </c>
      <c r="O120" s="6">
        <f t="shared" si="17"/>
        <v>-44.541428000000003</v>
      </c>
    </row>
    <row r="121" spans="2:16" x14ac:dyDescent="0.25">
      <c r="B121" s="88">
        <v>43544333333.333</v>
      </c>
      <c r="C121" s="88">
        <v>-27.310531999999998</v>
      </c>
      <c r="D121" s="88">
        <v>-17.954319000000002</v>
      </c>
      <c r="F121" s="6">
        <f t="shared" si="18"/>
        <v>44</v>
      </c>
      <c r="G121" s="6">
        <f t="shared" si="16"/>
        <v>-47.878117000000003</v>
      </c>
      <c r="J121" s="88">
        <v>43544333333.333</v>
      </c>
      <c r="K121" s="88">
        <v>-26.995342000000001</v>
      </c>
      <c r="L121" s="88">
        <v>-15.917223999999999</v>
      </c>
      <c r="N121" s="6">
        <f t="shared" si="19"/>
        <v>44</v>
      </c>
      <c r="O121" s="6">
        <f t="shared" si="17"/>
        <v>-58.757632999999998</v>
      </c>
    </row>
    <row r="122" spans="2:16" x14ac:dyDescent="0.25">
      <c r="B122" s="88">
        <v>43772166666.667</v>
      </c>
      <c r="C122" s="88">
        <v>-27.358968999999998</v>
      </c>
      <c r="D122" s="88">
        <v>-17.599150000000002</v>
      </c>
      <c r="F122" s="6" t="s">
        <v>21</v>
      </c>
      <c r="J122" s="88">
        <v>43772166666.667</v>
      </c>
      <c r="K122" s="88">
        <v>-27.232792</v>
      </c>
      <c r="L122" s="88">
        <v>-15.529482</v>
      </c>
      <c r="N122" s="6" t="s">
        <v>21</v>
      </c>
    </row>
    <row r="123" spans="2:16" x14ac:dyDescent="0.25">
      <c r="B123" s="88">
        <v>44000000000</v>
      </c>
      <c r="C123" s="88">
        <v>-27.011756999999999</v>
      </c>
      <c r="D123" s="88">
        <v>-15.776247</v>
      </c>
      <c r="J123" s="88">
        <v>44000000000</v>
      </c>
      <c r="K123" s="88">
        <v>-26.63307</v>
      </c>
      <c r="L123" s="88">
        <v>-15.774303</v>
      </c>
    </row>
    <row r="124" spans="2:16" x14ac:dyDescent="0.25">
      <c r="B124" s="88" t="s">
        <v>21</v>
      </c>
      <c r="J124" s="88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2Ix2L dBc Log Mag(dB)</v>
      </c>
      <c r="H126" s="35">
        <v>2</v>
      </c>
      <c r="N126" s="6" t="s">
        <v>19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s="88" t="s">
        <v>25</v>
      </c>
      <c r="F127" s="6">
        <f t="shared" ref="F127:F145" si="22">B153/1000000000</f>
        <v>18.181999999999999</v>
      </c>
      <c r="G127" s="6">
        <f t="shared" si="20"/>
        <v>-35.269717999999997</v>
      </c>
      <c r="H127" s="36">
        <f>ABS(AVERAGE(G127:G145)-(H126-1)*5)</f>
        <v>61.788765421052631</v>
      </c>
      <c r="J127" s="88" t="s">
        <v>25</v>
      </c>
      <c r="N127" s="6">
        <f t="shared" ref="N127:N145" si="23">J153/1000000000</f>
        <v>18.181999999999999</v>
      </c>
      <c r="O127" s="6">
        <f t="shared" si="21"/>
        <v>-37.922497</v>
      </c>
      <c r="P127" s="36">
        <f>ABS(AVERAGE(O127:O145)-(P126-1)*5)</f>
        <v>45.523644894736854</v>
      </c>
    </row>
    <row r="128" spans="2:16" x14ac:dyDescent="0.25">
      <c r="B128" s="88" t="s">
        <v>19</v>
      </c>
      <c r="C128" s="88" t="s">
        <v>117</v>
      </c>
      <c r="D128" s="88" t="s">
        <v>75</v>
      </c>
      <c r="F128" s="6">
        <f t="shared" si="22"/>
        <v>19.616333333332999</v>
      </c>
      <c r="G128" s="6">
        <f t="shared" si="20"/>
        <v>-42.527110999999998</v>
      </c>
      <c r="J128" s="88" t="s">
        <v>19</v>
      </c>
      <c r="K128" s="88" t="s">
        <v>117</v>
      </c>
      <c r="L128" s="88" t="s">
        <v>75</v>
      </c>
      <c r="N128" s="6">
        <f t="shared" si="23"/>
        <v>19.616333333332999</v>
      </c>
      <c r="O128" s="6">
        <f t="shared" si="21"/>
        <v>-45.473610000000001</v>
      </c>
    </row>
    <row r="129" spans="2:15" x14ac:dyDescent="0.25">
      <c r="B129" s="88">
        <v>9182000000</v>
      </c>
      <c r="C129" s="88">
        <v>-65.625800999999996</v>
      </c>
      <c r="D129" s="88">
        <v>-54.437652999999997</v>
      </c>
      <c r="F129" s="6">
        <f t="shared" si="22"/>
        <v>21.050666666666999</v>
      </c>
      <c r="G129" s="6">
        <f t="shared" si="20"/>
        <v>-46.160313000000002</v>
      </c>
      <c r="J129" s="88">
        <v>9182000000</v>
      </c>
      <c r="K129" s="88">
        <v>-68.999542000000005</v>
      </c>
      <c r="L129" s="88">
        <v>-57.444358999999999</v>
      </c>
      <c r="N129" s="6">
        <f t="shared" si="23"/>
        <v>21.050666666666999</v>
      </c>
      <c r="O129" s="6">
        <f t="shared" si="21"/>
        <v>-52.160491999999998</v>
      </c>
    </row>
    <row r="130" spans="2:15" x14ac:dyDescent="0.25">
      <c r="B130" s="88">
        <v>11116333333.333</v>
      </c>
      <c r="C130" s="88">
        <v>-58.026885999999998</v>
      </c>
      <c r="D130" s="88">
        <v>-51.726494000000002</v>
      </c>
      <c r="F130" s="6">
        <f t="shared" si="22"/>
        <v>22.484999999999999</v>
      </c>
      <c r="G130" s="6">
        <f t="shared" si="20"/>
        <v>-57.339511999999999</v>
      </c>
      <c r="J130" s="88">
        <v>11116333333.333</v>
      </c>
      <c r="K130" s="88">
        <v>-63.812775000000002</v>
      </c>
      <c r="L130" s="88">
        <v>-56.094822000000001</v>
      </c>
      <c r="N130" s="6">
        <f t="shared" si="23"/>
        <v>22.484999999999999</v>
      </c>
      <c r="O130" s="6">
        <f t="shared" si="21"/>
        <v>-46.325436000000003</v>
      </c>
    </row>
    <row r="131" spans="2:15" x14ac:dyDescent="0.25">
      <c r="B131" s="88">
        <v>13050666666.667</v>
      </c>
      <c r="C131" s="88">
        <v>-73.835685999999995</v>
      </c>
      <c r="D131" s="88">
        <v>-67.302718999999996</v>
      </c>
      <c r="F131" s="6">
        <f t="shared" si="22"/>
        <v>23.919333333333</v>
      </c>
      <c r="G131" s="6">
        <f t="shared" si="20"/>
        <v>-59.311400999999996</v>
      </c>
      <c r="J131" s="88">
        <v>13050666666.667</v>
      </c>
      <c r="K131" s="88">
        <v>-69.879692000000006</v>
      </c>
      <c r="L131" s="88">
        <v>-62.807479999999998</v>
      </c>
      <c r="N131" s="6">
        <f t="shared" si="23"/>
        <v>23.919333333333</v>
      </c>
      <c r="O131" s="6">
        <f t="shared" si="21"/>
        <v>-41.401546000000003</v>
      </c>
    </row>
    <row r="132" spans="2:15" x14ac:dyDescent="0.25">
      <c r="B132" s="88">
        <v>14985000000</v>
      </c>
      <c r="C132" s="88">
        <v>-76.508133000000001</v>
      </c>
      <c r="D132" s="88">
        <v>-70.257889000000006</v>
      </c>
      <c r="F132" s="6">
        <f t="shared" si="22"/>
        <v>25.353666666666999</v>
      </c>
      <c r="G132" s="6">
        <f t="shared" si="20"/>
        <v>-54.838149999999999</v>
      </c>
      <c r="J132" s="88">
        <v>14985000000</v>
      </c>
      <c r="K132" s="88">
        <v>-70.264426999999998</v>
      </c>
      <c r="L132" s="88">
        <v>-62.749583999999999</v>
      </c>
      <c r="N132" s="6">
        <f t="shared" si="23"/>
        <v>25.353666666666999</v>
      </c>
      <c r="O132" s="6">
        <f t="shared" si="21"/>
        <v>-40.850158999999998</v>
      </c>
    </row>
    <row r="133" spans="2:15" x14ac:dyDescent="0.25">
      <c r="B133" s="88">
        <v>16919333333.333</v>
      </c>
      <c r="C133" s="88">
        <v>-71.270668000000001</v>
      </c>
      <c r="D133" s="88">
        <v>-64.829871999999995</v>
      </c>
      <c r="F133" s="6">
        <f t="shared" si="22"/>
        <v>26.788</v>
      </c>
      <c r="G133" s="6">
        <f t="shared" si="20"/>
        <v>-65.647186000000005</v>
      </c>
      <c r="J133" s="88">
        <v>16919333333.333</v>
      </c>
      <c r="K133" s="88">
        <v>-72.428741000000002</v>
      </c>
      <c r="L133" s="88">
        <v>-64.586082000000005</v>
      </c>
      <c r="N133" s="6">
        <f t="shared" si="23"/>
        <v>26.788</v>
      </c>
      <c r="O133" s="6">
        <f t="shared" si="21"/>
        <v>-39.731236000000003</v>
      </c>
    </row>
    <row r="134" spans="2:15" x14ac:dyDescent="0.25">
      <c r="B134" s="88">
        <v>18853666666.667</v>
      </c>
      <c r="C134" s="88">
        <v>-72.194618000000006</v>
      </c>
      <c r="D134" s="88">
        <v>-65.460280999999995</v>
      </c>
      <c r="F134" s="6">
        <f t="shared" si="22"/>
        <v>28.222333333333001</v>
      </c>
      <c r="G134" s="6">
        <f t="shared" si="20"/>
        <v>-66.245361000000003</v>
      </c>
      <c r="J134" s="88">
        <v>18853666666.667</v>
      </c>
      <c r="K134" s="88">
        <v>-76.258476000000002</v>
      </c>
      <c r="L134" s="88">
        <v>-68.207526999999999</v>
      </c>
      <c r="N134" s="6">
        <f t="shared" si="23"/>
        <v>28.222333333333001</v>
      </c>
      <c r="O134" s="6">
        <f t="shared" si="21"/>
        <v>-42.121592999999997</v>
      </c>
    </row>
    <row r="135" spans="2:15" x14ac:dyDescent="0.25">
      <c r="B135" s="88">
        <v>20788000000</v>
      </c>
      <c r="C135" s="88">
        <v>-70.436211</v>
      </c>
      <c r="D135" s="88">
        <v>-63.337981999999997</v>
      </c>
      <c r="F135" s="6">
        <f t="shared" si="22"/>
        <v>29.656666666667</v>
      </c>
      <c r="G135" s="6">
        <f t="shared" si="20"/>
        <v>-63.816135000000003</v>
      </c>
      <c r="J135" s="88">
        <v>20788000000</v>
      </c>
      <c r="K135" s="88">
        <v>-81.781952000000004</v>
      </c>
      <c r="L135" s="88">
        <v>-73.652495999999999</v>
      </c>
      <c r="N135" s="6">
        <f t="shared" si="23"/>
        <v>29.656666666667</v>
      </c>
      <c r="O135" s="6">
        <f t="shared" si="21"/>
        <v>-42.764481000000004</v>
      </c>
    </row>
    <row r="136" spans="2:15" x14ac:dyDescent="0.25">
      <c r="B136" s="88">
        <v>22722333333.333</v>
      </c>
      <c r="C136" s="88">
        <v>-70.096030999999996</v>
      </c>
      <c r="D136" s="88">
        <v>-62.872959000000002</v>
      </c>
      <c r="F136" s="6">
        <f t="shared" si="22"/>
        <v>31.091000000000001</v>
      </c>
      <c r="G136" s="6">
        <f t="shared" si="20"/>
        <v>-65.372200000000007</v>
      </c>
      <c r="J136" s="88">
        <v>22722333333.333</v>
      </c>
      <c r="K136" s="88">
        <v>-83.781570000000002</v>
      </c>
      <c r="L136" s="88">
        <v>-75.894729999999996</v>
      </c>
      <c r="N136" s="6">
        <f t="shared" si="23"/>
        <v>31.091000000000001</v>
      </c>
      <c r="O136" s="6">
        <f t="shared" si="21"/>
        <v>-40.136001999999998</v>
      </c>
    </row>
    <row r="137" spans="2:15" x14ac:dyDescent="0.25">
      <c r="B137" s="88">
        <v>24656666666.667</v>
      </c>
      <c r="C137" s="88">
        <v>-70.345139000000003</v>
      </c>
      <c r="D137" s="88">
        <v>-62.994785</v>
      </c>
      <c r="F137" s="6">
        <f t="shared" si="22"/>
        <v>32.525333333333002</v>
      </c>
      <c r="G137" s="6">
        <f t="shared" si="20"/>
        <v>-74.466048999999998</v>
      </c>
      <c r="J137" s="88">
        <v>24656666666.667</v>
      </c>
      <c r="K137" s="88">
        <v>-71.972793999999993</v>
      </c>
      <c r="L137" s="88">
        <v>-63.837001999999998</v>
      </c>
      <c r="N137" s="6">
        <f t="shared" si="23"/>
        <v>32.525333333333002</v>
      </c>
      <c r="O137" s="6">
        <f t="shared" si="21"/>
        <v>-38.472594999999998</v>
      </c>
    </row>
    <row r="138" spans="2:15" x14ac:dyDescent="0.25">
      <c r="B138" s="88">
        <v>26591000000</v>
      </c>
      <c r="C138" s="88">
        <v>-62.129662000000003</v>
      </c>
      <c r="D138" s="88">
        <v>-54.778483999999999</v>
      </c>
      <c r="F138" s="6">
        <f t="shared" si="22"/>
        <v>33.959666666666998</v>
      </c>
      <c r="G138" s="6">
        <f t="shared" si="20"/>
        <v>-82.603226000000006</v>
      </c>
      <c r="J138" s="88">
        <v>26591000000</v>
      </c>
      <c r="K138" s="88">
        <v>-63.359676</v>
      </c>
      <c r="L138" s="88">
        <v>-54.875950000000003</v>
      </c>
      <c r="N138" s="6">
        <f t="shared" si="23"/>
        <v>33.959666666666998</v>
      </c>
      <c r="O138" s="6">
        <f t="shared" si="21"/>
        <v>-36.720675999999997</v>
      </c>
    </row>
    <row r="139" spans="2:15" x14ac:dyDescent="0.25">
      <c r="B139" s="88">
        <v>28525333333.333</v>
      </c>
      <c r="C139" s="88">
        <v>-58.091926999999998</v>
      </c>
      <c r="D139" s="88">
        <v>-50.674945999999998</v>
      </c>
      <c r="F139" s="6">
        <f t="shared" si="22"/>
        <v>35.393999999999998</v>
      </c>
      <c r="G139" s="6">
        <f t="shared" si="20"/>
        <v>-62.383876999999998</v>
      </c>
      <c r="J139" s="88">
        <v>28525333333.333</v>
      </c>
      <c r="K139" s="88">
        <v>-68.635872000000006</v>
      </c>
      <c r="L139" s="88">
        <v>-59.920765000000003</v>
      </c>
      <c r="N139" s="6">
        <f t="shared" si="23"/>
        <v>35.393999999999998</v>
      </c>
      <c r="O139" s="6">
        <f t="shared" si="21"/>
        <v>-35.684372000000003</v>
      </c>
    </row>
    <row r="140" spans="2:15" x14ac:dyDescent="0.25">
      <c r="B140" s="88">
        <v>30459666666.667</v>
      </c>
      <c r="C140" s="88">
        <v>-63.810814000000001</v>
      </c>
      <c r="D140" s="88">
        <v>-56.191401999999997</v>
      </c>
      <c r="F140" s="6">
        <f t="shared" si="22"/>
        <v>36.828333333332999</v>
      </c>
      <c r="G140" s="6">
        <f t="shared" si="20"/>
        <v>-54.038711999999997</v>
      </c>
      <c r="J140" s="88">
        <v>30459666666.667</v>
      </c>
      <c r="K140" s="88">
        <v>-71.183555999999996</v>
      </c>
      <c r="L140" s="88">
        <v>-62.303722</v>
      </c>
      <c r="N140" s="6">
        <f t="shared" si="23"/>
        <v>36.828333333332999</v>
      </c>
      <c r="O140" s="6">
        <f t="shared" si="21"/>
        <v>-36.495609000000002</v>
      </c>
    </row>
    <row r="141" spans="2:15" x14ac:dyDescent="0.25">
      <c r="B141" s="88">
        <v>32394000000</v>
      </c>
      <c r="C141" s="88">
        <v>-54.449280000000002</v>
      </c>
      <c r="D141" s="88">
        <v>-46.295731000000004</v>
      </c>
      <c r="F141" s="6">
        <f t="shared" si="22"/>
        <v>38.262666666667002</v>
      </c>
      <c r="G141" s="6">
        <f t="shared" si="20"/>
        <v>-53.364032999999999</v>
      </c>
      <c r="J141" s="88">
        <v>32394000000</v>
      </c>
      <c r="K141" s="88">
        <v>-78.165145999999993</v>
      </c>
      <c r="L141" s="88">
        <v>-69.397735999999995</v>
      </c>
      <c r="N141" s="6">
        <f t="shared" si="23"/>
        <v>38.262666666667002</v>
      </c>
      <c r="O141" s="6">
        <f t="shared" si="21"/>
        <v>-38.390247000000002</v>
      </c>
    </row>
    <row r="142" spans="2:15" x14ac:dyDescent="0.25">
      <c r="B142" s="88">
        <v>34328333333.333</v>
      </c>
      <c r="C142" s="88">
        <v>-51.422527000000002</v>
      </c>
      <c r="D142" s="88">
        <v>-42.046782999999998</v>
      </c>
      <c r="F142" s="6">
        <f t="shared" si="22"/>
        <v>39.697000000000003</v>
      </c>
      <c r="G142" s="6">
        <f t="shared" si="20"/>
        <v>-54.112923000000002</v>
      </c>
      <c r="J142" s="88">
        <v>34328333333.333</v>
      </c>
      <c r="K142" s="88">
        <v>-70.768897999999993</v>
      </c>
      <c r="L142" s="88">
        <v>-61.915256999999997</v>
      </c>
      <c r="N142" s="6">
        <f t="shared" si="23"/>
        <v>39.697000000000003</v>
      </c>
      <c r="O142" s="6">
        <f t="shared" si="21"/>
        <v>-37.663482999999999</v>
      </c>
    </row>
    <row r="143" spans="2:15" x14ac:dyDescent="0.25">
      <c r="B143" s="88">
        <v>36262666666.667</v>
      </c>
      <c r="C143" s="88">
        <v>-52.672649</v>
      </c>
      <c r="D143" s="88">
        <v>-42.644019999999998</v>
      </c>
      <c r="F143" s="6">
        <f t="shared" si="22"/>
        <v>41.131333333333004</v>
      </c>
      <c r="G143" s="6">
        <f t="shared" si="20"/>
        <v>-48.97184</v>
      </c>
      <c r="J143" s="88">
        <v>36262666666.667</v>
      </c>
      <c r="K143" s="88">
        <v>-70.160736</v>
      </c>
      <c r="L143" s="88">
        <v>-60.581699</v>
      </c>
      <c r="N143" s="6">
        <f t="shared" si="23"/>
        <v>41.131333333333004</v>
      </c>
      <c r="O143" s="6">
        <f t="shared" si="21"/>
        <v>-40.419769000000002</v>
      </c>
    </row>
    <row r="144" spans="2:15" x14ac:dyDescent="0.25">
      <c r="B144" s="88">
        <v>38197000000</v>
      </c>
      <c r="C144" s="88">
        <v>-72.608458999999996</v>
      </c>
      <c r="D144" s="88">
        <v>-62.824593</v>
      </c>
      <c r="F144" s="6">
        <f t="shared" si="22"/>
        <v>42.565666666666999</v>
      </c>
      <c r="G144" s="6">
        <f t="shared" si="20"/>
        <v>-47.367187999999999</v>
      </c>
      <c r="J144" s="88">
        <v>38197000000</v>
      </c>
      <c r="K144" s="88">
        <v>-58.022056999999997</v>
      </c>
      <c r="L144" s="88">
        <v>-47.519069999999999</v>
      </c>
      <c r="N144" s="6">
        <f t="shared" si="23"/>
        <v>42.565666666666999</v>
      </c>
      <c r="O144" s="6">
        <f t="shared" si="21"/>
        <v>-40.359721999999998</v>
      </c>
    </row>
    <row r="145" spans="2:16" x14ac:dyDescent="0.25">
      <c r="B145" s="88">
        <v>40131333333.333</v>
      </c>
      <c r="C145" s="88">
        <v>-60.583117999999999</v>
      </c>
      <c r="D145" s="88">
        <v>-51.226906</v>
      </c>
      <c r="F145" s="6">
        <f t="shared" si="22"/>
        <v>44</v>
      </c>
      <c r="G145" s="6">
        <f t="shared" si="20"/>
        <v>-45.151608000000003</v>
      </c>
      <c r="J145" s="88">
        <v>40131333333.333</v>
      </c>
      <c r="K145" s="88">
        <v>-69.261200000000002</v>
      </c>
      <c r="L145" s="88">
        <v>-58.183083000000003</v>
      </c>
      <c r="N145" s="6">
        <f t="shared" si="23"/>
        <v>44</v>
      </c>
      <c r="O145" s="6">
        <f t="shared" si="21"/>
        <v>-36.855727999999999</v>
      </c>
    </row>
    <row r="146" spans="2:16" x14ac:dyDescent="0.25">
      <c r="B146" s="88">
        <v>42065666666.667</v>
      </c>
      <c r="C146" s="88">
        <v>-52.896320000000003</v>
      </c>
      <c r="D146" s="88">
        <v>-43.136501000000003</v>
      </c>
      <c r="F146" s="6" t="s">
        <v>21</v>
      </c>
      <c r="J146" s="88">
        <v>42065666666.667</v>
      </c>
      <c r="K146" s="88">
        <v>-56.244736000000003</v>
      </c>
      <c r="L146" s="88">
        <v>-44.541428000000003</v>
      </c>
      <c r="N146" s="6" t="s">
        <v>21</v>
      </c>
    </row>
    <row r="147" spans="2:16" x14ac:dyDescent="0.25">
      <c r="B147" s="88">
        <v>44000000000</v>
      </c>
      <c r="C147" s="88">
        <v>-59.113624999999999</v>
      </c>
      <c r="D147" s="88">
        <v>-47.878117000000003</v>
      </c>
      <c r="J147" s="88">
        <v>44000000000</v>
      </c>
      <c r="K147" s="88">
        <v>-69.616401999999994</v>
      </c>
      <c r="L147" s="88">
        <v>-58.757632999999998</v>
      </c>
    </row>
    <row r="148" spans="2:16" x14ac:dyDescent="0.25">
      <c r="B148" s="88" t="s">
        <v>21</v>
      </c>
      <c r="J148" s="88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2Ix3L dBc Log Mag(dB)</v>
      </c>
      <c r="H150" s="35">
        <v>2</v>
      </c>
      <c r="N150" s="6" t="s">
        <v>19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s="88" t="s">
        <v>35</v>
      </c>
      <c r="F151" s="6">
        <f t="shared" ref="F151:F169" si="26">B177/1000000000</f>
        <v>27.181999999999999</v>
      </c>
      <c r="G151" s="6">
        <f t="shared" si="24"/>
        <v>-51.766964000000002</v>
      </c>
      <c r="H151" s="36">
        <f>ABS(AVERAGE(G151:G169)-(H150-1)*5)</f>
        <v>63.537425789473687</v>
      </c>
      <c r="J151" s="88" t="s">
        <v>35</v>
      </c>
      <c r="N151" s="6">
        <f t="shared" ref="N151:N169" si="27">J177/1000000000</f>
        <v>27.181999999999999</v>
      </c>
      <c r="O151" s="6">
        <f t="shared" si="25"/>
        <v>-61.199202999999997</v>
      </c>
      <c r="P151" s="36">
        <f>ABS(AVERAGE(O151:O169)-(P150-1)*5)</f>
        <v>68.971619947368424</v>
      </c>
    </row>
    <row r="152" spans="2:16" x14ac:dyDescent="0.25">
      <c r="B152" s="88" t="s">
        <v>19</v>
      </c>
      <c r="C152" s="88" t="s">
        <v>150</v>
      </c>
      <c r="D152" s="88" t="s">
        <v>76</v>
      </c>
      <c r="F152" s="6">
        <f t="shared" si="26"/>
        <v>28.116333333332999</v>
      </c>
      <c r="G152" s="6">
        <f t="shared" si="24"/>
        <v>-52.648040999999999</v>
      </c>
      <c r="J152" s="88" t="s">
        <v>19</v>
      </c>
      <c r="K152" s="88" t="s">
        <v>150</v>
      </c>
      <c r="L152" s="88" t="s">
        <v>76</v>
      </c>
      <c r="N152" s="6">
        <f t="shared" si="27"/>
        <v>28.116333333332999</v>
      </c>
      <c r="O152" s="6">
        <f t="shared" si="25"/>
        <v>-63.017288000000001</v>
      </c>
    </row>
    <row r="153" spans="2:16" x14ac:dyDescent="0.25">
      <c r="B153" s="88">
        <v>18182000000</v>
      </c>
      <c r="C153" s="88">
        <v>-46.457867</v>
      </c>
      <c r="D153" s="88">
        <v>-35.269717999999997</v>
      </c>
      <c r="F153" s="6">
        <f t="shared" si="26"/>
        <v>29.050666666666999</v>
      </c>
      <c r="G153" s="6">
        <f t="shared" si="24"/>
        <v>-51.394573000000001</v>
      </c>
      <c r="J153" s="88">
        <v>18182000000</v>
      </c>
      <c r="K153" s="88">
        <v>-49.477679999999999</v>
      </c>
      <c r="L153" s="88">
        <v>-37.922497</v>
      </c>
      <c r="N153" s="6">
        <f t="shared" si="27"/>
        <v>29.050666666666999</v>
      </c>
      <c r="O153" s="6">
        <f t="shared" si="25"/>
        <v>-62.084071999999999</v>
      </c>
    </row>
    <row r="154" spans="2:16" x14ac:dyDescent="0.25">
      <c r="B154" s="88">
        <v>19616333333.333</v>
      </c>
      <c r="C154" s="88">
        <v>-48.827499000000003</v>
      </c>
      <c r="D154" s="88">
        <v>-42.527110999999998</v>
      </c>
      <c r="F154" s="6">
        <f t="shared" si="26"/>
        <v>29.984999999999999</v>
      </c>
      <c r="G154" s="6">
        <f t="shared" si="24"/>
        <v>-54.890006999999997</v>
      </c>
      <c r="J154" s="88">
        <v>19616333333.333</v>
      </c>
      <c r="K154" s="88">
        <v>-53.191563000000002</v>
      </c>
      <c r="L154" s="88">
        <v>-45.473610000000001</v>
      </c>
      <c r="N154" s="6">
        <f t="shared" si="27"/>
        <v>29.984999999999999</v>
      </c>
      <c r="O154" s="6">
        <f t="shared" si="25"/>
        <v>-60.725121000000001</v>
      </c>
    </row>
    <row r="155" spans="2:16" x14ac:dyDescent="0.25">
      <c r="B155" s="88">
        <v>21050666666.667</v>
      </c>
      <c r="C155" s="88">
        <v>-52.693283000000001</v>
      </c>
      <c r="D155" s="88">
        <v>-46.160313000000002</v>
      </c>
      <c r="F155" s="6">
        <f t="shared" si="26"/>
        <v>30.919333333333</v>
      </c>
      <c r="G155" s="6">
        <f t="shared" si="24"/>
        <v>-55.573742000000003</v>
      </c>
      <c r="J155" s="88">
        <v>21050666666.667</v>
      </c>
      <c r="K155" s="88">
        <v>-59.232700000000001</v>
      </c>
      <c r="L155" s="88">
        <v>-52.160491999999998</v>
      </c>
      <c r="N155" s="6">
        <f t="shared" si="27"/>
        <v>30.919333333333</v>
      </c>
      <c r="O155" s="6">
        <f t="shared" si="25"/>
        <v>-63.059280000000001</v>
      </c>
    </row>
    <row r="156" spans="2:16" x14ac:dyDescent="0.25">
      <c r="B156" s="88">
        <v>22485000000</v>
      </c>
      <c r="C156" s="88">
        <v>-63.589756000000001</v>
      </c>
      <c r="D156" s="88">
        <v>-57.339511999999999</v>
      </c>
      <c r="F156" s="6">
        <f t="shared" si="26"/>
        <v>31.853666666666999</v>
      </c>
      <c r="G156" s="6">
        <f t="shared" si="24"/>
        <v>-56.011246</v>
      </c>
      <c r="J156" s="88">
        <v>22485000000</v>
      </c>
      <c r="K156" s="88">
        <v>-53.840279000000002</v>
      </c>
      <c r="L156" s="88">
        <v>-46.325436000000003</v>
      </c>
      <c r="N156" s="6">
        <f t="shared" si="27"/>
        <v>31.853666666666999</v>
      </c>
      <c r="O156" s="6">
        <f t="shared" si="25"/>
        <v>-65.882651999999993</v>
      </c>
    </row>
    <row r="157" spans="2:16" x14ac:dyDescent="0.25">
      <c r="B157" s="88">
        <v>23919333333.333</v>
      </c>
      <c r="C157" s="88">
        <v>-65.752196999999995</v>
      </c>
      <c r="D157" s="88">
        <v>-59.311400999999996</v>
      </c>
      <c r="F157" s="6">
        <f t="shared" si="26"/>
        <v>32.787999999999997</v>
      </c>
      <c r="G157" s="6">
        <f t="shared" si="24"/>
        <v>-59.056956999999997</v>
      </c>
      <c r="J157" s="88">
        <v>23919333333.333</v>
      </c>
      <c r="K157" s="88">
        <v>-49.244208999999998</v>
      </c>
      <c r="L157" s="88">
        <v>-41.401546000000003</v>
      </c>
      <c r="N157" s="6">
        <f t="shared" si="27"/>
        <v>32.787999999999997</v>
      </c>
      <c r="O157" s="6">
        <f t="shared" si="25"/>
        <v>-70.464866999999998</v>
      </c>
    </row>
    <row r="158" spans="2:16" x14ac:dyDescent="0.25">
      <c r="B158" s="88">
        <v>25353666666.667</v>
      </c>
      <c r="C158" s="88">
        <v>-61.572487000000002</v>
      </c>
      <c r="D158" s="88">
        <v>-54.838149999999999</v>
      </c>
      <c r="F158" s="6">
        <f t="shared" si="26"/>
        <v>33.722333333332998</v>
      </c>
      <c r="G158" s="6">
        <f t="shared" si="24"/>
        <v>-62.799877000000002</v>
      </c>
      <c r="J158" s="88">
        <v>25353666666.667</v>
      </c>
      <c r="K158" s="88">
        <v>-48.901108000000001</v>
      </c>
      <c r="L158" s="88">
        <v>-40.850158999999998</v>
      </c>
      <c r="N158" s="6">
        <f t="shared" si="27"/>
        <v>33.722333333332998</v>
      </c>
      <c r="O158" s="6">
        <f t="shared" si="25"/>
        <v>-65.572143999999994</v>
      </c>
    </row>
    <row r="159" spans="2:16" x14ac:dyDescent="0.25">
      <c r="B159" s="88">
        <v>26788000000</v>
      </c>
      <c r="C159" s="88">
        <v>-72.745422000000005</v>
      </c>
      <c r="D159" s="88">
        <v>-65.647186000000005</v>
      </c>
      <c r="F159" s="6">
        <f t="shared" si="26"/>
        <v>34.656666666667</v>
      </c>
      <c r="G159" s="6">
        <f t="shared" si="24"/>
        <v>-65.821831000000003</v>
      </c>
      <c r="J159" s="88">
        <v>26788000000</v>
      </c>
      <c r="K159" s="88">
        <v>-47.860686999999999</v>
      </c>
      <c r="L159" s="88">
        <v>-39.731236000000003</v>
      </c>
      <c r="N159" s="6">
        <f t="shared" si="27"/>
        <v>34.656666666667</v>
      </c>
      <c r="O159" s="6">
        <f t="shared" si="25"/>
        <v>-67.540298000000007</v>
      </c>
    </row>
    <row r="160" spans="2:16" x14ac:dyDescent="0.25">
      <c r="B160" s="88">
        <v>28222333333.333</v>
      </c>
      <c r="C160" s="88">
        <v>-73.468429999999998</v>
      </c>
      <c r="D160" s="88">
        <v>-66.245361000000003</v>
      </c>
      <c r="F160" s="6">
        <f t="shared" si="26"/>
        <v>35.591000000000001</v>
      </c>
      <c r="G160" s="6">
        <f t="shared" si="24"/>
        <v>-73.551688999999996</v>
      </c>
      <c r="J160" s="88">
        <v>28222333333.333</v>
      </c>
      <c r="K160" s="88">
        <v>-50.008429999999997</v>
      </c>
      <c r="L160" s="88">
        <v>-42.121592999999997</v>
      </c>
      <c r="N160" s="6">
        <f t="shared" si="27"/>
        <v>35.591000000000001</v>
      </c>
      <c r="O160" s="6">
        <f t="shared" si="25"/>
        <v>-73.119857999999994</v>
      </c>
    </row>
    <row r="161" spans="2:16" x14ac:dyDescent="0.25">
      <c r="B161" s="88">
        <v>29656666666.667</v>
      </c>
      <c r="C161" s="88">
        <v>-71.166488999999999</v>
      </c>
      <c r="D161" s="88">
        <v>-63.816135000000003</v>
      </c>
      <c r="F161" s="6">
        <f t="shared" si="26"/>
        <v>36.525333333333002</v>
      </c>
      <c r="G161" s="6">
        <f t="shared" si="24"/>
        <v>-74.893471000000005</v>
      </c>
      <c r="J161" s="88">
        <v>29656666666.667</v>
      </c>
      <c r="K161" s="88">
        <v>-50.900272000000001</v>
      </c>
      <c r="L161" s="88">
        <v>-42.764481000000004</v>
      </c>
      <c r="N161" s="6">
        <f t="shared" si="27"/>
        <v>36.525333333333002</v>
      </c>
      <c r="O161" s="6">
        <f t="shared" si="25"/>
        <v>-79.784217999999996</v>
      </c>
    </row>
    <row r="162" spans="2:16" x14ac:dyDescent="0.25">
      <c r="B162" s="88">
        <v>31091000000</v>
      </c>
      <c r="C162" s="88">
        <v>-72.723372999999995</v>
      </c>
      <c r="D162" s="88">
        <v>-65.372200000000007</v>
      </c>
      <c r="F162" s="6">
        <f t="shared" si="26"/>
        <v>37.459666666666998</v>
      </c>
      <c r="G162" s="6">
        <f t="shared" si="24"/>
        <v>-58.456707000000002</v>
      </c>
      <c r="J162" s="88">
        <v>31091000000</v>
      </c>
      <c r="K162" s="88">
        <v>-48.619728000000002</v>
      </c>
      <c r="L162" s="88">
        <v>-40.136001999999998</v>
      </c>
      <c r="N162" s="6">
        <f t="shared" si="27"/>
        <v>37.459666666666998</v>
      </c>
      <c r="O162" s="6">
        <f t="shared" si="25"/>
        <v>-68.359238000000005</v>
      </c>
    </row>
    <row r="163" spans="2:16" x14ac:dyDescent="0.25">
      <c r="B163" s="88">
        <v>32525333333.333</v>
      </c>
      <c r="C163" s="88">
        <v>-81.883026000000001</v>
      </c>
      <c r="D163" s="88">
        <v>-74.466048999999998</v>
      </c>
      <c r="F163" s="6">
        <f t="shared" si="26"/>
        <v>38.393999999999998</v>
      </c>
      <c r="G163" s="6">
        <f t="shared" si="24"/>
        <v>-58.184517</v>
      </c>
      <c r="J163" s="88">
        <v>32525333333.333</v>
      </c>
      <c r="K163" s="88">
        <v>-47.187694999999998</v>
      </c>
      <c r="L163" s="88">
        <v>-38.472594999999998</v>
      </c>
      <c r="N163" s="6">
        <f t="shared" si="27"/>
        <v>38.393999999999998</v>
      </c>
      <c r="O163" s="6">
        <f t="shared" si="25"/>
        <v>-62.466785000000002</v>
      </c>
    </row>
    <row r="164" spans="2:16" x14ac:dyDescent="0.25">
      <c r="B164" s="88">
        <v>33959666666.667</v>
      </c>
      <c r="C164" s="88">
        <v>-90.222633000000002</v>
      </c>
      <c r="D164" s="88">
        <v>-82.603226000000006</v>
      </c>
      <c r="F164" s="6">
        <f t="shared" si="26"/>
        <v>39.328333333332999</v>
      </c>
      <c r="G164" s="6">
        <f t="shared" si="24"/>
        <v>-58.939857000000003</v>
      </c>
      <c r="J164" s="88">
        <v>33959666666.667</v>
      </c>
      <c r="K164" s="88">
        <v>-45.600512999999999</v>
      </c>
      <c r="L164" s="88">
        <v>-36.720675999999997</v>
      </c>
      <c r="N164" s="6">
        <f t="shared" si="27"/>
        <v>39.328333333332999</v>
      </c>
      <c r="O164" s="6">
        <f t="shared" si="25"/>
        <v>-59.915095999999998</v>
      </c>
    </row>
    <row r="165" spans="2:16" x14ac:dyDescent="0.25">
      <c r="B165" s="88">
        <v>35394000000</v>
      </c>
      <c r="C165" s="88">
        <v>-70.537430000000001</v>
      </c>
      <c r="D165" s="88">
        <v>-62.383876999999998</v>
      </c>
      <c r="F165" s="6">
        <f t="shared" si="26"/>
        <v>40.262666666667002</v>
      </c>
      <c r="G165" s="6">
        <f t="shared" si="24"/>
        <v>-60.115234000000001</v>
      </c>
      <c r="J165" s="88">
        <v>35394000000</v>
      </c>
      <c r="K165" s="88">
        <v>-44.451777999999997</v>
      </c>
      <c r="L165" s="88">
        <v>-35.684372000000003</v>
      </c>
      <c r="N165" s="6">
        <f t="shared" si="27"/>
        <v>40.262666666667002</v>
      </c>
      <c r="O165" s="6">
        <f t="shared" si="25"/>
        <v>-59.576079999999997</v>
      </c>
    </row>
    <row r="166" spans="2:16" x14ac:dyDescent="0.25">
      <c r="B166" s="88">
        <v>36828333333.333</v>
      </c>
      <c r="C166" s="88">
        <v>-63.414459000000001</v>
      </c>
      <c r="D166" s="88">
        <v>-54.038711999999997</v>
      </c>
      <c r="F166" s="6">
        <f t="shared" si="26"/>
        <v>41.197000000000003</v>
      </c>
      <c r="G166" s="6">
        <f t="shared" si="24"/>
        <v>-52.663715000000003</v>
      </c>
      <c r="J166" s="88">
        <v>36828333333.333</v>
      </c>
      <c r="K166" s="88">
        <v>-45.349254999999999</v>
      </c>
      <c r="L166" s="88">
        <v>-36.495609000000002</v>
      </c>
      <c r="N166" s="6">
        <f t="shared" si="27"/>
        <v>41.197000000000003</v>
      </c>
      <c r="O166" s="6">
        <f t="shared" si="25"/>
        <v>-59.027645</v>
      </c>
    </row>
    <row r="167" spans="2:16" x14ac:dyDescent="0.25">
      <c r="B167" s="88">
        <v>38262666666.667</v>
      </c>
      <c r="C167" s="88">
        <v>-63.392662000000001</v>
      </c>
      <c r="D167" s="88">
        <v>-53.364032999999999</v>
      </c>
      <c r="F167" s="6">
        <f t="shared" si="26"/>
        <v>42.131333333333004</v>
      </c>
      <c r="G167" s="6">
        <f t="shared" si="24"/>
        <v>-54.477463</v>
      </c>
      <c r="J167" s="88">
        <v>38262666666.667</v>
      </c>
      <c r="K167" s="88">
        <v>-47.969284000000002</v>
      </c>
      <c r="L167" s="88">
        <v>-38.390247000000002</v>
      </c>
      <c r="N167" s="6">
        <f t="shared" si="27"/>
        <v>42.131333333333004</v>
      </c>
      <c r="O167" s="6">
        <f t="shared" si="25"/>
        <v>-60.340324000000003</v>
      </c>
    </row>
    <row r="168" spans="2:16" x14ac:dyDescent="0.25">
      <c r="B168" s="88">
        <v>39697000000</v>
      </c>
      <c r="C168" s="88">
        <v>-63.896790000000003</v>
      </c>
      <c r="D168" s="88">
        <v>-54.112923000000002</v>
      </c>
      <c r="F168" s="6">
        <f t="shared" si="26"/>
        <v>43.065666666666999</v>
      </c>
      <c r="G168" s="6">
        <f t="shared" si="24"/>
        <v>-57.130645999999999</v>
      </c>
      <c r="J168" s="88">
        <v>39697000000</v>
      </c>
      <c r="K168" s="88">
        <v>-48.166469999999997</v>
      </c>
      <c r="L168" s="88">
        <v>-37.663482999999999</v>
      </c>
      <c r="N168" s="6">
        <f t="shared" si="27"/>
        <v>43.065666666666999</v>
      </c>
      <c r="O168" s="6">
        <f t="shared" si="25"/>
        <v>-56.392161999999999</v>
      </c>
    </row>
    <row r="169" spans="2:16" x14ac:dyDescent="0.25">
      <c r="B169" s="88">
        <v>41131333333.333</v>
      </c>
      <c r="C169" s="88">
        <v>-58.328052999999997</v>
      </c>
      <c r="D169" s="88">
        <v>-48.97184</v>
      </c>
      <c r="F169" s="6">
        <f t="shared" si="26"/>
        <v>44</v>
      </c>
      <c r="G169" s="6">
        <f t="shared" si="24"/>
        <v>-53.834553</v>
      </c>
      <c r="J169" s="88">
        <v>41131333333.333</v>
      </c>
      <c r="K169" s="88">
        <v>-51.497886999999999</v>
      </c>
      <c r="L169" s="88">
        <v>-40.419769000000002</v>
      </c>
      <c r="N169" s="6">
        <f t="shared" si="27"/>
        <v>44</v>
      </c>
      <c r="O169" s="6">
        <f t="shared" si="25"/>
        <v>-56.934448000000003</v>
      </c>
    </row>
    <row r="170" spans="2:16" x14ac:dyDescent="0.25">
      <c r="B170" s="88">
        <v>42565666666.667</v>
      </c>
      <c r="C170" s="88">
        <v>-57.127009999999999</v>
      </c>
      <c r="D170" s="88">
        <v>-47.367187999999999</v>
      </c>
      <c r="F170" s="6" t="s">
        <v>21</v>
      </c>
      <c r="J170" s="88">
        <v>42565666666.667</v>
      </c>
      <c r="K170" s="88">
        <v>-52.063034000000002</v>
      </c>
      <c r="L170" s="88">
        <v>-40.359721999999998</v>
      </c>
      <c r="N170" s="6" t="s">
        <v>21</v>
      </c>
    </row>
    <row r="171" spans="2:16" x14ac:dyDescent="0.25">
      <c r="B171" s="88">
        <v>44000000000</v>
      </c>
      <c r="C171" s="88">
        <v>-56.387118999999998</v>
      </c>
      <c r="D171" s="88">
        <v>-45.151608000000003</v>
      </c>
      <c r="J171" s="88">
        <v>44000000000</v>
      </c>
      <c r="K171" s="88">
        <v>-47.714497000000001</v>
      </c>
      <c r="L171" s="88">
        <v>-36.855727999999999</v>
      </c>
    </row>
    <row r="172" spans="2:16" x14ac:dyDescent="0.25">
      <c r="B172" s="88" t="s">
        <v>21</v>
      </c>
      <c r="J172" s="88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2Ix4L dBc Log Mag(dB)</v>
      </c>
      <c r="H174" s="35">
        <v>2</v>
      </c>
      <c r="N174" s="6" t="s">
        <v>19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s="88" t="s">
        <v>37</v>
      </c>
      <c r="F175" s="6">
        <f t="shared" ref="F175:F193" si="30">B201/1000000000</f>
        <v>36.182000000000002</v>
      </c>
      <c r="G175" s="6">
        <f t="shared" si="28"/>
        <v>-44.056652</v>
      </c>
      <c r="H175" s="36">
        <f>ABS(AVERAGE(G175:G193)-(H174-1)*5)</f>
        <v>57.168566789473694</v>
      </c>
      <c r="J175" s="88" t="s">
        <v>37</v>
      </c>
      <c r="N175" s="6">
        <f t="shared" ref="N175:N193" si="31">J201/1000000000</f>
        <v>36.182000000000002</v>
      </c>
      <c r="O175" s="6">
        <f t="shared" si="29"/>
        <v>-37.305649000000003</v>
      </c>
      <c r="P175" s="36">
        <f>ABS(AVERAGE(O175:O193)-(P174-1)*5)</f>
        <v>49.181656263157898</v>
      </c>
    </row>
    <row r="176" spans="2:16" x14ac:dyDescent="0.25">
      <c r="B176" s="88" t="s">
        <v>19</v>
      </c>
      <c r="C176" s="88" t="s">
        <v>151</v>
      </c>
      <c r="D176" s="88" t="s">
        <v>77</v>
      </c>
      <c r="F176" s="6">
        <f t="shared" si="30"/>
        <v>36.616333333333003</v>
      </c>
      <c r="G176" s="6">
        <f t="shared" si="28"/>
        <v>-48.219783999999997</v>
      </c>
      <c r="J176" s="88" t="s">
        <v>19</v>
      </c>
      <c r="K176" s="88" t="s">
        <v>151</v>
      </c>
      <c r="L176" s="88" t="s">
        <v>77</v>
      </c>
      <c r="N176" s="6">
        <f t="shared" si="31"/>
        <v>36.616333333333003</v>
      </c>
      <c r="O176" s="6">
        <f t="shared" si="29"/>
        <v>-42.363697000000002</v>
      </c>
    </row>
    <row r="177" spans="2:15" x14ac:dyDescent="0.25">
      <c r="B177" s="88">
        <v>27182000000</v>
      </c>
      <c r="C177" s="88">
        <v>-62.955115999999997</v>
      </c>
      <c r="D177" s="88">
        <v>-51.766964000000002</v>
      </c>
      <c r="F177" s="6">
        <f t="shared" si="30"/>
        <v>37.050666666666999</v>
      </c>
      <c r="G177" s="6">
        <f t="shared" si="28"/>
        <v>-48.491118999999998</v>
      </c>
      <c r="J177" s="88">
        <v>27182000000</v>
      </c>
      <c r="K177" s="88">
        <v>-72.754386999999994</v>
      </c>
      <c r="L177" s="88">
        <v>-61.199202999999997</v>
      </c>
      <c r="N177" s="6">
        <f t="shared" si="31"/>
        <v>37.050666666666999</v>
      </c>
      <c r="O177" s="6">
        <f t="shared" si="29"/>
        <v>-43.759880000000003</v>
      </c>
    </row>
    <row r="178" spans="2:15" x14ac:dyDescent="0.25">
      <c r="B178" s="88">
        <v>28116333333.333</v>
      </c>
      <c r="C178" s="88">
        <v>-58.948433000000001</v>
      </c>
      <c r="D178" s="88">
        <v>-52.648040999999999</v>
      </c>
      <c r="F178" s="6">
        <f t="shared" si="30"/>
        <v>37.484999999999999</v>
      </c>
      <c r="G178" s="6">
        <f t="shared" si="28"/>
        <v>-49.484763999999998</v>
      </c>
      <c r="J178" s="88">
        <v>28116333333.333</v>
      </c>
      <c r="K178" s="88">
        <v>-70.735245000000006</v>
      </c>
      <c r="L178" s="88">
        <v>-63.017288000000001</v>
      </c>
      <c r="N178" s="6">
        <f t="shared" si="31"/>
        <v>37.484999999999999</v>
      </c>
      <c r="O178" s="6">
        <f t="shared" si="29"/>
        <v>-43.113509999999998</v>
      </c>
    </row>
    <row r="179" spans="2:15" x14ac:dyDescent="0.25">
      <c r="B179" s="88">
        <v>29050666666.667</v>
      </c>
      <c r="C179" s="88">
        <v>-57.927543999999997</v>
      </c>
      <c r="D179" s="88">
        <v>-51.394573000000001</v>
      </c>
      <c r="F179" s="6">
        <f t="shared" si="30"/>
        <v>37.919333333333</v>
      </c>
      <c r="G179" s="6">
        <f t="shared" si="28"/>
        <v>-48.881618000000003</v>
      </c>
      <c r="J179" s="88">
        <v>29050666666.667</v>
      </c>
      <c r="K179" s="88">
        <v>-69.156281000000007</v>
      </c>
      <c r="L179" s="88">
        <v>-62.084071999999999</v>
      </c>
      <c r="N179" s="6">
        <f t="shared" si="31"/>
        <v>37.919333333333</v>
      </c>
      <c r="O179" s="6">
        <f t="shared" si="29"/>
        <v>-43.137726000000001</v>
      </c>
    </row>
    <row r="180" spans="2:15" x14ac:dyDescent="0.25">
      <c r="B180" s="88">
        <v>29985000000</v>
      </c>
      <c r="C180" s="88">
        <v>-61.140250999999999</v>
      </c>
      <c r="D180" s="88">
        <v>-54.890006999999997</v>
      </c>
      <c r="F180" s="6">
        <f t="shared" si="30"/>
        <v>38.353666666667003</v>
      </c>
      <c r="G180" s="6">
        <f t="shared" si="28"/>
        <v>-51.379852</v>
      </c>
      <c r="J180" s="88">
        <v>29985000000</v>
      </c>
      <c r="K180" s="88">
        <v>-68.239966999999993</v>
      </c>
      <c r="L180" s="88">
        <v>-60.725121000000001</v>
      </c>
      <c r="N180" s="6">
        <f t="shared" si="31"/>
        <v>38.353666666667003</v>
      </c>
      <c r="O180" s="6">
        <f t="shared" si="29"/>
        <v>-42.653336000000003</v>
      </c>
    </row>
    <row r="181" spans="2:15" x14ac:dyDescent="0.25">
      <c r="B181" s="88">
        <v>30919333333.333</v>
      </c>
      <c r="C181" s="88">
        <v>-62.014541999999999</v>
      </c>
      <c r="D181" s="88">
        <v>-55.573742000000003</v>
      </c>
      <c r="F181" s="6">
        <f t="shared" si="30"/>
        <v>38.787999999999997</v>
      </c>
      <c r="G181" s="6">
        <f t="shared" si="28"/>
        <v>-51.675873000000003</v>
      </c>
      <c r="J181" s="88">
        <v>30919333333.333</v>
      </c>
      <c r="K181" s="88">
        <v>-70.901938999999999</v>
      </c>
      <c r="L181" s="88">
        <v>-63.059280000000001</v>
      </c>
      <c r="N181" s="6">
        <f t="shared" si="31"/>
        <v>38.787999999999997</v>
      </c>
      <c r="O181" s="6">
        <f t="shared" si="29"/>
        <v>-43.103718000000001</v>
      </c>
    </row>
    <row r="182" spans="2:15" x14ac:dyDescent="0.25">
      <c r="B182" s="88">
        <v>31853666666.667</v>
      </c>
      <c r="C182" s="88">
        <v>-62.745583000000003</v>
      </c>
      <c r="D182" s="88">
        <v>-56.011246</v>
      </c>
      <c r="F182" s="6">
        <f t="shared" si="30"/>
        <v>39.222333333332998</v>
      </c>
      <c r="G182" s="6">
        <f t="shared" si="28"/>
        <v>-50.981147999999997</v>
      </c>
      <c r="J182" s="88">
        <v>31853666666.667</v>
      </c>
      <c r="K182" s="88">
        <v>-73.933600999999996</v>
      </c>
      <c r="L182" s="88">
        <v>-65.882651999999993</v>
      </c>
      <c r="N182" s="6">
        <f t="shared" si="31"/>
        <v>39.222333333332998</v>
      </c>
      <c r="O182" s="6">
        <f t="shared" si="29"/>
        <v>-44.320746999999997</v>
      </c>
    </row>
    <row r="183" spans="2:15" x14ac:dyDescent="0.25">
      <c r="B183" s="88">
        <v>32788000000</v>
      </c>
      <c r="C183" s="88">
        <v>-66.155190000000005</v>
      </c>
      <c r="D183" s="88">
        <v>-59.056956999999997</v>
      </c>
      <c r="F183" s="6">
        <f t="shared" si="30"/>
        <v>39.656666666667</v>
      </c>
      <c r="G183" s="6">
        <f t="shared" si="28"/>
        <v>-52.442326000000001</v>
      </c>
      <c r="J183" s="88">
        <v>32788000000</v>
      </c>
      <c r="K183" s="88">
        <v>-78.594322000000005</v>
      </c>
      <c r="L183" s="88">
        <v>-70.464866999999998</v>
      </c>
      <c r="N183" s="6">
        <f t="shared" si="31"/>
        <v>39.656666666667</v>
      </c>
      <c r="O183" s="6">
        <f t="shared" si="29"/>
        <v>-43.931964999999998</v>
      </c>
    </row>
    <row r="184" spans="2:15" x14ac:dyDescent="0.25">
      <c r="B184" s="88">
        <v>33722333333.333</v>
      </c>
      <c r="C184" s="88">
        <v>-70.022948999999997</v>
      </c>
      <c r="D184" s="88">
        <v>-62.799877000000002</v>
      </c>
      <c r="F184" s="6">
        <f t="shared" si="30"/>
        <v>40.091000000000001</v>
      </c>
      <c r="G184" s="6">
        <f t="shared" si="28"/>
        <v>-54.471862999999999</v>
      </c>
      <c r="J184" s="88">
        <v>33722333333.333</v>
      </c>
      <c r="K184" s="88">
        <v>-73.458977000000004</v>
      </c>
      <c r="L184" s="88">
        <v>-65.572143999999994</v>
      </c>
      <c r="N184" s="6">
        <f t="shared" si="31"/>
        <v>40.091000000000001</v>
      </c>
      <c r="O184" s="6">
        <f t="shared" si="29"/>
        <v>-43.799297000000003</v>
      </c>
    </row>
    <row r="185" spans="2:15" x14ac:dyDescent="0.25">
      <c r="B185" s="88">
        <v>34656666666.667</v>
      </c>
      <c r="C185" s="88">
        <v>-73.172188000000006</v>
      </c>
      <c r="D185" s="88">
        <v>-65.821831000000003</v>
      </c>
      <c r="F185" s="6">
        <f t="shared" si="30"/>
        <v>40.525333333333002</v>
      </c>
      <c r="G185" s="6">
        <f t="shared" si="28"/>
        <v>-55.447144000000002</v>
      </c>
      <c r="J185" s="88">
        <v>34656666666.667</v>
      </c>
      <c r="K185" s="88">
        <v>-75.676094000000006</v>
      </c>
      <c r="L185" s="88">
        <v>-67.540298000000007</v>
      </c>
      <c r="N185" s="6">
        <f t="shared" si="31"/>
        <v>40.525333333333002</v>
      </c>
      <c r="O185" s="6">
        <f t="shared" si="29"/>
        <v>-43.245010000000001</v>
      </c>
    </row>
    <row r="186" spans="2:15" x14ac:dyDescent="0.25">
      <c r="B186" s="88">
        <v>35591000000</v>
      </c>
      <c r="C186" s="88">
        <v>-80.902869999999993</v>
      </c>
      <c r="D186" s="88">
        <v>-73.551688999999996</v>
      </c>
      <c r="F186" s="6">
        <f t="shared" si="30"/>
        <v>40.959666666666998</v>
      </c>
      <c r="G186" s="6">
        <f t="shared" si="28"/>
        <v>-56.722160000000002</v>
      </c>
      <c r="J186" s="88">
        <v>35591000000</v>
      </c>
      <c r="K186" s="88">
        <v>-81.603583999999998</v>
      </c>
      <c r="L186" s="88">
        <v>-73.119857999999994</v>
      </c>
      <c r="N186" s="6">
        <f t="shared" si="31"/>
        <v>40.959666666666998</v>
      </c>
      <c r="O186" s="6">
        <f t="shared" si="29"/>
        <v>-44.856701000000001</v>
      </c>
    </row>
    <row r="187" spans="2:15" x14ac:dyDescent="0.25">
      <c r="B187" s="88">
        <v>36525333333.333</v>
      </c>
      <c r="C187" s="88">
        <v>-82.310447999999994</v>
      </c>
      <c r="D187" s="88">
        <v>-74.893471000000005</v>
      </c>
      <c r="F187" s="6">
        <f t="shared" si="30"/>
        <v>41.393999999999998</v>
      </c>
      <c r="G187" s="6">
        <f t="shared" si="28"/>
        <v>-54.752094</v>
      </c>
      <c r="J187" s="88">
        <v>36525333333.333</v>
      </c>
      <c r="K187" s="88">
        <v>-88.499320999999995</v>
      </c>
      <c r="L187" s="88">
        <v>-79.784217999999996</v>
      </c>
      <c r="N187" s="6">
        <f t="shared" si="31"/>
        <v>41.393999999999998</v>
      </c>
      <c r="O187" s="6">
        <f t="shared" si="29"/>
        <v>-46.865741999999997</v>
      </c>
    </row>
    <row r="188" spans="2:15" x14ac:dyDescent="0.25">
      <c r="B188" s="88">
        <v>37459666666.667</v>
      </c>
      <c r="C188" s="88">
        <v>-66.076117999999994</v>
      </c>
      <c r="D188" s="88">
        <v>-58.456707000000002</v>
      </c>
      <c r="F188" s="6">
        <f t="shared" si="30"/>
        <v>41.828333333332999</v>
      </c>
      <c r="G188" s="6">
        <f t="shared" si="28"/>
        <v>-53.141151000000001</v>
      </c>
      <c r="J188" s="88">
        <v>37459666666.667</v>
      </c>
      <c r="K188" s="88">
        <v>-77.239075</v>
      </c>
      <c r="L188" s="88">
        <v>-68.359238000000005</v>
      </c>
      <c r="N188" s="6">
        <f t="shared" si="31"/>
        <v>41.828333333332999</v>
      </c>
      <c r="O188" s="6">
        <f t="shared" si="29"/>
        <v>-47.731831</v>
      </c>
    </row>
    <row r="189" spans="2:15" x14ac:dyDescent="0.25">
      <c r="B189" s="88">
        <v>38394000000</v>
      </c>
      <c r="C189" s="88">
        <v>-66.338065999999998</v>
      </c>
      <c r="D189" s="88">
        <v>-58.184517</v>
      </c>
      <c r="F189" s="6">
        <f t="shared" si="30"/>
        <v>42.262666666667002</v>
      </c>
      <c r="G189" s="6">
        <f t="shared" si="28"/>
        <v>-52.659336000000003</v>
      </c>
      <c r="J189" s="88">
        <v>38394000000</v>
      </c>
      <c r="K189" s="88">
        <v>-71.234191999999993</v>
      </c>
      <c r="L189" s="88">
        <v>-62.466785000000002</v>
      </c>
      <c r="N189" s="6">
        <f t="shared" si="31"/>
        <v>42.262666666667002</v>
      </c>
      <c r="O189" s="6">
        <f t="shared" si="29"/>
        <v>-46.653275000000001</v>
      </c>
    </row>
    <row r="190" spans="2:15" x14ac:dyDescent="0.25">
      <c r="B190" s="88">
        <v>39328333333.333</v>
      </c>
      <c r="C190" s="88">
        <v>-68.315605000000005</v>
      </c>
      <c r="D190" s="88">
        <v>-58.939857000000003</v>
      </c>
      <c r="F190" s="6">
        <f t="shared" si="30"/>
        <v>42.697000000000003</v>
      </c>
      <c r="G190" s="6">
        <f t="shared" si="28"/>
        <v>-54.436348000000002</v>
      </c>
      <c r="J190" s="88">
        <v>39328333333.333</v>
      </c>
      <c r="K190" s="88">
        <v>-68.768744999999996</v>
      </c>
      <c r="L190" s="88">
        <v>-59.915095999999998</v>
      </c>
      <c r="N190" s="6">
        <f t="shared" si="31"/>
        <v>42.697000000000003</v>
      </c>
      <c r="O190" s="6">
        <f t="shared" si="29"/>
        <v>-45.378574</v>
      </c>
    </row>
    <row r="191" spans="2:15" x14ac:dyDescent="0.25">
      <c r="B191" s="88">
        <v>40262666666.667</v>
      </c>
      <c r="C191" s="88">
        <v>-70.143860000000004</v>
      </c>
      <c r="D191" s="88">
        <v>-60.115234000000001</v>
      </c>
      <c r="F191" s="6">
        <f t="shared" si="30"/>
        <v>43.131333333333004</v>
      </c>
      <c r="G191" s="6">
        <f t="shared" si="28"/>
        <v>-53.431465000000003</v>
      </c>
      <c r="J191" s="88">
        <v>40262666666.667</v>
      </c>
      <c r="K191" s="88">
        <v>-69.155120999999994</v>
      </c>
      <c r="L191" s="88">
        <v>-59.576079999999997</v>
      </c>
      <c r="N191" s="6">
        <f t="shared" si="31"/>
        <v>43.131333333333004</v>
      </c>
      <c r="O191" s="6">
        <f t="shared" si="29"/>
        <v>-46.056128999999999</v>
      </c>
    </row>
    <row r="192" spans="2:15" x14ac:dyDescent="0.25">
      <c r="B192" s="88">
        <v>41197000000</v>
      </c>
      <c r="C192" s="88">
        <v>-62.447581999999997</v>
      </c>
      <c r="D192" s="88">
        <v>-52.663715000000003</v>
      </c>
      <c r="F192" s="6">
        <f t="shared" si="30"/>
        <v>43.565666666666999</v>
      </c>
      <c r="G192" s="6">
        <f t="shared" si="28"/>
        <v>-56.296722000000003</v>
      </c>
      <c r="J192" s="88">
        <v>41197000000</v>
      </c>
      <c r="K192" s="88">
        <v>-69.530631999999997</v>
      </c>
      <c r="L192" s="88">
        <v>-59.027645</v>
      </c>
      <c r="N192" s="6">
        <f t="shared" si="31"/>
        <v>43.565666666666999</v>
      </c>
      <c r="O192" s="6">
        <f t="shared" si="29"/>
        <v>-44.703201</v>
      </c>
    </row>
    <row r="193" spans="2:16" x14ac:dyDescent="0.25">
      <c r="B193" s="88">
        <v>42131333333.333</v>
      </c>
      <c r="C193" s="88">
        <v>-63.833674999999999</v>
      </c>
      <c r="D193" s="88">
        <v>-54.477463</v>
      </c>
      <c r="F193" s="6">
        <f t="shared" si="30"/>
        <v>44</v>
      </c>
      <c r="G193" s="6">
        <f t="shared" si="28"/>
        <v>-54.231349999999999</v>
      </c>
      <c r="J193" s="88">
        <v>42131333333.333</v>
      </c>
      <c r="K193" s="88">
        <v>-71.418441999999999</v>
      </c>
      <c r="L193" s="88">
        <v>-60.340324000000003</v>
      </c>
      <c r="N193" s="6">
        <f t="shared" si="31"/>
        <v>44</v>
      </c>
      <c r="O193" s="6">
        <f t="shared" si="29"/>
        <v>-46.471480999999997</v>
      </c>
    </row>
    <row r="194" spans="2:16" x14ac:dyDescent="0.25">
      <c r="B194" s="88">
        <v>43065666666.667</v>
      </c>
      <c r="C194" s="88">
        <v>-66.890465000000006</v>
      </c>
      <c r="D194" s="88">
        <v>-57.130645999999999</v>
      </c>
      <c r="F194" s="6" t="s">
        <v>21</v>
      </c>
      <c r="J194" s="88">
        <v>43065666666.667</v>
      </c>
      <c r="K194" s="88">
        <v>-68.095473999999996</v>
      </c>
      <c r="L194" s="88">
        <v>-56.392161999999999</v>
      </c>
      <c r="N194" s="6" t="s">
        <v>21</v>
      </c>
    </row>
    <row r="195" spans="2:16" x14ac:dyDescent="0.25">
      <c r="B195" s="88">
        <v>44000000000</v>
      </c>
      <c r="C195" s="88">
        <v>-65.070060999999995</v>
      </c>
      <c r="D195" s="88">
        <v>-53.834553</v>
      </c>
      <c r="J195" s="88">
        <v>44000000000</v>
      </c>
      <c r="K195" s="88">
        <v>-67.793212999999994</v>
      </c>
      <c r="L195" s="88">
        <v>-56.934448000000003</v>
      </c>
    </row>
    <row r="196" spans="2:16" x14ac:dyDescent="0.25">
      <c r="B196" s="88" t="s">
        <v>21</v>
      </c>
      <c r="J196" s="88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2Ix5L dBc Log Mag(dB)</v>
      </c>
      <c r="H198" s="35">
        <v>2</v>
      </c>
      <c r="N198" s="6" t="s">
        <v>19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s="88" t="s">
        <v>39</v>
      </c>
      <c r="F199" s="6">
        <f t="shared" ref="F199:F217" si="34">B225/1000000000</f>
        <v>34.798000000000002</v>
      </c>
      <c r="G199" s="6">
        <f t="shared" si="32"/>
        <v>-56.405033000000003</v>
      </c>
      <c r="H199" s="36">
        <f>ABS(AVERAGE(G199:G217)-(H198-1)*5)</f>
        <v>66.171396631578943</v>
      </c>
      <c r="J199" s="88" t="s">
        <v>39</v>
      </c>
      <c r="N199" s="6">
        <f t="shared" ref="N199:N217" si="35">J225/1000000000</f>
        <v>34.798000000000002</v>
      </c>
      <c r="O199" s="6">
        <f t="shared" si="33"/>
        <v>-61.570202000000002</v>
      </c>
      <c r="P199" s="36">
        <f>ABS(AVERAGE(O199:O217)-(P198-1)*5)</f>
        <v>74.54629168421053</v>
      </c>
    </row>
    <row r="200" spans="2:16" x14ac:dyDescent="0.25">
      <c r="B200" s="88" t="s">
        <v>19</v>
      </c>
      <c r="C200" s="88" t="s">
        <v>152</v>
      </c>
      <c r="D200" s="88" t="s">
        <v>78</v>
      </c>
      <c r="F200" s="6">
        <f t="shared" si="34"/>
        <v>35.309222222221997</v>
      </c>
      <c r="G200" s="6">
        <f t="shared" si="32"/>
        <v>-61.642344999999999</v>
      </c>
      <c r="J200" s="88" t="s">
        <v>19</v>
      </c>
      <c r="K200" s="88" t="s">
        <v>152</v>
      </c>
      <c r="L200" s="88" t="s">
        <v>78</v>
      </c>
      <c r="N200" s="6">
        <f t="shared" si="35"/>
        <v>35.309222222221997</v>
      </c>
      <c r="O200" s="6">
        <f t="shared" si="33"/>
        <v>-66.615729999999999</v>
      </c>
    </row>
    <row r="201" spans="2:16" x14ac:dyDescent="0.25">
      <c r="B201" s="88">
        <v>36182000000</v>
      </c>
      <c r="C201" s="88">
        <v>-55.244804000000002</v>
      </c>
      <c r="D201" s="88">
        <v>-44.056652</v>
      </c>
      <c r="F201" s="6">
        <f t="shared" si="34"/>
        <v>35.820444444444</v>
      </c>
      <c r="G201" s="6">
        <f t="shared" si="32"/>
        <v>-61.984268</v>
      </c>
      <c r="J201" s="88">
        <v>36182000000</v>
      </c>
      <c r="K201" s="88">
        <v>-48.860827999999998</v>
      </c>
      <c r="L201" s="88">
        <v>-37.305649000000003</v>
      </c>
      <c r="N201" s="6">
        <f t="shared" si="35"/>
        <v>35.820444444444</v>
      </c>
      <c r="O201" s="6">
        <f t="shared" si="33"/>
        <v>-65.348122000000004</v>
      </c>
    </row>
    <row r="202" spans="2:16" x14ac:dyDescent="0.25">
      <c r="B202" s="88">
        <v>36616333333.333</v>
      </c>
      <c r="C202" s="88">
        <v>-54.520175999999999</v>
      </c>
      <c r="D202" s="88">
        <v>-48.219783999999997</v>
      </c>
      <c r="F202" s="6">
        <f t="shared" si="34"/>
        <v>36.331666666666997</v>
      </c>
      <c r="G202" s="6">
        <f t="shared" si="32"/>
        <v>-62.391800000000003</v>
      </c>
      <c r="J202" s="88">
        <v>36616333333.333</v>
      </c>
      <c r="K202" s="88">
        <v>-50.081650000000003</v>
      </c>
      <c r="L202" s="88">
        <v>-42.363697000000002</v>
      </c>
      <c r="N202" s="6">
        <f t="shared" si="35"/>
        <v>36.331666666666997</v>
      </c>
      <c r="O202" s="6">
        <f t="shared" si="33"/>
        <v>-67.371521000000001</v>
      </c>
    </row>
    <row r="203" spans="2:16" x14ac:dyDescent="0.25">
      <c r="B203" s="88">
        <v>37050666666.667</v>
      </c>
      <c r="C203" s="88">
        <v>-55.024090000000001</v>
      </c>
      <c r="D203" s="88">
        <v>-48.491118999999998</v>
      </c>
      <c r="F203" s="6">
        <f t="shared" si="34"/>
        <v>36.842888888889</v>
      </c>
      <c r="G203" s="6">
        <f t="shared" si="32"/>
        <v>-60.522488000000003</v>
      </c>
      <c r="J203" s="88">
        <v>37050666666.667</v>
      </c>
      <c r="K203" s="88">
        <v>-50.832087999999999</v>
      </c>
      <c r="L203" s="88">
        <v>-43.759880000000003</v>
      </c>
      <c r="N203" s="6">
        <f t="shared" si="35"/>
        <v>36.842888888889</v>
      </c>
      <c r="O203" s="6">
        <f t="shared" si="33"/>
        <v>-67.101669000000001</v>
      </c>
    </row>
    <row r="204" spans="2:16" x14ac:dyDescent="0.25">
      <c r="B204" s="88">
        <v>37485000000</v>
      </c>
      <c r="C204" s="88">
        <v>-55.735011999999998</v>
      </c>
      <c r="D204" s="88">
        <v>-49.484763999999998</v>
      </c>
      <c r="F204" s="6">
        <f t="shared" si="34"/>
        <v>37.354111111111003</v>
      </c>
      <c r="G204" s="6">
        <f t="shared" si="32"/>
        <v>-60.485680000000002</v>
      </c>
      <c r="J204" s="88">
        <v>37485000000</v>
      </c>
      <c r="K204" s="88">
        <v>-50.628352999999997</v>
      </c>
      <c r="L204" s="88">
        <v>-43.113509999999998</v>
      </c>
      <c r="N204" s="6">
        <f t="shared" si="35"/>
        <v>37.354111111111003</v>
      </c>
      <c r="O204" s="6">
        <f t="shared" si="33"/>
        <v>-70.998817000000003</v>
      </c>
    </row>
    <row r="205" spans="2:16" x14ac:dyDescent="0.25">
      <c r="B205" s="88">
        <v>37919333333.333</v>
      </c>
      <c r="C205" s="88">
        <v>-55.322417999999999</v>
      </c>
      <c r="D205" s="88">
        <v>-48.881618000000003</v>
      </c>
      <c r="F205" s="6">
        <f t="shared" si="34"/>
        <v>37.865333333332998</v>
      </c>
      <c r="G205" s="6">
        <f t="shared" si="32"/>
        <v>-60.310409999999997</v>
      </c>
      <c r="J205" s="88">
        <v>37919333333.333</v>
      </c>
      <c r="K205" s="88">
        <v>-50.980384999999998</v>
      </c>
      <c r="L205" s="88">
        <v>-43.137726000000001</v>
      </c>
      <c r="N205" s="6">
        <f t="shared" si="35"/>
        <v>37.865333333332998</v>
      </c>
      <c r="O205" s="6">
        <f t="shared" si="33"/>
        <v>-66.534881999999996</v>
      </c>
    </row>
    <row r="206" spans="2:16" x14ac:dyDescent="0.25">
      <c r="B206" s="88">
        <v>38353666666.667</v>
      </c>
      <c r="C206" s="88">
        <v>-58.114184999999999</v>
      </c>
      <c r="D206" s="88">
        <v>-51.379852</v>
      </c>
      <c r="F206" s="6">
        <f t="shared" si="34"/>
        <v>38.376555555556003</v>
      </c>
      <c r="G206" s="6">
        <f t="shared" si="32"/>
        <v>-59.267212000000001</v>
      </c>
      <c r="J206" s="88">
        <v>38353666666.667</v>
      </c>
      <c r="K206" s="88">
        <v>-50.704284999999999</v>
      </c>
      <c r="L206" s="88">
        <v>-42.653336000000003</v>
      </c>
      <c r="N206" s="6">
        <f t="shared" si="35"/>
        <v>38.376555555556003</v>
      </c>
      <c r="O206" s="6">
        <f t="shared" si="33"/>
        <v>-90.974379999999996</v>
      </c>
    </row>
    <row r="207" spans="2:16" x14ac:dyDescent="0.25">
      <c r="B207" s="88">
        <v>38788000000</v>
      </c>
      <c r="C207" s="88">
        <v>-58.774104999999999</v>
      </c>
      <c r="D207" s="88">
        <v>-51.675873000000003</v>
      </c>
      <c r="F207" s="6">
        <f t="shared" si="34"/>
        <v>38.887777777777998</v>
      </c>
      <c r="G207" s="6">
        <f t="shared" si="32"/>
        <v>-59.413609000000001</v>
      </c>
      <c r="J207" s="88">
        <v>38788000000</v>
      </c>
      <c r="K207" s="88">
        <v>-51.233173000000001</v>
      </c>
      <c r="L207" s="88">
        <v>-43.103718000000001</v>
      </c>
      <c r="N207" s="6">
        <f t="shared" si="35"/>
        <v>38.887777777777998</v>
      </c>
      <c r="O207" s="6">
        <f t="shared" si="33"/>
        <v>-74.139809</v>
      </c>
    </row>
    <row r="208" spans="2:16" x14ac:dyDescent="0.25">
      <c r="B208" s="88">
        <v>39222333333.333</v>
      </c>
      <c r="C208" s="88">
        <v>-58.204216000000002</v>
      </c>
      <c r="D208" s="88">
        <v>-50.981147999999997</v>
      </c>
      <c r="F208" s="6">
        <f t="shared" si="34"/>
        <v>39.399000000000001</v>
      </c>
      <c r="G208" s="6">
        <f t="shared" si="32"/>
        <v>-63.436607000000002</v>
      </c>
      <c r="J208" s="88">
        <v>39222333333.333</v>
      </c>
      <c r="K208" s="88">
        <v>-52.207583999999997</v>
      </c>
      <c r="L208" s="88">
        <v>-44.320746999999997</v>
      </c>
      <c r="N208" s="6">
        <f t="shared" si="35"/>
        <v>39.399000000000001</v>
      </c>
      <c r="O208" s="6">
        <f t="shared" si="33"/>
        <v>-72.524390999999994</v>
      </c>
    </row>
    <row r="209" spans="2:16" x14ac:dyDescent="0.25">
      <c r="B209" s="88">
        <v>39656666666.667</v>
      </c>
      <c r="C209" s="88">
        <v>-59.792679</v>
      </c>
      <c r="D209" s="88">
        <v>-52.442326000000001</v>
      </c>
      <c r="F209" s="6">
        <f t="shared" si="34"/>
        <v>39.910222222222004</v>
      </c>
      <c r="G209" s="6">
        <f t="shared" si="32"/>
        <v>-57.433697000000002</v>
      </c>
      <c r="J209" s="88">
        <v>39656666666.667</v>
      </c>
      <c r="K209" s="88">
        <v>-52.067757</v>
      </c>
      <c r="L209" s="88">
        <v>-43.931964999999998</v>
      </c>
      <c r="N209" s="6">
        <f t="shared" si="35"/>
        <v>39.910222222222004</v>
      </c>
      <c r="O209" s="6">
        <f t="shared" si="33"/>
        <v>-68.783417</v>
      </c>
    </row>
    <row r="210" spans="2:16" x14ac:dyDescent="0.25">
      <c r="B210" s="88">
        <v>40091000000</v>
      </c>
      <c r="C210" s="88">
        <v>-61.823039999999999</v>
      </c>
      <c r="D210" s="88">
        <v>-54.471862999999999</v>
      </c>
      <c r="F210" s="6">
        <f t="shared" si="34"/>
        <v>40.421444444443999</v>
      </c>
      <c r="G210" s="6">
        <f t="shared" si="32"/>
        <v>-59.575535000000002</v>
      </c>
      <c r="J210" s="88">
        <v>40091000000</v>
      </c>
      <c r="K210" s="88">
        <v>-52.283023999999997</v>
      </c>
      <c r="L210" s="88">
        <v>-43.799297000000003</v>
      </c>
      <c r="N210" s="6">
        <f t="shared" si="35"/>
        <v>40.421444444443999</v>
      </c>
      <c r="O210" s="6">
        <f t="shared" si="33"/>
        <v>-71.791786000000002</v>
      </c>
    </row>
    <row r="211" spans="2:16" x14ac:dyDescent="0.25">
      <c r="B211" s="88">
        <v>40525333333.333</v>
      </c>
      <c r="C211" s="88">
        <v>-62.86412</v>
      </c>
      <c r="D211" s="88">
        <v>-55.447144000000002</v>
      </c>
      <c r="F211" s="6">
        <f t="shared" si="34"/>
        <v>40.932666666666996</v>
      </c>
      <c r="G211" s="6">
        <f t="shared" si="32"/>
        <v>-60.957279</v>
      </c>
      <c r="J211" s="88">
        <v>40525333333.333</v>
      </c>
      <c r="K211" s="88">
        <v>-51.960113999999997</v>
      </c>
      <c r="L211" s="88">
        <v>-43.245010000000001</v>
      </c>
      <c r="N211" s="6">
        <f t="shared" si="35"/>
        <v>40.932666666666996</v>
      </c>
      <c r="O211" s="6">
        <f t="shared" si="33"/>
        <v>-68.432838000000004</v>
      </c>
    </row>
    <row r="212" spans="2:16" x14ac:dyDescent="0.25">
      <c r="B212" s="88">
        <v>40959666666.667</v>
      </c>
      <c r="C212" s="88">
        <v>-64.341576000000003</v>
      </c>
      <c r="D212" s="88">
        <v>-56.722160000000002</v>
      </c>
      <c r="F212" s="6">
        <f t="shared" si="34"/>
        <v>41.443888888888999</v>
      </c>
      <c r="G212" s="6">
        <f t="shared" si="32"/>
        <v>-58.742462000000003</v>
      </c>
      <c r="J212" s="88">
        <v>40959666666.667</v>
      </c>
      <c r="K212" s="88">
        <v>-53.736538000000003</v>
      </c>
      <c r="L212" s="88">
        <v>-44.856701000000001</v>
      </c>
      <c r="N212" s="6">
        <f t="shared" si="35"/>
        <v>41.443888888888999</v>
      </c>
      <c r="O212" s="6">
        <f t="shared" si="33"/>
        <v>-72.445183</v>
      </c>
    </row>
    <row r="213" spans="2:16" x14ac:dyDescent="0.25">
      <c r="B213" s="88">
        <v>41394000000</v>
      </c>
      <c r="C213" s="88">
        <v>-62.905642999999998</v>
      </c>
      <c r="D213" s="88">
        <v>-54.752094</v>
      </c>
      <c r="F213" s="6">
        <f t="shared" si="34"/>
        <v>41.955111111111002</v>
      </c>
      <c r="G213" s="6">
        <f t="shared" si="32"/>
        <v>-61.834640999999998</v>
      </c>
      <c r="J213" s="88">
        <v>41394000000</v>
      </c>
      <c r="K213" s="88">
        <v>-55.633147999999998</v>
      </c>
      <c r="L213" s="88">
        <v>-46.865741999999997</v>
      </c>
      <c r="N213" s="6">
        <f t="shared" si="35"/>
        <v>41.955111111111002</v>
      </c>
      <c r="O213" s="6">
        <f t="shared" si="33"/>
        <v>-63.951014999999998</v>
      </c>
    </row>
    <row r="214" spans="2:16" x14ac:dyDescent="0.25">
      <c r="B214" s="88">
        <v>41828333333.333</v>
      </c>
      <c r="C214" s="88">
        <v>-62.516899000000002</v>
      </c>
      <c r="D214" s="88">
        <v>-53.141151000000001</v>
      </c>
      <c r="F214" s="6">
        <f t="shared" si="34"/>
        <v>42.466333333332997</v>
      </c>
      <c r="G214" s="6">
        <f t="shared" si="32"/>
        <v>-64.035156000000001</v>
      </c>
      <c r="J214" s="88">
        <v>41828333333.333</v>
      </c>
      <c r="K214" s="88">
        <v>-56.585476</v>
      </c>
      <c r="L214" s="88">
        <v>-47.731831</v>
      </c>
      <c r="N214" s="6">
        <f t="shared" si="35"/>
        <v>42.466333333332997</v>
      </c>
      <c r="O214" s="6">
        <f t="shared" si="33"/>
        <v>-63.472957999999998</v>
      </c>
    </row>
    <row r="215" spans="2:16" x14ac:dyDescent="0.25">
      <c r="B215" s="88">
        <v>42262666666.667</v>
      </c>
      <c r="C215" s="88">
        <v>-62.687961999999999</v>
      </c>
      <c r="D215" s="88">
        <v>-52.659336000000003</v>
      </c>
      <c r="F215" s="6">
        <f t="shared" si="34"/>
        <v>42.977555555556002</v>
      </c>
      <c r="G215" s="6">
        <f t="shared" si="32"/>
        <v>-61.557578999999997</v>
      </c>
      <c r="J215" s="88">
        <v>42262666666.667</v>
      </c>
      <c r="K215" s="88">
        <v>-56.232311000000003</v>
      </c>
      <c r="L215" s="88">
        <v>-46.653275000000001</v>
      </c>
      <c r="N215" s="6">
        <f t="shared" si="35"/>
        <v>42.977555555556002</v>
      </c>
      <c r="O215" s="6">
        <f t="shared" si="33"/>
        <v>-70.346748000000005</v>
      </c>
    </row>
    <row r="216" spans="2:16" x14ac:dyDescent="0.25">
      <c r="B216" s="88">
        <v>42697000000</v>
      </c>
      <c r="C216" s="88">
        <v>-64.220214999999996</v>
      </c>
      <c r="D216" s="88">
        <v>-54.436348000000002</v>
      </c>
      <c r="F216" s="6">
        <f t="shared" si="34"/>
        <v>43.488777777777997</v>
      </c>
      <c r="G216" s="6">
        <f t="shared" si="32"/>
        <v>-64.696990999999997</v>
      </c>
      <c r="J216" s="88">
        <v>42697000000</v>
      </c>
      <c r="K216" s="88">
        <v>-55.881560999999998</v>
      </c>
      <c r="L216" s="88">
        <v>-45.378574</v>
      </c>
      <c r="N216" s="6">
        <f t="shared" si="35"/>
        <v>43.488777777777997</v>
      </c>
      <c r="O216" s="6">
        <f t="shared" si="33"/>
        <v>-67.745979000000005</v>
      </c>
    </row>
    <row r="217" spans="2:16" x14ac:dyDescent="0.25">
      <c r="B217" s="88">
        <v>43131333333.333</v>
      </c>
      <c r="C217" s="88">
        <v>-62.787674000000003</v>
      </c>
      <c r="D217" s="88">
        <v>-53.431465000000003</v>
      </c>
      <c r="F217" s="6">
        <f t="shared" si="34"/>
        <v>44</v>
      </c>
      <c r="G217" s="6">
        <f t="shared" si="32"/>
        <v>-67.563744</v>
      </c>
      <c r="J217" s="88">
        <v>43131333333.333</v>
      </c>
      <c r="K217" s="88">
        <v>-57.134250999999999</v>
      </c>
      <c r="L217" s="88">
        <v>-46.056128999999999</v>
      </c>
      <c r="N217" s="6">
        <f t="shared" si="35"/>
        <v>44</v>
      </c>
      <c r="O217" s="6">
        <f t="shared" si="33"/>
        <v>-71.230095000000006</v>
      </c>
    </row>
    <row r="218" spans="2:16" x14ac:dyDescent="0.25">
      <c r="B218" s="88">
        <v>43565666666.667</v>
      </c>
      <c r="C218" s="88">
        <v>-66.056540999999996</v>
      </c>
      <c r="D218" s="88">
        <v>-56.296722000000003</v>
      </c>
      <c r="F218" s="6" t="s">
        <v>21</v>
      </c>
      <c r="J218" s="88">
        <v>43565666666.667</v>
      </c>
      <c r="K218" s="88">
        <v>-56.406512999999997</v>
      </c>
      <c r="L218" s="88">
        <v>-44.703201</v>
      </c>
      <c r="N218" s="6" t="s">
        <v>21</v>
      </c>
    </row>
    <row r="219" spans="2:16" x14ac:dyDescent="0.25">
      <c r="B219" s="88">
        <v>44000000000</v>
      </c>
      <c r="C219" s="88">
        <v>-65.466858000000002</v>
      </c>
      <c r="D219" s="88">
        <v>-54.231349999999999</v>
      </c>
      <c r="J219" s="88">
        <v>44000000000</v>
      </c>
      <c r="K219" s="88">
        <v>-57.330249999999999</v>
      </c>
      <c r="L219" s="88">
        <v>-46.471480999999997</v>
      </c>
    </row>
    <row r="220" spans="2:16" x14ac:dyDescent="0.25">
      <c r="B220" s="88" t="s">
        <v>21</v>
      </c>
      <c r="J220" s="88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3Ix1L dBc Log Mag(dB)</v>
      </c>
      <c r="H222" s="35">
        <v>3</v>
      </c>
      <c r="N222" s="6" t="s">
        <v>19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s="88" t="s">
        <v>41</v>
      </c>
      <c r="F223" s="6">
        <f t="shared" ref="F223:F241" si="38">B249/1000000000</f>
        <v>9.2729999999999997</v>
      </c>
      <c r="G223" s="6">
        <f t="shared" si="36"/>
        <v>-21.675267999999999</v>
      </c>
      <c r="H223" s="36">
        <f>ABS(AVERAGE(G223:G241)-(H222-1)*5)</f>
        <v>52.534264631578949</v>
      </c>
      <c r="J223" s="88" t="s">
        <v>41</v>
      </c>
      <c r="N223" s="6">
        <f t="shared" ref="N223:N241" si="39">J249/1000000000</f>
        <v>9.2729999999999997</v>
      </c>
      <c r="O223" s="6">
        <f t="shared" si="37"/>
        <v>-28.310258999999999</v>
      </c>
      <c r="P223" s="36">
        <f>ABS(AVERAGE(O223:O241)-(P222-1)*5)</f>
        <v>55.350951789473683</v>
      </c>
    </row>
    <row r="224" spans="2:16" x14ac:dyDescent="0.25">
      <c r="B224" s="88" t="s">
        <v>19</v>
      </c>
      <c r="C224" s="88" t="s">
        <v>153</v>
      </c>
      <c r="D224" s="88" t="s">
        <v>79</v>
      </c>
      <c r="F224" s="6">
        <f t="shared" si="38"/>
        <v>11.202277777778001</v>
      </c>
      <c r="G224" s="6">
        <f t="shared" si="36"/>
        <v>-26.313261000000001</v>
      </c>
      <c r="J224" s="88" t="s">
        <v>19</v>
      </c>
      <c r="K224" s="88" t="s">
        <v>153</v>
      </c>
      <c r="L224" s="88" t="s">
        <v>79</v>
      </c>
      <c r="N224" s="6">
        <f t="shared" si="39"/>
        <v>11.202277777778001</v>
      </c>
      <c r="O224" s="6">
        <f t="shared" si="37"/>
        <v>-29.546001</v>
      </c>
    </row>
    <row r="225" spans="2:15" x14ac:dyDescent="0.25">
      <c r="B225" s="88">
        <v>34798000000</v>
      </c>
      <c r="C225" s="88">
        <v>-67.593185000000005</v>
      </c>
      <c r="D225" s="88">
        <v>-56.405033000000003</v>
      </c>
      <c r="F225" s="6">
        <f t="shared" si="38"/>
        <v>13.131555555556</v>
      </c>
      <c r="G225" s="6">
        <f t="shared" si="36"/>
        <v>-45.026542999999997</v>
      </c>
      <c r="J225" s="88">
        <v>34798000000</v>
      </c>
      <c r="K225" s="88">
        <v>-73.125381000000004</v>
      </c>
      <c r="L225" s="88">
        <v>-61.570202000000002</v>
      </c>
      <c r="N225" s="6">
        <f t="shared" si="39"/>
        <v>13.131555555556</v>
      </c>
      <c r="O225" s="6">
        <f t="shared" si="37"/>
        <v>-32.675842000000003</v>
      </c>
    </row>
    <row r="226" spans="2:15" x14ac:dyDescent="0.25">
      <c r="B226" s="88">
        <v>35309222222.222</v>
      </c>
      <c r="C226" s="88">
        <v>-67.942734000000002</v>
      </c>
      <c r="D226" s="88">
        <v>-61.642344999999999</v>
      </c>
      <c r="F226" s="6">
        <f t="shared" si="38"/>
        <v>15.060833333333001</v>
      </c>
      <c r="G226" s="6">
        <f t="shared" si="36"/>
        <v>-48.811512</v>
      </c>
      <c r="J226" s="88">
        <v>35309222222.222</v>
      </c>
      <c r="K226" s="88">
        <v>-74.333679000000004</v>
      </c>
      <c r="L226" s="88">
        <v>-66.615729999999999</v>
      </c>
      <c r="N226" s="6">
        <f t="shared" si="39"/>
        <v>15.060833333333001</v>
      </c>
      <c r="O226" s="6">
        <f t="shared" si="37"/>
        <v>-46.087704000000002</v>
      </c>
    </row>
    <row r="227" spans="2:15" x14ac:dyDescent="0.25">
      <c r="B227" s="88">
        <v>35820444444.444</v>
      </c>
      <c r="C227" s="88">
        <v>-68.517234999999999</v>
      </c>
      <c r="D227" s="88">
        <v>-61.984268</v>
      </c>
      <c r="F227" s="6">
        <f t="shared" si="38"/>
        <v>16.990111111110998</v>
      </c>
      <c r="G227" s="6">
        <f t="shared" si="36"/>
        <v>-52.470993</v>
      </c>
      <c r="J227" s="88">
        <v>35820444444.444</v>
      </c>
      <c r="K227" s="88">
        <v>-72.420326000000003</v>
      </c>
      <c r="L227" s="88">
        <v>-65.348122000000004</v>
      </c>
      <c r="N227" s="6">
        <f t="shared" si="39"/>
        <v>16.990111111110998</v>
      </c>
      <c r="O227" s="6">
        <f t="shared" si="37"/>
        <v>-46.212649999999996</v>
      </c>
    </row>
    <row r="228" spans="2:15" x14ac:dyDescent="0.25">
      <c r="B228" s="88">
        <v>36331666666.667</v>
      </c>
      <c r="C228" s="88">
        <v>-68.642043999999999</v>
      </c>
      <c r="D228" s="88">
        <v>-62.391800000000003</v>
      </c>
      <c r="F228" s="6">
        <f t="shared" si="38"/>
        <v>18.919388888888999</v>
      </c>
      <c r="G228" s="6">
        <f t="shared" si="36"/>
        <v>-47.412044999999999</v>
      </c>
      <c r="J228" s="88">
        <v>36331666666.667</v>
      </c>
      <c r="K228" s="88">
        <v>-74.886359999999996</v>
      </c>
      <c r="L228" s="88">
        <v>-67.371521000000001</v>
      </c>
      <c r="N228" s="6">
        <f t="shared" si="39"/>
        <v>18.919388888888999</v>
      </c>
      <c r="O228" s="6">
        <f t="shared" si="37"/>
        <v>-45.809303</v>
      </c>
    </row>
    <row r="229" spans="2:15" x14ac:dyDescent="0.25">
      <c r="B229" s="88">
        <v>36842888888.889</v>
      </c>
      <c r="C229" s="88">
        <v>-66.963286999999994</v>
      </c>
      <c r="D229" s="88">
        <v>-60.522488000000003</v>
      </c>
      <c r="F229" s="6">
        <f t="shared" si="38"/>
        <v>20.848666666667</v>
      </c>
      <c r="G229" s="6">
        <f t="shared" si="36"/>
        <v>-47.827990999999997</v>
      </c>
      <c r="J229" s="88">
        <v>36842888888.889</v>
      </c>
      <c r="K229" s="88">
        <v>-74.944327999999999</v>
      </c>
      <c r="L229" s="88">
        <v>-67.101669000000001</v>
      </c>
      <c r="N229" s="6">
        <f t="shared" si="39"/>
        <v>20.848666666667</v>
      </c>
      <c r="O229" s="6">
        <f t="shared" si="37"/>
        <v>-45.745730999999999</v>
      </c>
    </row>
    <row r="230" spans="2:15" x14ac:dyDescent="0.25">
      <c r="B230" s="88">
        <v>37354111111.111</v>
      </c>
      <c r="C230" s="88">
        <v>-67.220016000000001</v>
      </c>
      <c r="D230" s="88">
        <v>-60.485680000000002</v>
      </c>
      <c r="F230" s="6">
        <f t="shared" si="38"/>
        <v>22.777944444444</v>
      </c>
      <c r="G230" s="6">
        <f t="shared" si="36"/>
        <v>-51.309348999999997</v>
      </c>
      <c r="J230" s="88">
        <v>37354111111.111</v>
      </c>
      <c r="K230" s="88">
        <v>-79.049767000000003</v>
      </c>
      <c r="L230" s="88">
        <v>-70.998817000000003</v>
      </c>
      <c r="N230" s="6">
        <f t="shared" si="39"/>
        <v>22.777944444444</v>
      </c>
      <c r="O230" s="6">
        <f t="shared" si="37"/>
        <v>-49.769691000000002</v>
      </c>
    </row>
    <row r="231" spans="2:15" x14ac:dyDescent="0.25">
      <c r="B231" s="88">
        <v>37865333333.333</v>
      </c>
      <c r="C231" s="88">
        <v>-67.408646000000005</v>
      </c>
      <c r="D231" s="88">
        <v>-60.310409999999997</v>
      </c>
      <c r="F231" s="6">
        <f t="shared" si="38"/>
        <v>24.707222222222001</v>
      </c>
      <c r="G231" s="6">
        <f t="shared" si="36"/>
        <v>-45.769333000000003</v>
      </c>
      <c r="J231" s="88">
        <v>37865333333.333</v>
      </c>
      <c r="K231" s="88">
        <v>-74.664330000000007</v>
      </c>
      <c r="L231" s="88">
        <v>-66.534881999999996</v>
      </c>
      <c r="N231" s="6">
        <f t="shared" si="39"/>
        <v>24.707222222222001</v>
      </c>
      <c r="O231" s="6">
        <f t="shared" si="37"/>
        <v>-55.200496999999999</v>
      </c>
    </row>
    <row r="232" spans="2:15" x14ac:dyDescent="0.25">
      <c r="B232" s="88">
        <v>38376555555.556</v>
      </c>
      <c r="C232" s="88">
        <v>-66.490288000000007</v>
      </c>
      <c r="D232" s="88">
        <v>-59.267212000000001</v>
      </c>
      <c r="F232" s="6">
        <f t="shared" si="38"/>
        <v>26.636500000000002</v>
      </c>
      <c r="G232" s="6">
        <f t="shared" si="36"/>
        <v>-47.233001999999999</v>
      </c>
      <c r="J232" s="88">
        <v>38376555555.556</v>
      </c>
      <c r="K232" s="88">
        <v>-98.861214000000004</v>
      </c>
      <c r="L232" s="88">
        <v>-90.974379999999996</v>
      </c>
      <c r="N232" s="6">
        <f t="shared" si="39"/>
        <v>26.636500000000002</v>
      </c>
      <c r="O232" s="6">
        <f t="shared" si="37"/>
        <v>-52.788398999999998</v>
      </c>
    </row>
    <row r="233" spans="2:15" x14ac:dyDescent="0.25">
      <c r="B233" s="88">
        <v>38887777777.778</v>
      </c>
      <c r="C233" s="88">
        <v>-66.763962000000006</v>
      </c>
      <c r="D233" s="88">
        <v>-59.413609000000001</v>
      </c>
      <c r="F233" s="6">
        <f t="shared" si="38"/>
        <v>28.565777777777999</v>
      </c>
      <c r="G233" s="6">
        <f t="shared" si="36"/>
        <v>-46.878681</v>
      </c>
      <c r="J233" s="88">
        <v>38887777777.778</v>
      </c>
      <c r="K233" s="88">
        <v>-82.275597000000005</v>
      </c>
      <c r="L233" s="88">
        <v>-74.139809</v>
      </c>
      <c r="N233" s="6">
        <f t="shared" si="39"/>
        <v>28.565777777777999</v>
      </c>
      <c r="O233" s="6">
        <f t="shared" si="37"/>
        <v>-55.109245000000001</v>
      </c>
    </row>
    <row r="234" spans="2:15" x14ac:dyDescent="0.25">
      <c r="B234" s="88">
        <v>39399000000</v>
      </c>
      <c r="C234" s="88">
        <v>-70.787788000000006</v>
      </c>
      <c r="D234" s="88">
        <v>-63.436607000000002</v>
      </c>
      <c r="F234" s="6">
        <f t="shared" si="38"/>
        <v>30.495055555556</v>
      </c>
      <c r="G234" s="6">
        <f t="shared" si="36"/>
        <v>-47.883076000000003</v>
      </c>
      <c r="J234" s="88">
        <v>39399000000</v>
      </c>
      <c r="K234" s="88">
        <v>-81.008117999999996</v>
      </c>
      <c r="L234" s="88">
        <v>-72.524390999999994</v>
      </c>
      <c r="N234" s="6">
        <f t="shared" si="39"/>
        <v>30.495055555556</v>
      </c>
      <c r="O234" s="6">
        <f t="shared" si="37"/>
        <v>-44.922992999999998</v>
      </c>
    </row>
    <row r="235" spans="2:15" x14ac:dyDescent="0.25">
      <c r="B235" s="88">
        <v>39910222222.222</v>
      </c>
      <c r="C235" s="88">
        <v>-64.850669999999994</v>
      </c>
      <c r="D235" s="88">
        <v>-57.433697000000002</v>
      </c>
      <c r="F235" s="6">
        <f t="shared" si="38"/>
        <v>32.424333333333003</v>
      </c>
      <c r="G235" s="6">
        <f t="shared" si="36"/>
        <v>-42.054825000000001</v>
      </c>
      <c r="J235" s="88">
        <v>39910222222.222</v>
      </c>
      <c r="K235" s="88">
        <v>-77.498512000000005</v>
      </c>
      <c r="L235" s="88">
        <v>-68.783417</v>
      </c>
      <c r="N235" s="6">
        <f t="shared" si="39"/>
        <v>32.424333333333003</v>
      </c>
      <c r="O235" s="6">
        <f t="shared" si="37"/>
        <v>-50.638432000000002</v>
      </c>
    </row>
    <row r="236" spans="2:15" x14ac:dyDescent="0.25">
      <c r="B236" s="88">
        <v>40421444444.444</v>
      </c>
      <c r="C236" s="88">
        <v>-67.194946000000002</v>
      </c>
      <c r="D236" s="88">
        <v>-59.575535000000002</v>
      </c>
      <c r="F236" s="6">
        <f t="shared" si="38"/>
        <v>34.353611111111</v>
      </c>
      <c r="G236" s="6">
        <f t="shared" si="36"/>
        <v>-40.068714</v>
      </c>
      <c r="J236" s="88">
        <v>40421444444.444</v>
      </c>
      <c r="K236" s="88">
        <v>-80.671622999999997</v>
      </c>
      <c r="L236" s="88">
        <v>-71.791786000000002</v>
      </c>
      <c r="N236" s="6">
        <f t="shared" si="39"/>
        <v>34.353611111111</v>
      </c>
      <c r="O236" s="6">
        <f t="shared" si="37"/>
        <v>-52.240001999999997</v>
      </c>
    </row>
    <row r="237" spans="2:15" x14ac:dyDescent="0.25">
      <c r="B237" s="88">
        <v>40932666666.667</v>
      </c>
      <c r="C237" s="88">
        <v>-69.110832000000002</v>
      </c>
      <c r="D237" s="88">
        <v>-60.957279</v>
      </c>
      <c r="F237" s="6">
        <f t="shared" si="38"/>
        <v>36.282888888888998</v>
      </c>
      <c r="G237" s="6">
        <f t="shared" si="36"/>
        <v>-43.661228000000001</v>
      </c>
      <c r="J237" s="88">
        <v>40932666666.667</v>
      </c>
      <c r="K237" s="88">
        <v>-77.200248999999999</v>
      </c>
      <c r="L237" s="88">
        <v>-68.432838000000004</v>
      </c>
      <c r="N237" s="6">
        <f t="shared" si="39"/>
        <v>36.282888888888998</v>
      </c>
      <c r="O237" s="6">
        <f t="shared" si="37"/>
        <v>-48.231383999999998</v>
      </c>
    </row>
    <row r="238" spans="2:15" x14ac:dyDescent="0.25">
      <c r="B238" s="88">
        <v>41443888888.889</v>
      </c>
      <c r="C238" s="88">
        <v>-68.118210000000005</v>
      </c>
      <c r="D238" s="88">
        <v>-58.742462000000003</v>
      </c>
      <c r="F238" s="6">
        <f t="shared" si="38"/>
        <v>38.212166666667002</v>
      </c>
      <c r="G238" s="6">
        <f t="shared" si="36"/>
        <v>-42.785282000000002</v>
      </c>
      <c r="J238" s="88">
        <v>41443888888.889</v>
      </c>
      <c r="K238" s="88">
        <v>-81.298828</v>
      </c>
      <c r="L238" s="88">
        <v>-72.445183</v>
      </c>
      <c r="N238" s="6">
        <f t="shared" si="39"/>
        <v>38.212166666667002</v>
      </c>
      <c r="O238" s="6">
        <f t="shared" si="37"/>
        <v>-42.367289999999997</v>
      </c>
    </row>
    <row r="239" spans="2:15" x14ac:dyDescent="0.25">
      <c r="B239" s="88">
        <v>41955111111.111</v>
      </c>
      <c r="C239" s="88">
        <v>-71.863265999999996</v>
      </c>
      <c r="D239" s="88">
        <v>-61.834640999999998</v>
      </c>
      <c r="F239" s="6">
        <f t="shared" si="38"/>
        <v>40.141444444443998</v>
      </c>
      <c r="G239" s="6">
        <f t="shared" si="36"/>
        <v>-39.537754</v>
      </c>
      <c r="J239" s="88">
        <v>41955111111.111</v>
      </c>
      <c r="K239" s="88">
        <v>-73.530051999999998</v>
      </c>
      <c r="L239" s="88">
        <v>-63.951014999999998</v>
      </c>
      <c r="N239" s="6">
        <f t="shared" si="39"/>
        <v>40.141444444443998</v>
      </c>
      <c r="O239" s="6">
        <f t="shared" si="37"/>
        <v>-40.939883999999999</v>
      </c>
    </row>
    <row r="240" spans="2:15" x14ac:dyDescent="0.25">
      <c r="B240" s="88">
        <v>42466333333.333</v>
      </c>
      <c r="C240" s="88">
        <v>-73.819023000000001</v>
      </c>
      <c r="D240" s="88">
        <v>-64.035156000000001</v>
      </c>
      <c r="F240" s="6">
        <f t="shared" si="38"/>
        <v>42.070722222222003</v>
      </c>
      <c r="G240" s="6">
        <f t="shared" si="36"/>
        <v>-37.714309999999998</v>
      </c>
      <c r="J240" s="88">
        <v>42466333333.333</v>
      </c>
      <c r="K240" s="88">
        <v>-73.975944999999996</v>
      </c>
      <c r="L240" s="88">
        <v>-63.472957999999998</v>
      </c>
      <c r="N240" s="6">
        <f t="shared" si="39"/>
        <v>42.070722222222003</v>
      </c>
      <c r="O240" s="6">
        <f t="shared" si="37"/>
        <v>-43.066971000000002</v>
      </c>
    </row>
    <row r="241" spans="2:16" x14ac:dyDescent="0.25">
      <c r="B241" s="88">
        <v>42977555555.556</v>
      </c>
      <c r="C241" s="88">
        <v>-70.913794999999993</v>
      </c>
      <c r="D241" s="88">
        <v>-61.557578999999997</v>
      </c>
      <c r="F241" s="6">
        <f t="shared" si="38"/>
        <v>44</v>
      </c>
      <c r="G241" s="6">
        <f t="shared" si="36"/>
        <v>-33.717860999999999</v>
      </c>
      <c r="J241" s="88">
        <v>42977555555.556</v>
      </c>
      <c r="K241" s="88">
        <v>-81.424865999999994</v>
      </c>
      <c r="L241" s="88">
        <v>-70.346748000000005</v>
      </c>
      <c r="N241" s="6">
        <f t="shared" si="39"/>
        <v>44</v>
      </c>
      <c r="O241" s="6">
        <f t="shared" si="37"/>
        <v>-52.005806</v>
      </c>
    </row>
    <row r="242" spans="2:16" x14ac:dyDescent="0.25">
      <c r="B242" s="88">
        <v>43488777777.778</v>
      </c>
      <c r="C242" s="88">
        <v>-74.456810000000004</v>
      </c>
      <c r="D242" s="88">
        <v>-64.696990999999997</v>
      </c>
      <c r="F242" s="6" t="s">
        <v>21</v>
      </c>
      <c r="J242" s="88">
        <v>43488777777.778</v>
      </c>
      <c r="K242" s="88">
        <v>-79.449286999999998</v>
      </c>
      <c r="L242" s="88">
        <v>-67.745979000000005</v>
      </c>
      <c r="N242" s="6" t="s">
        <v>21</v>
      </c>
    </row>
    <row r="243" spans="2:16" x14ac:dyDescent="0.25">
      <c r="B243" s="88">
        <v>44000000000</v>
      </c>
      <c r="C243" s="88">
        <v>-78.799248000000006</v>
      </c>
      <c r="D243" s="88">
        <v>-67.563744</v>
      </c>
      <c r="J243" s="88">
        <v>44000000000</v>
      </c>
      <c r="K243" s="88">
        <v>-82.088859999999997</v>
      </c>
      <c r="L243" s="88">
        <v>-71.230095000000006</v>
      </c>
    </row>
    <row r="244" spans="2:16" x14ac:dyDescent="0.25">
      <c r="B244" s="88" t="s">
        <v>21</v>
      </c>
      <c r="J244" s="88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3Ix2L dBc Log Mag(dB)</v>
      </c>
      <c r="H246" s="35">
        <v>3</v>
      </c>
      <c r="N246" s="6" t="s">
        <v>19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s="88" t="s">
        <v>43</v>
      </c>
      <c r="F247" s="6">
        <f t="shared" ref="F247:F265" si="42">B273/1000000000</f>
        <v>18.273</v>
      </c>
      <c r="G247" s="6">
        <f t="shared" si="40"/>
        <v>-40.159775000000003</v>
      </c>
      <c r="H247" s="36">
        <f>ABS(AVERAGE(G247:G265)-(H246-1)*5)</f>
        <v>61.199990526315794</v>
      </c>
      <c r="J247" s="88" t="s">
        <v>43</v>
      </c>
      <c r="N247" s="6">
        <f t="shared" ref="N247:N265" si="43">J273/1000000000</f>
        <v>18.273</v>
      </c>
      <c r="O247" s="6">
        <f t="shared" si="41"/>
        <v>-64.236846999999997</v>
      </c>
      <c r="P247" s="36">
        <f>ABS(AVERAGE(O247:O265)-(P246-1)*5)</f>
        <v>72.980366526315791</v>
      </c>
    </row>
    <row r="248" spans="2:16" x14ac:dyDescent="0.25">
      <c r="B248" s="88" t="s">
        <v>19</v>
      </c>
      <c r="C248" s="88" t="s">
        <v>154</v>
      </c>
      <c r="D248" s="88" t="s">
        <v>80</v>
      </c>
      <c r="F248" s="6">
        <f t="shared" si="42"/>
        <v>19.702277777778001</v>
      </c>
      <c r="G248" s="6">
        <f t="shared" si="40"/>
        <v>-46.605625000000003</v>
      </c>
      <c r="J248" s="88" t="s">
        <v>19</v>
      </c>
      <c r="K248" s="88" t="s">
        <v>154</v>
      </c>
      <c r="L248" s="88" t="s">
        <v>80</v>
      </c>
      <c r="N248" s="6">
        <f t="shared" si="43"/>
        <v>19.702277777778001</v>
      </c>
      <c r="O248" s="6">
        <f t="shared" si="41"/>
        <v>-74.023582000000005</v>
      </c>
    </row>
    <row r="249" spans="2:16" x14ac:dyDescent="0.25">
      <c r="B249" s="88">
        <v>9273000000</v>
      </c>
      <c r="C249" s="88">
        <v>-32.863419</v>
      </c>
      <c r="D249" s="88">
        <v>-21.675267999999999</v>
      </c>
      <c r="F249" s="6">
        <f t="shared" si="42"/>
        <v>21.131555555555998</v>
      </c>
      <c r="G249" s="6">
        <f t="shared" si="40"/>
        <v>-52.488632000000003</v>
      </c>
      <c r="J249" s="88">
        <v>9273000000</v>
      </c>
      <c r="K249" s="88">
        <v>-39.86544</v>
      </c>
      <c r="L249" s="88">
        <v>-28.310258999999999</v>
      </c>
      <c r="N249" s="6">
        <f t="shared" si="43"/>
        <v>21.131555555555998</v>
      </c>
      <c r="O249" s="6">
        <f t="shared" si="41"/>
        <v>-62.627094</v>
      </c>
    </row>
    <row r="250" spans="2:16" x14ac:dyDescent="0.25">
      <c r="B250" s="88">
        <v>11202277777.778</v>
      </c>
      <c r="C250" s="88">
        <v>-32.613655000000001</v>
      </c>
      <c r="D250" s="88">
        <v>-26.313261000000001</v>
      </c>
      <c r="F250" s="6">
        <f t="shared" si="42"/>
        <v>22.560833333333001</v>
      </c>
      <c r="G250" s="6">
        <f t="shared" si="40"/>
        <v>-56.390259</v>
      </c>
      <c r="J250" s="88">
        <v>11202277777.778</v>
      </c>
      <c r="K250" s="88">
        <v>-37.263953999999998</v>
      </c>
      <c r="L250" s="88">
        <v>-29.546001</v>
      </c>
      <c r="N250" s="6">
        <f t="shared" si="43"/>
        <v>22.560833333333001</v>
      </c>
      <c r="O250" s="6">
        <f t="shared" si="41"/>
        <v>-59.165801999999999</v>
      </c>
    </row>
    <row r="251" spans="2:16" x14ac:dyDescent="0.25">
      <c r="B251" s="88">
        <v>13131555555.556</v>
      </c>
      <c r="C251" s="88">
        <v>-51.559508999999998</v>
      </c>
      <c r="D251" s="88">
        <v>-45.026542999999997</v>
      </c>
      <c r="F251" s="6">
        <f t="shared" si="42"/>
        <v>23.990111111110998</v>
      </c>
      <c r="G251" s="6">
        <f t="shared" si="40"/>
        <v>-57.643974</v>
      </c>
      <c r="J251" s="88">
        <v>13131555555.556</v>
      </c>
      <c r="K251" s="88">
        <v>-39.748050999999997</v>
      </c>
      <c r="L251" s="88">
        <v>-32.675842000000003</v>
      </c>
      <c r="N251" s="6">
        <f t="shared" si="43"/>
        <v>23.990111111110998</v>
      </c>
      <c r="O251" s="6">
        <f t="shared" si="41"/>
        <v>-59.449215000000002</v>
      </c>
    </row>
    <row r="252" spans="2:16" x14ac:dyDescent="0.25">
      <c r="B252" s="88">
        <v>15060833333.333</v>
      </c>
      <c r="C252" s="88">
        <v>-55.061756000000003</v>
      </c>
      <c r="D252" s="88">
        <v>-48.811512</v>
      </c>
      <c r="F252" s="6">
        <f t="shared" si="42"/>
        <v>25.419388888888999</v>
      </c>
      <c r="G252" s="6">
        <f t="shared" si="40"/>
        <v>-60.405822999999998</v>
      </c>
      <c r="J252" s="88">
        <v>15060833333.333</v>
      </c>
      <c r="K252" s="88">
        <v>-53.602547000000001</v>
      </c>
      <c r="L252" s="88">
        <v>-46.087704000000002</v>
      </c>
      <c r="N252" s="6">
        <f t="shared" si="43"/>
        <v>25.419388888888999</v>
      </c>
      <c r="O252" s="6">
        <f t="shared" si="41"/>
        <v>-58.614975000000001</v>
      </c>
    </row>
    <row r="253" spans="2:16" x14ac:dyDescent="0.25">
      <c r="B253" s="88">
        <v>16990111111.111</v>
      </c>
      <c r="C253" s="88">
        <v>-58.911793000000003</v>
      </c>
      <c r="D253" s="88">
        <v>-52.470993</v>
      </c>
      <c r="F253" s="6">
        <f t="shared" si="42"/>
        <v>26.848666666667</v>
      </c>
      <c r="G253" s="6">
        <f t="shared" si="40"/>
        <v>-54.523688999999997</v>
      </c>
      <c r="J253" s="88">
        <v>16990111111.111</v>
      </c>
      <c r="K253" s="88">
        <v>-54.055312999999998</v>
      </c>
      <c r="L253" s="88">
        <v>-46.212649999999996</v>
      </c>
      <c r="N253" s="6">
        <f t="shared" si="43"/>
        <v>26.848666666667</v>
      </c>
      <c r="O253" s="6">
        <f t="shared" si="41"/>
        <v>-55.806483999999998</v>
      </c>
    </row>
    <row r="254" spans="2:16" x14ac:dyDescent="0.25">
      <c r="B254" s="88">
        <v>18919388888.889</v>
      </c>
      <c r="C254" s="88">
        <v>-54.146377999999999</v>
      </c>
      <c r="D254" s="88">
        <v>-47.412044999999999</v>
      </c>
      <c r="F254" s="6">
        <f t="shared" si="42"/>
        <v>28.277944444444</v>
      </c>
      <c r="G254" s="6">
        <f t="shared" si="40"/>
        <v>-51.709923000000003</v>
      </c>
      <c r="J254" s="88">
        <v>18919388888.889</v>
      </c>
      <c r="K254" s="88">
        <v>-53.860252000000003</v>
      </c>
      <c r="L254" s="88">
        <v>-45.809303</v>
      </c>
      <c r="N254" s="6">
        <f t="shared" si="43"/>
        <v>28.277944444444</v>
      </c>
      <c r="O254" s="6">
        <f t="shared" si="41"/>
        <v>-56.939487</v>
      </c>
    </row>
    <row r="255" spans="2:16" x14ac:dyDescent="0.25">
      <c r="B255" s="88">
        <v>20848666666.667</v>
      </c>
      <c r="C255" s="88">
        <v>-54.926220000000001</v>
      </c>
      <c r="D255" s="88">
        <v>-47.827990999999997</v>
      </c>
      <c r="F255" s="6">
        <f t="shared" si="42"/>
        <v>29.707222222222001</v>
      </c>
      <c r="G255" s="6">
        <f t="shared" si="40"/>
        <v>-50.618664000000003</v>
      </c>
      <c r="J255" s="88">
        <v>20848666666.667</v>
      </c>
      <c r="K255" s="88">
        <v>-53.875186999999997</v>
      </c>
      <c r="L255" s="88">
        <v>-45.745730999999999</v>
      </c>
      <c r="N255" s="6">
        <f t="shared" si="43"/>
        <v>29.707222222222001</v>
      </c>
      <c r="O255" s="6">
        <f t="shared" si="41"/>
        <v>-66.782188000000005</v>
      </c>
    </row>
    <row r="256" spans="2:16" x14ac:dyDescent="0.25">
      <c r="B256" s="88">
        <v>22777944444.444</v>
      </c>
      <c r="C256" s="88">
        <v>-58.532417000000002</v>
      </c>
      <c r="D256" s="88">
        <v>-51.309348999999997</v>
      </c>
      <c r="F256" s="6">
        <f t="shared" si="42"/>
        <v>31.136500000000002</v>
      </c>
      <c r="G256" s="6">
        <f t="shared" si="40"/>
        <v>-51.010212000000003</v>
      </c>
      <c r="J256" s="88">
        <v>22777944444.444</v>
      </c>
      <c r="K256" s="88">
        <v>-57.656528000000002</v>
      </c>
      <c r="L256" s="88">
        <v>-49.769691000000002</v>
      </c>
      <c r="N256" s="6">
        <f t="shared" si="43"/>
        <v>31.136500000000002</v>
      </c>
      <c r="O256" s="6">
        <f t="shared" si="41"/>
        <v>-70.016364999999993</v>
      </c>
    </row>
    <row r="257" spans="2:16" x14ac:dyDescent="0.25">
      <c r="B257" s="88">
        <v>24707222222.222</v>
      </c>
      <c r="C257" s="88">
        <v>-53.119686000000002</v>
      </c>
      <c r="D257" s="88">
        <v>-45.769333000000003</v>
      </c>
      <c r="F257" s="6">
        <f t="shared" si="42"/>
        <v>32.565777777778003</v>
      </c>
      <c r="G257" s="6">
        <f t="shared" si="40"/>
        <v>-49.672728999999997</v>
      </c>
      <c r="J257" s="88">
        <v>24707222222.222</v>
      </c>
      <c r="K257" s="88">
        <v>-63.336288000000003</v>
      </c>
      <c r="L257" s="88">
        <v>-55.200496999999999</v>
      </c>
      <c r="N257" s="6">
        <f t="shared" si="43"/>
        <v>32.565777777778003</v>
      </c>
      <c r="O257" s="6">
        <f t="shared" si="41"/>
        <v>-75.356621000000004</v>
      </c>
    </row>
    <row r="258" spans="2:16" x14ac:dyDescent="0.25">
      <c r="B258" s="88">
        <v>26636500000</v>
      </c>
      <c r="C258" s="88">
        <v>-54.584178999999999</v>
      </c>
      <c r="D258" s="88">
        <v>-47.233001999999999</v>
      </c>
      <c r="F258" s="6">
        <f t="shared" si="42"/>
        <v>33.995055555556</v>
      </c>
      <c r="G258" s="6">
        <f t="shared" si="40"/>
        <v>-49.047584999999998</v>
      </c>
      <c r="J258" s="88">
        <v>26636500000</v>
      </c>
      <c r="K258" s="88">
        <v>-61.272129</v>
      </c>
      <c r="L258" s="88">
        <v>-52.788398999999998</v>
      </c>
      <c r="N258" s="6">
        <f t="shared" si="43"/>
        <v>33.995055555556</v>
      </c>
      <c r="O258" s="6">
        <f t="shared" si="41"/>
        <v>-69.516059999999996</v>
      </c>
    </row>
    <row r="259" spans="2:16" x14ac:dyDescent="0.25">
      <c r="B259" s="88">
        <v>28565777777.778</v>
      </c>
      <c r="C259" s="88">
        <v>-54.295658000000003</v>
      </c>
      <c r="D259" s="88">
        <v>-46.878681</v>
      </c>
      <c r="F259" s="6">
        <f t="shared" si="42"/>
        <v>35.424333333333003</v>
      </c>
      <c r="G259" s="6">
        <f t="shared" si="40"/>
        <v>-49.497166</v>
      </c>
      <c r="J259" s="88">
        <v>28565777777.778</v>
      </c>
      <c r="K259" s="88">
        <v>-63.824345000000001</v>
      </c>
      <c r="L259" s="88">
        <v>-55.109245000000001</v>
      </c>
      <c r="N259" s="6">
        <f t="shared" si="43"/>
        <v>35.424333333333003</v>
      </c>
      <c r="O259" s="6">
        <f t="shared" si="41"/>
        <v>-68.855179000000007</v>
      </c>
    </row>
    <row r="260" spans="2:16" x14ac:dyDescent="0.25">
      <c r="B260" s="88">
        <v>30495055555.556</v>
      </c>
      <c r="C260" s="88">
        <v>-55.502487000000002</v>
      </c>
      <c r="D260" s="88">
        <v>-47.883076000000003</v>
      </c>
      <c r="F260" s="6">
        <f t="shared" si="42"/>
        <v>36.853611111111</v>
      </c>
      <c r="G260" s="6">
        <f t="shared" si="40"/>
        <v>-51.501865000000002</v>
      </c>
      <c r="J260" s="88">
        <v>30495055555.556</v>
      </c>
      <c r="K260" s="88">
        <v>-53.80283</v>
      </c>
      <c r="L260" s="88">
        <v>-44.922992999999998</v>
      </c>
      <c r="N260" s="6">
        <f t="shared" si="43"/>
        <v>36.853611111111</v>
      </c>
      <c r="O260" s="6">
        <f t="shared" si="41"/>
        <v>-55.293968</v>
      </c>
    </row>
    <row r="261" spans="2:16" x14ac:dyDescent="0.25">
      <c r="B261" s="88">
        <v>32424333333.333</v>
      </c>
      <c r="C261" s="88">
        <v>-50.208373999999999</v>
      </c>
      <c r="D261" s="88">
        <v>-42.054825000000001</v>
      </c>
      <c r="F261" s="6">
        <f t="shared" si="42"/>
        <v>38.282888888888998</v>
      </c>
      <c r="G261" s="6">
        <f t="shared" si="40"/>
        <v>-51.092891999999999</v>
      </c>
      <c r="J261" s="88">
        <v>32424333333.333</v>
      </c>
      <c r="K261" s="88">
        <v>-59.405838000000003</v>
      </c>
      <c r="L261" s="88">
        <v>-50.638432000000002</v>
      </c>
      <c r="N261" s="6">
        <f t="shared" si="43"/>
        <v>38.282888888888998</v>
      </c>
      <c r="O261" s="6">
        <f t="shared" si="41"/>
        <v>-56.376015000000002</v>
      </c>
    </row>
    <row r="262" spans="2:16" x14ac:dyDescent="0.25">
      <c r="B262" s="88">
        <v>34353611111.111</v>
      </c>
      <c r="C262" s="88">
        <v>-49.444462000000001</v>
      </c>
      <c r="D262" s="88">
        <v>-40.068714</v>
      </c>
      <c r="F262" s="6">
        <f t="shared" si="42"/>
        <v>39.712166666667002</v>
      </c>
      <c r="G262" s="6">
        <f t="shared" si="40"/>
        <v>-49.721218</v>
      </c>
      <c r="J262" s="88">
        <v>34353611111.111</v>
      </c>
      <c r="K262" s="88">
        <v>-61.093646999999997</v>
      </c>
      <c r="L262" s="88">
        <v>-52.240001999999997</v>
      </c>
      <c r="N262" s="6">
        <f t="shared" si="43"/>
        <v>39.712166666667002</v>
      </c>
      <c r="O262" s="6">
        <f t="shared" si="41"/>
        <v>-57.765811999999997</v>
      </c>
    </row>
    <row r="263" spans="2:16" x14ac:dyDescent="0.25">
      <c r="B263" s="88">
        <v>36282888888.889</v>
      </c>
      <c r="C263" s="88">
        <v>-53.689853999999997</v>
      </c>
      <c r="D263" s="88">
        <v>-43.661228000000001</v>
      </c>
      <c r="F263" s="6">
        <f t="shared" si="42"/>
        <v>41.141444444443998</v>
      </c>
      <c r="G263" s="6">
        <f t="shared" si="40"/>
        <v>-47.309002</v>
      </c>
      <c r="J263" s="88">
        <v>36282888888.889</v>
      </c>
      <c r="K263" s="88">
        <v>-57.810420999999998</v>
      </c>
      <c r="L263" s="88">
        <v>-48.231383999999998</v>
      </c>
      <c r="N263" s="6">
        <f t="shared" si="43"/>
        <v>41.141444444443998</v>
      </c>
      <c r="O263" s="6">
        <f t="shared" si="41"/>
        <v>-58.523674</v>
      </c>
    </row>
    <row r="264" spans="2:16" x14ac:dyDescent="0.25">
      <c r="B264" s="88">
        <v>38212166666.667</v>
      </c>
      <c r="C264" s="88">
        <v>-52.569149000000003</v>
      </c>
      <c r="D264" s="88">
        <v>-42.785282000000002</v>
      </c>
      <c r="F264" s="6">
        <f t="shared" si="42"/>
        <v>42.570722222222003</v>
      </c>
      <c r="G264" s="6">
        <f t="shared" si="40"/>
        <v>-46.547736999999998</v>
      </c>
      <c r="J264" s="88">
        <v>38212166666.667</v>
      </c>
      <c r="K264" s="88">
        <v>-52.870277000000002</v>
      </c>
      <c r="L264" s="88">
        <v>-42.367289999999997</v>
      </c>
      <c r="N264" s="6">
        <f t="shared" si="43"/>
        <v>42.570722222222003</v>
      </c>
      <c r="O264" s="6">
        <f t="shared" si="41"/>
        <v>-60.122742000000002</v>
      </c>
    </row>
    <row r="265" spans="2:16" x14ac:dyDescent="0.25">
      <c r="B265" s="88">
        <v>40141444444.444</v>
      </c>
      <c r="C265" s="88">
        <v>-48.893962999999999</v>
      </c>
      <c r="D265" s="88">
        <v>-39.537754</v>
      </c>
      <c r="F265" s="6">
        <f t="shared" si="42"/>
        <v>44</v>
      </c>
      <c r="G265" s="6">
        <f t="shared" si="40"/>
        <v>-56.853050000000003</v>
      </c>
      <c r="J265" s="88">
        <v>40141444444.444</v>
      </c>
      <c r="K265" s="88">
        <v>-52.018005000000002</v>
      </c>
      <c r="L265" s="88">
        <v>-40.939883999999999</v>
      </c>
      <c r="N265" s="6">
        <f t="shared" si="43"/>
        <v>44</v>
      </c>
      <c r="O265" s="6">
        <f t="shared" si="41"/>
        <v>-67.154854</v>
      </c>
    </row>
    <row r="266" spans="2:16" x14ac:dyDescent="0.25">
      <c r="B266" s="88">
        <v>42070722222.222</v>
      </c>
      <c r="C266" s="88">
        <v>-47.474128999999998</v>
      </c>
      <c r="D266" s="88">
        <v>-37.714309999999998</v>
      </c>
      <c r="F266" s="6" t="s">
        <v>21</v>
      </c>
      <c r="J266" s="88">
        <v>42070722222.222</v>
      </c>
      <c r="K266" s="88">
        <v>-54.770279000000002</v>
      </c>
      <c r="L266" s="88">
        <v>-43.066971000000002</v>
      </c>
      <c r="N266" s="6" t="s">
        <v>21</v>
      </c>
    </row>
    <row r="267" spans="2:16" x14ac:dyDescent="0.25">
      <c r="B267" s="88">
        <v>44000000000</v>
      </c>
      <c r="C267" s="88">
        <v>-44.953372999999999</v>
      </c>
      <c r="D267" s="88">
        <v>-33.717860999999999</v>
      </c>
      <c r="J267" s="88">
        <v>44000000000</v>
      </c>
      <c r="K267" s="88">
        <v>-62.864573999999998</v>
      </c>
      <c r="L267" s="88">
        <v>-52.005806</v>
      </c>
    </row>
    <row r="268" spans="2:16" x14ac:dyDescent="0.25">
      <c r="B268" s="88" t="s">
        <v>21</v>
      </c>
      <c r="J268" s="88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3Ix3L dBc Log Mag(dB)</v>
      </c>
      <c r="H270" s="35">
        <v>3</v>
      </c>
      <c r="N270" s="6" t="s">
        <v>19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s="88" t="s">
        <v>45</v>
      </c>
      <c r="F271" s="6">
        <f t="shared" ref="F271:F289" si="46">B297/1000000000</f>
        <v>27.273</v>
      </c>
      <c r="G271" s="6">
        <f t="shared" si="44"/>
        <v>-18.150742000000001</v>
      </c>
      <c r="H271" s="36">
        <f>ABS(AVERAGE(G271:G289)-(H270-1)*5)</f>
        <v>49.724880578947378</v>
      </c>
      <c r="J271" s="88" t="s">
        <v>45</v>
      </c>
      <c r="N271" s="6">
        <f t="shared" ref="N271:N289" si="47">J297/1000000000</f>
        <v>27.273</v>
      </c>
      <c r="O271" s="6">
        <f t="shared" si="45"/>
        <v>-22.064436000000001</v>
      </c>
      <c r="P271" s="36">
        <f>ABS(AVERAGE(O271:O289)-(P270-1)*5)</f>
        <v>50.992093263157898</v>
      </c>
    </row>
    <row r="272" spans="2:16" x14ac:dyDescent="0.25">
      <c r="B272" s="88" t="s">
        <v>19</v>
      </c>
      <c r="C272" s="88" t="s">
        <v>155</v>
      </c>
      <c r="D272" s="88" t="s">
        <v>81</v>
      </c>
      <c r="F272" s="6">
        <f t="shared" si="46"/>
        <v>28.202277777778001</v>
      </c>
      <c r="G272" s="6">
        <f t="shared" si="44"/>
        <v>-23.790877999999999</v>
      </c>
      <c r="J272" s="88" t="s">
        <v>19</v>
      </c>
      <c r="K272" s="88" t="s">
        <v>155</v>
      </c>
      <c r="L272" s="88" t="s">
        <v>81</v>
      </c>
      <c r="N272" s="6">
        <f t="shared" si="47"/>
        <v>28.202277777778001</v>
      </c>
      <c r="O272" s="6">
        <f t="shared" si="45"/>
        <v>-27.938389000000001</v>
      </c>
    </row>
    <row r="273" spans="2:15" x14ac:dyDescent="0.25">
      <c r="B273" s="88">
        <v>18273000000</v>
      </c>
      <c r="C273" s="88">
        <v>-51.347926999999999</v>
      </c>
      <c r="D273" s="88">
        <v>-40.159775000000003</v>
      </c>
      <c r="F273" s="6">
        <f t="shared" si="46"/>
        <v>29.131555555555998</v>
      </c>
      <c r="G273" s="6">
        <f t="shared" si="44"/>
        <v>-24.898631999999999</v>
      </c>
      <c r="J273" s="88">
        <v>18273000000</v>
      </c>
      <c r="K273" s="88">
        <v>-75.792029999999997</v>
      </c>
      <c r="L273" s="88">
        <v>-64.236846999999997</v>
      </c>
      <c r="N273" s="6">
        <f t="shared" si="47"/>
        <v>29.131555555555998</v>
      </c>
      <c r="O273" s="6">
        <f t="shared" si="45"/>
        <v>-30.379553000000001</v>
      </c>
    </row>
    <row r="274" spans="2:15" x14ac:dyDescent="0.25">
      <c r="B274" s="88">
        <v>19702277777.778</v>
      </c>
      <c r="C274" s="88">
        <v>-52.906013000000002</v>
      </c>
      <c r="D274" s="88">
        <v>-46.605625000000003</v>
      </c>
      <c r="F274" s="6">
        <f t="shared" si="46"/>
        <v>30.060833333333001</v>
      </c>
      <c r="G274" s="6">
        <f t="shared" si="44"/>
        <v>-27.995934999999999</v>
      </c>
      <c r="J274" s="88">
        <v>19702277777.778</v>
      </c>
      <c r="K274" s="88">
        <v>-81.741539000000003</v>
      </c>
      <c r="L274" s="88">
        <v>-74.023582000000005</v>
      </c>
      <c r="N274" s="6">
        <f t="shared" si="47"/>
        <v>30.060833333333001</v>
      </c>
      <c r="O274" s="6">
        <f t="shared" si="45"/>
        <v>-31.010963</v>
      </c>
    </row>
    <row r="275" spans="2:15" x14ac:dyDescent="0.25">
      <c r="B275" s="88">
        <v>21131555555.556</v>
      </c>
      <c r="C275" s="88">
        <v>-59.021602999999999</v>
      </c>
      <c r="D275" s="88">
        <v>-52.488632000000003</v>
      </c>
      <c r="F275" s="6">
        <f t="shared" si="46"/>
        <v>30.990111111110998</v>
      </c>
      <c r="G275" s="6">
        <f t="shared" si="44"/>
        <v>-30.542843000000001</v>
      </c>
      <c r="J275" s="88">
        <v>21131555555.556</v>
      </c>
      <c r="K275" s="88">
        <v>-69.699303</v>
      </c>
      <c r="L275" s="88">
        <v>-62.627094</v>
      </c>
      <c r="N275" s="6">
        <f t="shared" si="47"/>
        <v>30.990111111110998</v>
      </c>
      <c r="O275" s="6">
        <f t="shared" si="45"/>
        <v>-30.995272</v>
      </c>
    </row>
    <row r="276" spans="2:15" x14ac:dyDescent="0.25">
      <c r="B276" s="88">
        <v>22560833333.333</v>
      </c>
      <c r="C276" s="88">
        <v>-62.640506999999999</v>
      </c>
      <c r="D276" s="88">
        <v>-56.390259</v>
      </c>
      <c r="F276" s="6">
        <f t="shared" si="46"/>
        <v>31.919388888888999</v>
      </c>
      <c r="G276" s="6">
        <f t="shared" si="44"/>
        <v>-33.097327999999997</v>
      </c>
      <c r="J276" s="88">
        <v>22560833333.333</v>
      </c>
      <c r="K276" s="88">
        <v>-66.680649000000003</v>
      </c>
      <c r="L276" s="88">
        <v>-59.165801999999999</v>
      </c>
      <c r="N276" s="6">
        <f t="shared" si="47"/>
        <v>31.919388888888999</v>
      </c>
      <c r="O276" s="6">
        <f t="shared" si="45"/>
        <v>-31.62529</v>
      </c>
    </row>
    <row r="277" spans="2:15" x14ac:dyDescent="0.25">
      <c r="B277" s="88">
        <v>23990111111.111</v>
      </c>
      <c r="C277" s="88">
        <v>-64.084778</v>
      </c>
      <c r="D277" s="88">
        <v>-57.643974</v>
      </c>
      <c r="F277" s="6">
        <f t="shared" si="46"/>
        <v>32.848666666667</v>
      </c>
      <c r="G277" s="6">
        <f t="shared" si="44"/>
        <v>-35.95496</v>
      </c>
      <c r="J277" s="88">
        <v>23990111111.111</v>
      </c>
      <c r="K277" s="88">
        <v>-67.291877999999997</v>
      </c>
      <c r="L277" s="88">
        <v>-59.449215000000002</v>
      </c>
      <c r="N277" s="6">
        <f t="shared" si="47"/>
        <v>32.848666666667</v>
      </c>
      <c r="O277" s="6">
        <f t="shared" si="45"/>
        <v>-32.572617000000001</v>
      </c>
    </row>
    <row r="278" spans="2:15" x14ac:dyDescent="0.25">
      <c r="B278" s="88">
        <v>25419388888.889</v>
      </c>
      <c r="C278" s="88">
        <v>-67.140159999999995</v>
      </c>
      <c r="D278" s="88">
        <v>-60.405822999999998</v>
      </c>
      <c r="F278" s="6">
        <f t="shared" si="46"/>
        <v>33.777944444444003</v>
      </c>
      <c r="G278" s="6">
        <f t="shared" si="44"/>
        <v>-41.629325999999999</v>
      </c>
      <c r="J278" s="88">
        <v>25419388888.889</v>
      </c>
      <c r="K278" s="88">
        <v>-66.665924000000004</v>
      </c>
      <c r="L278" s="88">
        <v>-58.614975000000001</v>
      </c>
      <c r="N278" s="6">
        <f t="shared" si="47"/>
        <v>33.777944444444003</v>
      </c>
      <c r="O278" s="6">
        <f t="shared" si="45"/>
        <v>-33.147213000000001</v>
      </c>
    </row>
    <row r="279" spans="2:15" x14ac:dyDescent="0.25">
      <c r="B279" s="88">
        <v>26848666666.667</v>
      </c>
      <c r="C279" s="88">
        <v>-61.621921999999998</v>
      </c>
      <c r="D279" s="88">
        <v>-54.523688999999997</v>
      </c>
      <c r="F279" s="6">
        <f t="shared" si="46"/>
        <v>34.707222222222001</v>
      </c>
      <c r="G279" s="6">
        <f t="shared" si="44"/>
        <v>-46.928570000000001</v>
      </c>
      <c r="J279" s="88">
        <v>26848666666.667</v>
      </c>
      <c r="K279" s="88">
        <v>-63.935935999999998</v>
      </c>
      <c r="L279" s="88">
        <v>-55.806483999999998</v>
      </c>
      <c r="N279" s="6">
        <f t="shared" si="47"/>
        <v>34.707222222222001</v>
      </c>
      <c r="O279" s="6">
        <f t="shared" si="45"/>
        <v>-34.285271000000002</v>
      </c>
    </row>
    <row r="280" spans="2:15" x14ac:dyDescent="0.25">
      <c r="B280" s="88">
        <v>28277944444.444</v>
      </c>
      <c r="C280" s="88">
        <v>-58.932994999999998</v>
      </c>
      <c r="D280" s="88">
        <v>-51.709923000000003</v>
      </c>
      <c r="F280" s="6">
        <f t="shared" si="46"/>
        <v>35.636499999999998</v>
      </c>
      <c r="G280" s="6">
        <f t="shared" si="44"/>
        <v>-48.029983999999999</v>
      </c>
      <c r="J280" s="88">
        <v>28277944444.444</v>
      </c>
      <c r="K280" s="88">
        <v>-64.826324</v>
      </c>
      <c r="L280" s="88">
        <v>-56.939487</v>
      </c>
      <c r="N280" s="6">
        <f t="shared" si="47"/>
        <v>35.636499999999998</v>
      </c>
      <c r="O280" s="6">
        <f t="shared" si="45"/>
        <v>-36.346012000000002</v>
      </c>
    </row>
    <row r="281" spans="2:15" x14ac:dyDescent="0.25">
      <c r="B281" s="88">
        <v>29707222222.222</v>
      </c>
      <c r="C281" s="88">
        <v>-57.969017000000001</v>
      </c>
      <c r="D281" s="88">
        <v>-50.618664000000003</v>
      </c>
      <c r="F281" s="6">
        <f t="shared" si="46"/>
        <v>36.565777777778003</v>
      </c>
      <c r="G281" s="6">
        <f t="shared" si="44"/>
        <v>-50.271132999999999</v>
      </c>
      <c r="J281" s="88">
        <v>29707222222.222</v>
      </c>
      <c r="K281" s="88">
        <v>-74.917975999999996</v>
      </c>
      <c r="L281" s="88">
        <v>-66.782188000000005</v>
      </c>
      <c r="N281" s="6">
        <f t="shared" si="47"/>
        <v>36.565777777778003</v>
      </c>
      <c r="O281" s="6">
        <f t="shared" si="45"/>
        <v>-39.668709</v>
      </c>
    </row>
    <row r="282" spans="2:15" x14ac:dyDescent="0.25">
      <c r="B282" s="88">
        <v>31136500000</v>
      </c>
      <c r="C282" s="88">
        <v>-58.361389000000003</v>
      </c>
      <c r="D282" s="88">
        <v>-51.010212000000003</v>
      </c>
      <c r="F282" s="6">
        <f t="shared" si="46"/>
        <v>37.495055555556</v>
      </c>
      <c r="G282" s="6">
        <f t="shared" si="44"/>
        <v>-48.836548000000001</v>
      </c>
      <c r="J282" s="88">
        <v>31136500000</v>
      </c>
      <c r="K282" s="88">
        <v>-78.500091999999995</v>
      </c>
      <c r="L282" s="88">
        <v>-70.016364999999993</v>
      </c>
      <c r="N282" s="6">
        <f t="shared" si="47"/>
        <v>37.495055555556</v>
      </c>
      <c r="O282" s="6">
        <f t="shared" si="45"/>
        <v>-40.214737</v>
      </c>
    </row>
    <row r="283" spans="2:15" x14ac:dyDescent="0.25">
      <c r="B283" s="88">
        <v>32565777777.778</v>
      </c>
      <c r="C283" s="88">
        <v>-57.089706</v>
      </c>
      <c r="D283" s="88">
        <v>-49.672728999999997</v>
      </c>
      <c r="F283" s="6">
        <f t="shared" si="46"/>
        <v>38.424333333333003</v>
      </c>
      <c r="G283" s="6">
        <f t="shared" si="44"/>
        <v>-48.424908000000002</v>
      </c>
      <c r="J283" s="88">
        <v>32565777777.778</v>
      </c>
      <c r="K283" s="88">
        <v>-84.071724000000003</v>
      </c>
      <c r="L283" s="88">
        <v>-75.356621000000004</v>
      </c>
      <c r="N283" s="6">
        <f t="shared" si="47"/>
        <v>38.424333333333003</v>
      </c>
      <c r="O283" s="6">
        <f t="shared" si="45"/>
        <v>-43.992538000000003</v>
      </c>
    </row>
    <row r="284" spans="2:15" x14ac:dyDescent="0.25">
      <c r="B284" s="88">
        <v>33995055555.556</v>
      </c>
      <c r="C284" s="88">
        <v>-56.666995999999997</v>
      </c>
      <c r="D284" s="88">
        <v>-49.047584999999998</v>
      </c>
      <c r="F284" s="6">
        <f t="shared" si="46"/>
        <v>39.353611111111</v>
      </c>
      <c r="G284" s="6">
        <f t="shared" si="44"/>
        <v>-45.493481000000003</v>
      </c>
      <c r="J284" s="88">
        <v>33995055555.556</v>
      </c>
      <c r="K284" s="88">
        <v>-78.395897000000005</v>
      </c>
      <c r="L284" s="88">
        <v>-69.516059999999996</v>
      </c>
      <c r="N284" s="6">
        <f t="shared" si="47"/>
        <v>39.353611111111</v>
      </c>
      <c r="O284" s="6">
        <f t="shared" si="45"/>
        <v>-50.903323999999998</v>
      </c>
    </row>
    <row r="285" spans="2:15" x14ac:dyDescent="0.25">
      <c r="B285" s="88">
        <v>35424333333.333</v>
      </c>
      <c r="C285" s="88">
        <v>-57.650714999999998</v>
      </c>
      <c r="D285" s="88">
        <v>-49.497166</v>
      </c>
      <c r="F285" s="6">
        <f t="shared" si="46"/>
        <v>40.282888888888998</v>
      </c>
      <c r="G285" s="6">
        <f t="shared" si="44"/>
        <v>-42.627014000000003</v>
      </c>
      <c r="J285" s="88">
        <v>35424333333.333</v>
      </c>
      <c r="K285" s="88">
        <v>-77.622580999999997</v>
      </c>
      <c r="L285" s="88">
        <v>-68.855179000000007</v>
      </c>
      <c r="N285" s="6">
        <f t="shared" si="47"/>
        <v>40.282888888888998</v>
      </c>
      <c r="O285" s="6">
        <f t="shared" si="45"/>
        <v>-55.837059000000004</v>
      </c>
    </row>
    <row r="286" spans="2:15" x14ac:dyDescent="0.25">
      <c r="B286" s="88">
        <v>36853611111.111</v>
      </c>
      <c r="C286" s="88">
        <v>-60.877612999999997</v>
      </c>
      <c r="D286" s="88">
        <v>-51.501865000000002</v>
      </c>
      <c r="F286" s="6">
        <f t="shared" si="46"/>
        <v>41.212166666667002</v>
      </c>
      <c r="G286" s="6">
        <f t="shared" si="44"/>
        <v>-45.509945000000002</v>
      </c>
      <c r="J286" s="88">
        <v>36853611111.111</v>
      </c>
      <c r="K286" s="88">
        <v>-64.147614000000004</v>
      </c>
      <c r="L286" s="88">
        <v>-55.293968</v>
      </c>
      <c r="N286" s="6">
        <f t="shared" si="47"/>
        <v>41.212166666667002</v>
      </c>
      <c r="O286" s="6">
        <f t="shared" si="45"/>
        <v>-59.957447000000002</v>
      </c>
    </row>
    <row r="287" spans="2:15" x14ac:dyDescent="0.25">
      <c r="B287" s="88">
        <v>38282888888.889</v>
      </c>
      <c r="C287" s="88">
        <v>-61.121516999999997</v>
      </c>
      <c r="D287" s="88">
        <v>-51.092891999999999</v>
      </c>
      <c r="F287" s="6">
        <f t="shared" si="46"/>
        <v>42.141444444443998</v>
      </c>
      <c r="G287" s="6">
        <f t="shared" si="44"/>
        <v>-48.808140000000002</v>
      </c>
      <c r="J287" s="88">
        <v>38282888888.889</v>
      </c>
      <c r="K287" s="88">
        <v>-65.955055000000002</v>
      </c>
      <c r="L287" s="88">
        <v>-56.376015000000002</v>
      </c>
      <c r="N287" s="6">
        <f t="shared" si="47"/>
        <v>42.141444444443998</v>
      </c>
      <c r="O287" s="6">
        <f t="shared" si="45"/>
        <v>-59.477328999999997</v>
      </c>
    </row>
    <row r="288" spans="2:15" x14ac:dyDescent="0.25">
      <c r="B288" s="88">
        <v>39712166666.667</v>
      </c>
      <c r="C288" s="88">
        <v>-59.505085000000001</v>
      </c>
      <c r="D288" s="88">
        <v>-49.721218</v>
      </c>
      <c r="F288" s="6">
        <f t="shared" si="46"/>
        <v>43.070722222222003</v>
      </c>
      <c r="G288" s="6">
        <f t="shared" si="44"/>
        <v>-47.367924000000002</v>
      </c>
      <c r="J288" s="88">
        <v>39712166666.667</v>
      </c>
      <c r="K288" s="88">
        <v>-68.268799000000001</v>
      </c>
      <c r="L288" s="88">
        <v>-57.765811999999997</v>
      </c>
      <c r="N288" s="6">
        <f t="shared" si="47"/>
        <v>43.070722222222003</v>
      </c>
      <c r="O288" s="6">
        <f t="shared" si="45"/>
        <v>-59.108401999999998</v>
      </c>
    </row>
    <row r="289" spans="2:16" x14ac:dyDescent="0.25">
      <c r="B289" s="88">
        <v>41141444444.444</v>
      </c>
      <c r="C289" s="88">
        <v>-56.665215000000003</v>
      </c>
      <c r="D289" s="88">
        <v>-47.309002</v>
      </c>
      <c r="F289" s="6">
        <f t="shared" si="46"/>
        <v>44</v>
      </c>
      <c r="G289" s="6">
        <f t="shared" si="44"/>
        <v>-46.414439999999999</v>
      </c>
      <c r="J289" s="88">
        <v>41141444444.444</v>
      </c>
      <c r="K289" s="88">
        <v>-69.601791000000006</v>
      </c>
      <c r="L289" s="88">
        <v>-58.523674</v>
      </c>
      <c r="N289" s="6">
        <f t="shared" si="47"/>
        <v>44</v>
      </c>
      <c r="O289" s="6">
        <f t="shared" si="45"/>
        <v>-59.325211000000003</v>
      </c>
    </row>
    <row r="290" spans="2:16" x14ac:dyDescent="0.25">
      <c r="B290" s="88">
        <v>42570722222.222</v>
      </c>
      <c r="C290" s="88">
        <v>-56.307555999999998</v>
      </c>
      <c r="D290" s="88">
        <v>-46.547736999999998</v>
      </c>
      <c r="F290" s="6" t="s">
        <v>21</v>
      </c>
      <c r="J290" s="88">
        <v>42570722222.222</v>
      </c>
      <c r="K290" s="88">
        <v>-71.826049999999995</v>
      </c>
      <c r="L290" s="88">
        <v>-60.122742000000002</v>
      </c>
      <c r="N290" s="6" t="s">
        <v>21</v>
      </c>
    </row>
    <row r="291" spans="2:16" x14ac:dyDescent="0.25">
      <c r="B291" s="88">
        <v>44000000000</v>
      </c>
      <c r="C291" s="88">
        <v>-68.088561999999996</v>
      </c>
      <c r="D291" s="88">
        <v>-56.853050000000003</v>
      </c>
      <c r="J291" s="88">
        <v>44000000000</v>
      </c>
      <c r="K291" s="88">
        <v>-78.013617999999994</v>
      </c>
      <c r="L291" s="88">
        <v>-67.154854</v>
      </c>
    </row>
    <row r="292" spans="2:16" x14ac:dyDescent="0.25">
      <c r="B292" s="88" t="s">
        <v>21</v>
      </c>
      <c r="J292" s="88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3Ix4L dBc Log Mag(dB)</v>
      </c>
      <c r="H294" s="35">
        <v>3</v>
      </c>
      <c r="N294" s="6" t="s">
        <v>19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s="88" t="s">
        <v>47</v>
      </c>
      <c r="F295" s="6">
        <f t="shared" ref="F295:F313" si="50">B321/1000000000</f>
        <v>36.273000000000003</v>
      </c>
      <c r="G295" s="6">
        <f t="shared" si="48"/>
        <v>-48.343777000000003</v>
      </c>
      <c r="H295" s="36">
        <f>ABS(AVERAGE(G295:G313)-(H294-1)*5)</f>
        <v>62.041341263157896</v>
      </c>
      <c r="J295" s="88" t="s">
        <v>47</v>
      </c>
      <c r="N295" s="6">
        <f t="shared" ref="N295:N313" si="51">J321/1000000000</f>
        <v>36.273000000000003</v>
      </c>
      <c r="O295" s="6">
        <f t="shared" si="49"/>
        <v>-43.259171000000002</v>
      </c>
      <c r="P295" s="36">
        <f>ABS(AVERAGE(O295:O313)-(P294-1)*5)</f>
        <v>66.250696684210538</v>
      </c>
    </row>
    <row r="296" spans="2:16" x14ac:dyDescent="0.25">
      <c r="B296" s="88" t="s">
        <v>19</v>
      </c>
      <c r="C296" s="88" t="s">
        <v>156</v>
      </c>
      <c r="D296" s="88" t="s">
        <v>82</v>
      </c>
      <c r="F296" s="6">
        <f t="shared" si="50"/>
        <v>36.702277777778001</v>
      </c>
      <c r="G296" s="6">
        <f t="shared" si="48"/>
        <v>-54.587226999999999</v>
      </c>
      <c r="J296" s="88" t="s">
        <v>19</v>
      </c>
      <c r="K296" s="88" t="s">
        <v>156</v>
      </c>
      <c r="L296" s="88" t="s">
        <v>82</v>
      </c>
      <c r="N296" s="6">
        <f t="shared" si="51"/>
        <v>36.702277777778001</v>
      </c>
      <c r="O296" s="6">
        <f t="shared" si="49"/>
        <v>-46.186332999999998</v>
      </c>
    </row>
    <row r="297" spans="2:16" x14ac:dyDescent="0.25">
      <c r="B297" s="88">
        <v>27273000000</v>
      </c>
      <c r="C297" s="88">
        <v>-29.338892000000001</v>
      </c>
      <c r="D297" s="88">
        <v>-18.150742000000001</v>
      </c>
      <c r="F297" s="6">
        <f t="shared" si="50"/>
        <v>37.131555555555998</v>
      </c>
      <c r="G297" s="6">
        <f t="shared" si="48"/>
        <v>-52.322986999999998</v>
      </c>
      <c r="J297" s="88">
        <v>27273000000</v>
      </c>
      <c r="K297" s="88">
        <v>-33.619616999999998</v>
      </c>
      <c r="L297" s="88">
        <v>-22.064436000000001</v>
      </c>
      <c r="N297" s="6">
        <f t="shared" si="51"/>
        <v>37.131555555555998</v>
      </c>
      <c r="O297" s="6">
        <f t="shared" si="49"/>
        <v>-47.119503000000002</v>
      </c>
    </row>
    <row r="298" spans="2:16" x14ac:dyDescent="0.25">
      <c r="B298" s="88">
        <v>28202277777.778</v>
      </c>
      <c r="C298" s="88">
        <v>-30.091270000000002</v>
      </c>
      <c r="D298" s="88">
        <v>-23.790877999999999</v>
      </c>
      <c r="F298" s="6">
        <f t="shared" si="50"/>
        <v>37.560833333333001</v>
      </c>
      <c r="G298" s="6">
        <f t="shared" si="48"/>
        <v>-51.970813999999997</v>
      </c>
      <c r="J298" s="88">
        <v>28202277777.778</v>
      </c>
      <c r="K298" s="88">
        <v>-35.656342000000002</v>
      </c>
      <c r="L298" s="88">
        <v>-27.938389000000001</v>
      </c>
      <c r="N298" s="6">
        <f t="shared" si="51"/>
        <v>37.560833333333001</v>
      </c>
      <c r="O298" s="6">
        <f t="shared" si="49"/>
        <v>-48.845604000000002</v>
      </c>
    </row>
    <row r="299" spans="2:16" x14ac:dyDescent="0.25">
      <c r="B299" s="88">
        <v>29131555555.556</v>
      </c>
      <c r="C299" s="88">
        <v>-31.431602000000002</v>
      </c>
      <c r="D299" s="88">
        <v>-24.898631999999999</v>
      </c>
      <c r="F299" s="6">
        <f t="shared" si="50"/>
        <v>37.990111111110998</v>
      </c>
      <c r="G299" s="6">
        <f t="shared" si="48"/>
        <v>-50.799374</v>
      </c>
      <c r="J299" s="88">
        <v>29131555555.556</v>
      </c>
      <c r="K299" s="88">
        <v>-37.451763</v>
      </c>
      <c r="L299" s="88">
        <v>-30.379553000000001</v>
      </c>
      <c r="N299" s="6">
        <f t="shared" si="51"/>
        <v>37.990111111110998</v>
      </c>
      <c r="O299" s="6">
        <f t="shared" si="49"/>
        <v>-49.110573000000002</v>
      </c>
    </row>
    <row r="300" spans="2:16" x14ac:dyDescent="0.25">
      <c r="B300" s="88">
        <v>30060833333.333</v>
      </c>
      <c r="C300" s="88">
        <v>-34.246181</v>
      </c>
      <c r="D300" s="88">
        <v>-27.995934999999999</v>
      </c>
      <c r="F300" s="6">
        <f t="shared" si="50"/>
        <v>38.419388888889003</v>
      </c>
      <c r="G300" s="6">
        <f t="shared" si="48"/>
        <v>-49.450397000000002</v>
      </c>
      <c r="J300" s="88">
        <v>30060833333.333</v>
      </c>
      <c r="K300" s="88">
        <v>-38.525806000000003</v>
      </c>
      <c r="L300" s="88">
        <v>-31.010963</v>
      </c>
      <c r="N300" s="6">
        <f t="shared" si="51"/>
        <v>38.419388888889003</v>
      </c>
      <c r="O300" s="6">
        <f t="shared" si="49"/>
        <v>-49.029926000000003</v>
      </c>
    </row>
    <row r="301" spans="2:16" x14ac:dyDescent="0.25">
      <c r="B301" s="88">
        <v>30990111111.111</v>
      </c>
      <c r="C301" s="88">
        <v>-36.983643000000001</v>
      </c>
      <c r="D301" s="88">
        <v>-30.542843000000001</v>
      </c>
      <c r="F301" s="6">
        <f t="shared" si="50"/>
        <v>38.848666666667</v>
      </c>
      <c r="G301" s="6">
        <f t="shared" si="48"/>
        <v>-49.020823999999998</v>
      </c>
      <c r="J301" s="88">
        <v>30990111111.111</v>
      </c>
      <c r="K301" s="88">
        <v>-38.837933</v>
      </c>
      <c r="L301" s="88">
        <v>-30.995272</v>
      </c>
      <c r="N301" s="6">
        <f t="shared" si="51"/>
        <v>38.848666666667</v>
      </c>
      <c r="O301" s="6">
        <f t="shared" si="49"/>
        <v>-48.637282999999996</v>
      </c>
    </row>
    <row r="302" spans="2:16" x14ac:dyDescent="0.25">
      <c r="B302" s="88">
        <v>31919388888.889</v>
      </c>
      <c r="C302" s="88">
        <v>-39.831665000000001</v>
      </c>
      <c r="D302" s="88">
        <v>-33.097327999999997</v>
      </c>
      <c r="F302" s="6">
        <f t="shared" si="50"/>
        <v>39.277944444444003</v>
      </c>
      <c r="G302" s="6">
        <f t="shared" si="48"/>
        <v>-47.060828999999998</v>
      </c>
      <c r="J302" s="88">
        <v>31919388888.889</v>
      </c>
      <c r="K302" s="88">
        <v>-39.676239000000002</v>
      </c>
      <c r="L302" s="88">
        <v>-31.62529</v>
      </c>
      <c r="N302" s="6">
        <f t="shared" si="51"/>
        <v>39.277944444444003</v>
      </c>
      <c r="O302" s="6">
        <f t="shared" si="49"/>
        <v>-51.490448000000001</v>
      </c>
    </row>
    <row r="303" spans="2:16" x14ac:dyDescent="0.25">
      <c r="B303" s="88">
        <v>32848666666.667</v>
      </c>
      <c r="C303" s="88">
        <v>-43.053192000000003</v>
      </c>
      <c r="D303" s="88">
        <v>-35.95496</v>
      </c>
      <c r="F303" s="6">
        <f t="shared" si="50"/>
        <v>39.707222222222001</v>
      </c>
      <c r="G303" s="6">
        <f t="shared" si="48"/>
        <v>-47.881515999999998</v>
      </c>
      <c r="J303" s="88">
        <v>32848666666.667</v>
      </c>
      <c r="K303" s="88">
        <v>-40.702067999999997</v>
      </c>
      <c r="L303" s="88">
        <v>-32.572617000000001</v>
      </c>
      <c r="N303" s="6">
        <f t="shared" si="51"/>
        <v>39.707222222222001</v>
      </c>
      <c r="O303" s="6">
        <f t="shared" si="49"/>
        <v>-54.785392999999999</v>
      </c>
    </row>
    <row r="304" spans="2:16" x14ac:dyDescent="0.25">
      <c r="B304" s="88">
        <v>33777944444.444</v>
      </c>
      <c r="C304" s="88">
        <v>-48.852398000000001</v>
      </c>
      <c r="D304" s="88">
        <v>-41.629325999999999</v>
      </c>
      <c r="F304" s="6">
        <f t="shared" si="50"/>
        <v>40.136499999999998</v>
      </c>
      <c r="G304" s="6">
        <f t="shared" si="48"/>
        <v>-48.069881000000002</v>
      </c>
      <c r="J304" s="88">
        <v>33777944444.444</v>
      </c>
      <c r="K304" s="88">
        <v>-41.034050000000001</v>
      </c>
      <c r="L304" s="88">
        <v>-33.147213000000001</v>
      </c>
      <c r="N304" s="6">
        <f t="shared" si="51"/>
        <v>40.136499999999998</v>
      </c>
      <c r="O304" s="6">
        <f t="shared" si="49"/>
        <v>-56.993319999999997</v>
      </c>
    </row>
    <row r="305" spans="2:16" x14ac:dyDescent="0.25">
      <c r="B305" s="88">
        <v>34707222222.222</v>
      </c>
      <c r="C305" s="88">
        <v>-54.278922999999999</v>
      </c>
      <c r="D305" s="88">
        <v>-46.928570000000001</v>
      </c>
      <c r="F305" s="6">
        <f t="shared" si="50"/>
        <v>40.565777777778003</v>
      </c>
      <c r="G305" s="6">
        <f t="shared" si="48"/>
        <v>-52.690910000000002</v>
      </c>
      <c r="J305" s="88">
        <v>34707222222.222</v>
      </c>
      <c r="K305" s="88">
        <v>-42.421061999999999</v>
      </c>
      <c r="L305" s="88">
        <v>-34.285271000000002</v>
      </c>
      <c r="N305" s="6">
        <f t="shared" si="51"/>
        <v>40.565777777778003</v>
      </c>
      <c r="O305" s="6">
        <f t="shared" si="49"/>
        <v>-59.147446000000002</v>
      </c>
    </row>
    <row r="306" spans="2:16" x14ac:dyDescent="0.25">
      <c r="B306" s="88">
        <v>35636500000</v>
      </c>
      <c r="C306" s="88">
        <v>-55.381165000000003</v>
      </c>
      <c r="D306" s="88">
        <v>-48.029983999999999</v>
      </c>
      <c r="F306" s="6">
        <f t="shared" si="50"/>
        <v>40.995055555556</v>
      </c>
      <c r="G306" s="6">
        <f t="shared" si="48"/>
        <v>-52.802574</v>
      </c>
      <c r="J306" s="88">
        <v>35636500000</v>
      </c>
      <c r="K306" s="88">
        <v>-44.829738999999996</v>
      </c>
      <c r="L306" s="88">
        <v>-36.346012000000002</v>
      </c>
      <c r="N306" s="6">
        <f t="shared" si="51"/>
        <v>40.995055555556</v>
      </c>
      <c r="O306" s="6">
        <f t="shared" si="49"/>
        <v>-60.181961000000001</v>
      </c>
    </row>
    <row r="307" spans="2:16" x14ac:dyDescent="0.25">
      <c r="B307" s="88">
        <v>36565777777.778</v>
      </c>
      <c r="C307" s="88">
        <v>-57.688113999999999</v>
      </c>
      <c r="D307" s="88">
        <v>-50.271132999999999</v>
      </c>
      <c r="F307" s="6">
        <f t="shared" si="50"/>
        <v>41.424333333333003</v>
      </c>
      <c r="G307" s="6">
        <f t="shared" si="48"/>
        <v>-53.326045999999998</v>
      </c>
      <c r="J307" s="88">
        <v>36565777777.778</v>
      </c>
      <c r="K307" s="88">
        <v>-48.383811999999999</v>
      </c>
      <c r="L307" s="88">
        <v>-39.668709</v>
      </c>
      <c r="N307" s="6">
        <f t="shared" si="51"/>
        <v>41.424333333333003</v>
      </c>
      <c r="O307" s="6">
        <f t="shared" si="49"/>
        <v>-62.377837999999997</v>
      </c>
    </row>
    <row r="308" spans="2:16" x14ac:dyDescent="0.25">
      <c r="B308" s="88">
        <v>37495055555.556</v>
      </c>
      <c r="C308" s="88">
        <v>-56.455959</v>
      </c>
      <c r="D308" s="88">
        <v>-48.836548000000001</v>
      </c>
      <c r="F308" s="6">
        <f t="shared" si="50"/>
        <v>41.853611111111</v>
      </c>
      <c r="G308" s="6">
        <f t="shared" si="48"/>
        <v>-51.448360000000001</v>
      </c>
      <c r="J308" s="88">
        <v>37495055555.556</v>
      </c>
      <c r="K308" s="88">
        <v>-49.094574000000001</v>
      </c>
      <c r="L308" s="88">
        <v>-40.214737</v>
      </c>
      <c r="N308" s="6">
        <f t="shared" si="51"/>
        <v>41.853611111111</v>
      </c>
      <c r="O308" s="6">
        <f t="shared" si="49"/>
        <v>-66.743926999999999</v>
      </c>
    </row>
    <row r="309" spans="2:16" x14ac:dyDescent="0.25">
      <c r="B309" s="88">
        <v>38424333333.333</v>
      </c>
      <c r="C309" s="88">
        <v>-56.578457</v>
      </c>
      <c r="D309" s="88">
        <v>-48.424908000000002</v>
      </c>
      <c r="F309" s="6">
        <f t="shared" si="50"/>
        <v>42.282888888888998</v>
      </c>
      <c r="G309" s="6">
        <f t="shared" si="48"/>
        <v>-55.204006</v>
      </c>
      <c r="J309" s="88">
        <v>38424333333.333</v>
      </c>
      <c r="K309" s="88">
        <v>-52.759945000000002</v>
      </c>
      <c r="L309" s="88">
        <v>-43.992538000000003</v>
      </c>
      <c r="N309" s="6">
        <f t="shared" si="51"/>
        <v>42.282888888888998</v>
      </c>
      <c r="O309" s="6">
        <f t="shared" si="49"/>
        <v>-64.417716999999996</v>
      </c>
    </row>
    <row r="310" spans="2:16" x14ac:dyDescent="0.25">
      <c r="B310" s="88">
        <v>39353611111.111</v>
      </c>
      <c r="C310" s="88">
        <v>-54.869228</v>
      </c>
      <c r="D310" s="88">
        <v>-45.493481000000003</v>
      </c>
      <c r="F310" s="6">
        <f t="shared" si="50"/>
        <v>42.712166666667002</v>
      </c>
      <c r="G310" s="6">
        <f t="shared" si="48"/>
        <v>-59.893818000000003</v>
      </c>
      <c r="J310" s="88">
        <v>39353611111.111</v>
      </c>
      <c r="K310" s="88">
        <v>-59.756968999999998</v>
      </c>
      <c r="L310" s="88">
        <v>-50.903323999999998</v>
      </c>
      <c r="N310" s="6">
        <f t="shared" si="51"/>
        <v>42.712166666667002</v>
      </c>
      <c r="O310" s="6">
        <f t="shared" si="49"/>
        <v>-65.041801000000007</v>
      </c>
    </row>
    <row r="311" spans="2:16" x14ac:dyDescent="0.25">
      <c r="B311" s="88">
        <v>40282888888.889</v>
      </c>
      <c r="C311" s="88">
        <v>-52.655639999999998</v>
      </c>
      <c r="D311" s="88">
        <v>-42.627014000000003</v>
      </c>
      <c r="F311" s="6">
        <f t="shared" si="50"/>
        <v>43.141444444443998</v>
      </c>
      <c r="G311" s="6">
        <f t="shared" si="48"/>
        <v>-56.041221999999998</v>
      </c>
      <c r="J311" s="88">
        <v>40282888888.889</v>
      </c>
      <c r="K311" s="88">
        <v>-65.4161</v>
      </c>
      <c r="L311" s="88">
        <v>-55.837059000000004</v>
      </c>
      <c r="N311" s="6">
        <f t="shared" si="51"/>
        <v>43.141444444443998</v>
      </c>
      <c r="O311" s="6">
        <f t="shared" si="49"/>
        <v>-70.086890999999994</v>
      </c>
    </row>
    <row r="312" spans="2:16" x14ac:dyDescent="0.25">
      <c r="B312" s="88">
        <v>41212166666.667</v>
      </c>
      <c r="C312" s="88">
        <v>-55.293812000000003</v>
      </c>
      <c r="D312" s="88">
        <v>-45.509945000000002</v>
      </c>
      <c r="F312" s="6">
        <f t="shared" si="50"/>
        <v>43.570722222222003</v>
      </c>
      <c r="G312" s="6">
        <f t="shared" si="48"/>
        <v>-55.596867000000003</v>
      </c>
      <c r="J312" s="88">
        <v>41212166666.667</v>
      </c>
      <c r="K312" s="88">
        <v>-70.460434000000006</v>
      </c>
      <c r="L312" s="88">
        <v>-59.957447000000002</v>
      </c>
      <c r="N312" s="6">
        <f t="shared" si="51"/>
        <v>43.570722222222003</v>
      </c>
      <c r="O312" s="6">
        <f t="shared" si="49"/>
        <v>-62.947116999999999</v>
      </c>
    </row>
    <row r="313" spans="2:16" x14ac:dyDescent="0.25">
      <c r="B313" s="88">
        <v>42141444444.444</v>
      </c>
      <c r="C313" s="88">
        <v>-58.164352000000001</v>
      </c>
      <c r="D313" s="88">
        <v>-48.808140000000002</v>
      </c>
      <c r="F313" s="6">
        <f t="shared" si="50"/>
        <v>44</v>
      </c>
      <c r="G313" s="6">
        <f t="shared" si="48"/>
        <v>-52.274054999999997</v>
      </c>
      <c r="J313" s="88">
        <v>42141444444.444</v>
      </c>
      <c r="K313" s="88">
        <v>-70.555449999999993</v>
      </c>
      <c r="L313" s="88">
        <v>-59.477328999999997</v>
      </c>
      <c r="N313" s="6">
        <f t="shared" si="51"/>
        <v>44</v>
      </c>
      <c r="O313" s="6">
        <f t="shared" si="49"/>
        <v>-62.360984999999999</v>
      </c>
    </row>
    <row r="314" spans="2:16" x14ac:dyDescent="0.25">
      <c r="B314" s="88">
        <v>43070722222.222</v>
      </c>
      <c r="C314" s="88">
        <v>-57.127743000000002</v>
      </c>
      <c r="D314" s="88">
        <v>-47.367924000000002</v>
      </c>
      <c r="F314" s="6" t="s">
        <v>21</v>
      </c>
      <c r="J314" s="88">
        <v>43070722222.222</v>
      </c>
      <c r="K314" s="88">
        <v>-70.811713999999995</v>
      </c>
      <c r="L314" s="88">
        <v>-59.108401999999998</v>
      </c>
      <c r="N314" s="6" t="s">
        <v>21</v>
      </c>
    </row>
    <row r="315" spans="2:16" x14ac:dyDescent="0.25">
      <c r="B315" s="88">
        <v>44000000000</v>
      </c>
      <c r="C315" s="88">
        <v>-57.649951999999999</v>
      </c>
      <c r="D315" s="88">
        <v>-46.414439999999999</v>
      </c>
      <c r="J315" s="88">
        <v>44000000000</v>
      </c>
      <c r="K315" s="88">
        <v>-70.183975000000004</v>
      </c>
      <c r="L315" s="88">
        <v>-59.325211000000003</v>
      </c>
    </row>
    <row r="316" spans="2:16" x14ac:dyDescent="0.25">
      <c r="B316" s="88" t="s">
        <v>21</v>
      </c>
      <c r="J316" s="88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3Ix5L dBc Log Mag(dB)</v>
      </c>
      <c r="H318" s="35">
        <v>3</v>
      </c>
      <c r="N318" s="6" t="s">
        <v>19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s="88" t="s">
        <v>49</v>
      </c>
      <c r="F319" s="6">
        <f t="shared" ref="F319:F337" si="54">B345/1000000000</f>
        <v>29.696999999999999</v>
      </c>
      <c r="G319" s="6">
        <f t="shared" si="52"/>
        <v>-41.399684999999998</v>
      </c>
      <c r="H319" s="36">
        <f>ABS(AVERAGE(G319:G337)-(H318-1)*5)</f>
        <v>58.270847789473677</v>
      </c>
      <c r="J319" s="88" t="s">
        <v>49</v>
      </c>
      <c r="N319" s="6">
        <f t="shared" ref="N319:N337" si="55">J345/1000000000</f>
        <v>29.696999999999999</v>
      </c>
      <c r="O319" s="6">
        <f t="shared" si="53"/>
        <v>-38.684170000000002</v>
      </c>
      <c r="P319" s="36">
        <f>ABS(AVERAGE(O319:O337)-(P318-1)*5)</f>
        <v>54.919923473684207</v>
      </c>
    </row>
    <row r="320" spans="2:16" x14ac:dyDescent="0.25">
      <c r="B320" s="88" t="s">
        <v>19</v>
      </c>
      <c r="C320" s="88" t="s">
        <v>157</v>
      </c>
      <c r="D320" s="88" t="s">
        <v>83</v>
      </c>
      <c r="F320" s="6">
        <f t="shared" si="54"/>
        <v>30.491611111110998</v>
      </c>
      <c r="G320" s="6">
        <f t="shared" si="52"/>
        <v>-48.718319000000001</v>
      </c>
      <c r="J320" s="88" t="s">
        <v>19</v>
      </c>
      <c r="K320" s="88" t="s">
        <v>157</v>
      </c>
      <c r="L320" s="88" t="s">
        <v>83</v>
      </c>
      <c r="N320" s="6">
        <f t="shared" si="55"/>
        <v>30.491611111110998</v>
      </c>
      <c r="O320" s="6">
        <f t="shared" si="53"/>
        <v>-42.385502000000002</v>
      </c>
    </row>
    <row r="321" spans="2:15" x14ac:dyDescent="0.25">
      <c r="B321" s="88">
        <v>36273000000</v>
      </c>
      <c r="C321" s="88">
        <v>-59.531928999999998</v>
      </c>
      <c r="D321" s="88">
        <v>-48.343777000000003</v>
      </c>
      <c r="F321" s="6">
        <f t="shared" si="54"/>
        <v>31.286222222222001</v>
      </c>
      <c r="G321" s="6">
        <f t="shared" si="52"/>
        <v>-46.519516000000003</v>
      </c>
      <c r="J321" s="88">
        <v>36273000000</v>
      </c>
      <c r="K321" s="88">
        <v>-54.814349999999997</v>
      </c>
      <c r="L321" s="88">
        <v>-43.259171000000002</v>
      </c>
      <c r="N321" s="6">
        <f t="shared" si="55"/>
        <v>31.286222222222001</v>
      </c>
      <c r="O321" s="6">
        <f t="shared" si="53"/>
        <v>-45.466147999999997</v>
      </c>
    </row>
    <row r="322" spans="2:15" x14ac:dyDescent="0.25">
      <c r="B322" s="88">
        <v>36702277777.778</v>
      </c>
      <c r="C322" s="88">
        <v>-60.887619000000001</v>
      </c>
      <c r="D322" s="88">
        <v>-54.587226999999999</v>
      </c>
      <c r="F322" s="6">
        <f t="shared" si="54"/>
        <v>32.080833333332997</v>
      </c>
      <c r="G322" s="6">
        <f t="shared" si="52"/>
        <v>-48.772883999999998</v>
      </c>
      <c r="J322" s="88">
        <v>36702277777.778</v>
      </c>
      <c r="K322" s="88">
        <v>-53.904288999999999</v>
      </c>
      <c r="L322" s="88">
        <v>-46.186332999999998</v>
      </c>
      <c r="N322" s="6">
        <f t="shared" si="55"/>
        <v>32.080833333332997</v>
      </c>
      <c r="O322" s="6">
        <f t="shared" si="53"/>
        <v>-43.285488000000001</v>
      </c>
    </row>
    <row r="323" spans="2:15" x14ac:dyDescent="0.25">
      <c r="B323" s="88">
        <v>37131555555.556</v>
      </c>
      <c r="C323" s="88">
        <v>-58.855956999999997</v>
      </c>
      <c r="D323" s="88">
        <v>-52.322986999999998</v>
      </c>
      <c r="F323" s="6">
        <f t="shared" si="54"/>
        <v>32.875444444444</v>
      </c>
      <c r="G323" s="6">
        <f t="shared" si="52"/>
        <v>-51.002173999999997</v>
      </c>
      <c r="J323" s="88">
        <v>37131555555.556</v>
      </c>
      <c r="K323" s="88">
        <v>-54.191707999999998</v>
      </c>
      <c r="L323" s="88">
        <v>-47.119503000000002</v>
      </c>
      <c r="N323" s="6">
        <f t="shared" si="55"/>
        <v>32.875444444444</v>
      </c>
      <c r="O323" s="6">
        <f t="shared" si="53"/>
        <v>-42.284663999999999</v>
      </c>
    </row>
    <row r="324" spans="2:15" x14ac:dyDescent="0.25">
      <c r="B324" s="88">
        <v>37560833333.333</v>
      </c>
      <c r="C324" s="88">
        <v>-58.221057999999999</v>
      </c>
      <c r="D324" s="88">
        <v>-51.970813999999997</v>
      </c>
      <c r="F324" s="6">
        <f t="shared" si="54"/>
        <v>33.670055555555997</v>
      </c>
      <c r="G324" s="6">
        <f t="shared" si="52"/>
        <v>-50.778267</v>
      </c>
      <c r="J324" s="88">
        <v>37560833333.333</v>
      </c>
      <c r="K324" s="88">
        <v>-56.360450999999998</v>
      </c>
      <c r="L324" s="88">
        <v>-48.845604000000002</v>
      </c>
      <c r="N324" s="6">
        <f t="shared" si="55"/>
        <v>33.670055555555997</v>
      </c>
      <c r="O324" s="6">
        <f t="shared" si="53"/>
        <v>-42.874389999999998</v>
      </c>
    </row>
    <row r="325" spans="2:15" x14ac:dyDescent="0.25">
      <c r="B325" s="88">
        <v>37990111111.111</v>
      </c>
      <c r="C325" s="88">
        <v>-57.240172999999999</v>
      </c>
      <c r="D325" s="88">
        <v>-50.799374</v>
      </c>
      <c r="F325" s="6">
        <f t="shared" si="54"/>
        <v>34.464666666667</v>
      </c>
      <c r="G325" s="6">
        <f t="shared" si="52"/>
        <v>-52.422260000000001</v>
      </c>
      <c r="J325" s="88">
        <v>37990111111.111</v>
      </c>
      <c r="K325" s="88">
        <v>-56.953235999999997</v>
      </c>
      <c r="L325" s="88">
        <v>-49.110573000000002</v>
      </c>
      <c r="N325" s="6">
        <f t="shared" si="55"/>
        <v>34.464666666667</v>
      </c>
      <c r="O325" s="6">
        <f t="shared" si="53"/>
        <v>-42.614567000000001</v>
      </c>
    </row>
    <row r="326" spans="2:15" x14ac:dyDescent="0.25">
      <c r="B326" s="88">
        <v>38419388888.889</v>
      </c>
      <c r="C326" s="88">
        <v>-56.184733999999999</v>
      </c>
      <c r="D326" s="88">
        <v>-49.450397000000002</v>
      </c>
      <c r="F326" s="6">
        <f t="shared" si="54"/>
        <v>35.259277777778003</v>
      </c>
      <c r="G326" s="6">
        <f t="shared" si="52"/>
        <v>-54.831370999999997</v>
      </c>
      <c r="J326" s="88">
        <v>38419388888.889</v>
      </c>
      <c r="K326" s="88">
        <v>-57.080874999999999</v>
      </c>
      <c r="L326" s="88">
        <v>-49.029926000000003</v>
      </c>
      <c r="N326" s="6">
        <f t="shared" si="55"/>
        <v>35.259277777778003</v>
      </c>
      <c r="O326" s="6">
        <f t="shared" si="53"/>
        <v>-43.559727000000002</v>
      </c>
    </row>
    <row r="327" spans="2:15" x14ac:dyDescent="0.25">
      <c r="B327" s="88">
        <v>38848666666.667</v>
      </c>
      <c r="C327" s="88">
        <v>-56.119056999999998</v>
      </c>
      <c r="D327" s="88">
        <v>-49.020823999999998</v>
      </c>
      <c r="F327" s="6">
        <f t="shared" si="54"/>
        <v>36.053888888888999</v>
      </c>
      <c r="G327" s="6">
        <f t="shared" si="52"/>
        <v>-49.680385999999999</v>
      </c>
      <c r="J327" s="88">
        <v>38848666666.667</v>
      </c>
      <c r="K327" s="88">
        <v>-56.766734999999997</v>
      </c>
      <c r="L327" s="88">
        <v>-48.637282999999996</v>
      </c>
      <c r="N327" s="6">
        <f t="shared" si="55"/>
        <v>36.053888888888999</v>
      </c>
      <c r="O327" s="6">
        <f t="shared" si="53"/>
        <v>-44.972423999999997</v>
      </c>
    </row>
    <row r="328" spans="2:15" x14ac:dyDescent="0.25">
      <c r="B328" s="88">
        <v>39277944444.444</v>
      </c>
      <c r="C328" s="88">
        <v>-54.283901</v>
      </c>
      <c r="D328" s="88">
        <v>-47.060828999999998</v>
      </c>
      <c r="F328" s="6">
        <f t="shared" si="54"/>
        <v>36.848500000000001</v>
      </c>
      <c r="G328" s="6">
        <f t="shared" si="52"/>
        <v>-48.716681999999999</v>
      </c>
      <c r="J328" s="88">
        <v>39277944444.444</v>
      </c>
      <c r="K328" s="88">
        <v>-59.377285000000001</v>
      </c>
      <c r="L328" s="88">
        <v>-51.490448000000001</v>
      </c>
      <c r="N328" s="6">
        <f t="shared" si="55"/>
        <v>36.848500000000001</v>
      </c>
      <c r="O328" s="6">
        <f t="shared" si="53"/>
        <v>-46.595950999999999</v>
      </c>
    </row>
    <row r="329" spans="2:15" x14ac:dyDescent="0.25">
      <c r="B329" s="88">
        <v>39707222222.222</v>
      </c>
      <c r="C329" s="88">
        <v>-55.231869000000003</v>
      </c>
      <c r="D329" s="88">
        <v>-47.881515999999998</v>
      </c>
      <c r="F329" s="6">
        <f t="shared" si="54"/>
        <v>37.643111111110997</v>
      </c>
      <c r="G329" s="6">
        <f t="shared" si="52"/>
        <v>-51.524478999999999</v>
      </c>
      <c r="J329" s="88">
        <v>39707222222.222</v>
      </c>
      <c r="K329" s="88">
        <v>-62.921185000000001</v>
      </c>
      <c r="L329" s="88">
        <v>-54.785392999999999</v>
      </c>
      <c r="N329" s="6">
        <f t="shared" si="55"/>
        <v>37.643111111110997</v>
      </c>
      <c r="O329" s="6">
        <f t="shared" si="53"/>
        <v>-46.406078000000001</v>
      </c>
    </row>
    <row r="330" spans="2:15" x14ac:dyDescent="0.25">
      <c r="B330" s="88">
        <v>40136500000</v>
      </c>
      <c r="C330" s="88">
        <v>-55.421059</v>
      </c>
      <c r="D330" s="88">
        <v>-48.069881000000002</v>
      </c>
      <c r="F330" s="6">
        <f t="shared" si="54"/>
        <v>38.437722222222</v>
      </c>
      <c r="G330" s="6">
        <f t="shared" si="52"/>
        <v>-50.115974000000001</v>
      </c>
      <c r="J330" s="88">
        <v>40136500000</v>
      </c>
      <c r="K330" s="88">
        <v>-65.477051000000003</v>
      </c>
      <c r="L330" s="88">
        <v>-56.993319999999997</v>
      </c>
      <c r="N330" s="6">
        <f t="shared" si="55"/>
        <v>38.437722222222</v>
      </c>
      <c r="O330" s="6">
        <f t="shared" si="53"/>
        <v>-46.677596999999999</v>
      </c>
    </row>
    <row r="331" spans="2:15" x14ac:dyDescent="0.25">
      <c r="B331" s="88">
        <v>40565777777.778</v>
      </c>
      <c r="C331" s="88">
        <v>-60.107891000000002</v>
      </c>
      <c r="D331" s="88">
        <v>-52.690910000000002</v>
      </c>
      <c r="F331" s="6">
        <f t="shared" si="54"/>
        <v>39.232333333333003</v>
      </c>
      <c r="G331" s="6">
        <f t="shared" si="52"/>
        <v>-49.193344000000003</v>
      </c>
      <c r="J331" s="88">
        <v>40565777777.778</v>
      </c>
      <c r="K331" s="88">
        <v>-67.862549000000001</v>
      </c>
      <c r="L331" s="88">
        <v>-59.147446000000002</v>
      </c>
      <c r="N331" s="6">
        <f t="shared" si="55"/>
        <v>39.232333333333003</v>
      </c>
      <c r="O331" s="6">
        <f t="shared" si="53"/>
        <v>-48.043681999999997</v>
      </c>
    </row>
    <row r="332" spans="2:15" x14ac:dyDescent="0.25">
      <c r="B332" s="88">
        <v>40995055555.556</v>
      </c>
      <c r="C332" s="88">
        <v>-60.421982</v>
      </c>
      <c r="D332" s="88">
        <v>-52.802574</v>
      </c>
      <c r="F332" s="6">
        <f t="shared" si="54"/>
        <v>40.026944444443998</v>
      </c>
      <c r="G332" s="6">
        <f t="shared" si="52"/>
        <v>-47.232574</v>
      </c>
      <c r="J332" s="88">
        <v>40995055555.556</v>
      </c>
      <c r="K332" s="88">
        <v>-69.061797999999996</v>
      </c>
      <c r="L332" s="88">
        <v>-60.181961000000001</v>
      </c>
      <c r="N332" s="6">
        <f t="shared" si="55"/>
        <v>40.026944444443998</v>
      </c>
      <c r="O332" s="6">
        <f t="shared" si="53"/>
        <v>-47.413006000000003</v>
      </c>
    </row>
    <row r="333" spans="2:15" x14ac:dyDescent="0.25">
      <c r="B333" s="88">
        <v>41424333333.333</v>
      </c>
      <c r="C333" s="88">
        <v>-61.479595000000003</v>
      </c>
      <c r="D333" s="88">
        <v>-53.326045999999998</v>
      </c>
      <c r="F333" s="6">
        <f t="shared" si="54"/>
        <v>40.821555555556003</v>
      </c>
      <c r="G333" s="6">
        <f t="shared" si="52"/>
        <v>-43.161445999999998</v>
      </c>
      <c r="J333" s="88">
        <v>41424333333.333</v>
      </c>
      <c r="K333" s="88">
        <v>-71.145247999999995</v>
      </c>
      <c r="L333" s="88">
        <v>-62.377837999999997</v>
      </c>
      <c r="N333" s="6">
        <f t="shared" si="55"/>
        <v>40.821555555556003</v>
      </c>
      <c r="O333" s="6">
        <f t="shared" si="53"/>
        <v>-47.251026000000003</v>
      </c>
    </row>
    <row r="334" spans="2:15" x14ac:dyDescent="0.25">
      <c r="B334" s="88">
        <v>41853611111.111</v>
      </c>
      <c r="C334" s="88">
        <v>-60.824108000000003</v>
      </c>
      <c r="D334" s="88">
        <v>-51.448360000000001</v>
      </c>
      <c r="F334" s="6">
        <f t="shared" si="54"/>
        <v>41.616166666666999</v>
      </c>
      <c r="G334" s="6">
        <f t="shared" si="52"/>
        <v>-44.472301000000002</v>
      </c>
      <c r="J334" s="88">
        <v>41853611111.111</v>
      </c>
      <c r="K334" s="88">
        <v>-75.597572</v>
      </c>
      <c r="L334" s="88">
        <v>-66.743926999999999</v>
      </c>
      <c r="N334" s="6">
        <f t="shared" si="55"/>
        <v>41.616166666666999</v>
      </c>
      <c r="O334" s="6">
        <f t="shared" si="53"/>
        <v>-46.586170000000003</v>
      </c>
    </row>
    <row r="335" spans="2:15" x14ac:dyDescent="0.25">
      <c r="B335" s="88">
        <v>42282888888.889</v>
      </c>
      <c r="C335" s="88">
        <v>-65.232635000000002</v>
      </c>
      <c r="D335" s="88">
        <v>-55.204006</v>
      </c>
      <c r="F335" s="6">
        <f t="shared" si="54"/>
        <v>42.410777777778002</v>
      </c>
      <c r="G335" s="6">
        <f t="shared" si="52"/>
        <v>-44.507801000000001</v>
      </c>
      <c r="J335" s="88">
        <v>42282888888.889</v>
      </c>
      <c r="K335" s="88">
        <v>-73.996758</v>
      </c>
      <c r="L335" s="88">
        <v>-64.417716999999996</v>
      </c>
      <c r="N335" s="6">
        <f t="shared" si="55"/>
        <v>42.410777777778002</v>
      </c>
      <c r="O335" s="6">
        <f t="shared" si="53"/>
        <v>-46.286659</v>
      </c>
    </row>
    <row r="336" spans="2:15" x14ac:dyDescent="0.25">
      <c r="B336" s="88">
        <v>42712166666.667</v>
      </c>
      <c r="C336" s="88">
        <v>-69.677689000000001</v>
      </c>
      <c r="D336" s="88">
        <v>-59.893818000000003</v>
      </c>
      <c r="F336" s="6">
        <f t="shared" si="54"/>
        <v>43.205388888888997</v>
      </c>
      <c r="G336" s="6">
        <f t="shared" si="52"/>
        <v>-45.793292999999998</v>
      </c>
      <c r="J336" s="88">
        <v>42712166666.667</v>
      </c>
      <c r="K336" s="88">
        <v>-75.544785000000005</v>
      </c>
      <c r="L336" s="88">
        <v>-65.041801000000007</v>
      </c>
      <c r="N336" s="6">
        <f t="shared" si="55"/>
        <v>43.205388888888997</v>
      </c>
      <c r="O336" s="6">
        <f t="shared" si="53"/>
        <v>-46.609923999999999</v>
      </c>
    </row>
    <row r="337" spans="2:16" x14ac:dyDescent="0.25">
      <c r="B337" s="88">
        <v>43141444444.444</v>
      </c>
      <c r="C337" s="88">
        <v>-65.39743</v>
      </c>
      <c r="D337" s="88">
        <v>-56.041221999999998</v>
      </c>
      <c r="F337" s="6">
        <f t="shared" si="54"/>
        <v>44</v>
      </c>
      <c r="G337" s="6">
        <f t="shared" si="52"/>
        <v>-48.303351999999997</v>
      </c>
      <c r="J337" s="88">
        <v>43141444444.444</v>
      </c>
      <c r="K337" s="88">
        <v>-81.165015999999994</v>
      </c>
      <c r="L337" s="88">
        <v>-70.086890999999994</v>
      </c>
      <c r="N337" s="6">
        <f t="shared" si="55"/>
        <v>44</v>
      </c>
      <c r="O337" s="6">
        <f t="shared" si="53"/>
        <v>-45.481372999999998</v>
      </c>
    </row>
    <row r="338" spans="2:16" x14ac:dyDescent="0.25">
      <c r="B338" s="88">
        <v>43570722222.222</v>
      </c>
      <c r="C338" s="88">
        <v>-65.356689000000003</v>
      </c>
      <c r="D338" s="88">
        <v>-55.596867000000003</v>
      </c>
      <c r="F338" s="6" t="s">
        <v>21</v>
      </c>
      <c r="J338" s="88">
        <v>43570722222.222</v>
      </c>
      <c r="K338" s="88">
        <v>-74.650429000000003</v>
      </c>
      <c r="L338" s="88">
        <v>-62.947116999999999</v>
      </c>
      <c r="N338" s="6" t="s">
        <v>21</v>
      </c>
    </row>
    <row r="339" spans="2:16" x14ac:dyDescent="0.25">
      <c r="B339" s="88">
        <v>44000000000</v>
      </c>
      <c r="C339" s="88">
        <v>-63.509566999999997</v>
      </c>
      <c r="D339" s="88">
        <v>-52.274054999999997</v>
      </c>
      <c r="J339" s="88">
        <v>44000000000</v>
      </c>
      <c r="K339" s="88">
        <v>-73.219748999999993</v>
      </c>
      <c r="L339" s="88">
        <v>-62.360984999999999</v>
      </c>
    </row>
    <row r="340" spans="2:16" x14ac:dyDescent="0.25">
      <c r="B340" s="88" t="s">
        <v>21</v>
      </c>
      <c r="J340" s="88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4Ix1L dBc Log Mag(dB)</v>
      </c>
      <c r="H342" s="35">
        <v>4</v>
      </c>
      <c r="N342" s="6" t="s">
        <v>19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s="88" t="s">
        <v>51</v>
      </c>
      <c r="F343" s="6">
        <f t="shared" ref="F343:F361" si="58">B369/1000000000</f>
        <v>9.3640000000000008</v>
      </c>
      <c r="G343" s="6">
        <f t="shared" si="56"/>
        <v>-66.591247999999993</v>
      </c>
      <c r="H343" s="36">
        <f>ABS(AVERAGE(G343:G361)-(H342-1)*10)</f>
        <v>93.987846000000005</v>
      </c>
      <c r="J343" s="88" t="s">
        <v>51</v>
      </c>
      <c r="N343" s="6">
        <f t="shared" ref="N343:N361" si="59">J369/1000000000</f>
        <v>9.3640000000000008</v>
      </c>
      <c r="O343" s="6">
        <f t="shared" si="57"/>
        <v>-67.469604000000004</v>
      </c>
      <c r="P343" s="36">
        <f>ABS(AVERAGE(O343:O361)-(P342-1)*10)</f>
        <v>98.853501052631586</v>
      </c>
    </row>
    <row r="344" spans="2:16" x14ac:dyDescent="0.25">
      <c r="B344" s="88" t="s">
        <v>19</v>
      </c>
      <c r="C344" s="88" t="s">
        <v>158</v>
      </c>
      <c r="D344" s="88" t="s">
        <v>84</v>
      </c>
      <c r="F344" s="6">
        <f t="shared" si="58"/>
        <v>11.288222222222</v>
      </c>
      <c r="G344" s="6">
        <f t="shared" si="56"/>
        <v>-60.026218</v>
      </c>
      <c r="J344" s="88" t="s">
        <v>19</v>
      </c>
      <c r="K344" s="88" t="s">
        <v>158</v>
      </c>
      <c r="L344" s="88" t="s">
        <v>84</v>
      </c>
      <c r="N344" s="6">
        <f t="shared" si="59"/>
        <v>11.288222222222</v>
      </c>
      <c r="O344" s="6">
        <f t="shared" si="57"/>
        <v>-65.211258000000001</v>
      </c>
    </row>
    <row r="345" spans="2:16" x14ac:dyDescent="0.25">
      <c r="B345" s="88">
        <v>29697000000</v>
      </c>
      <c r="C345" s="88">
        <v>-52.587837</v>
      </c>
      <c r="D345" s="88">
        <v>-41.399684999999998</v>
      </c>
      <c r="F345" s="6">
        <f t="shared" si="58"/>
        <v>13.212444444443999</v>
      </c>
      <c r="G345" s="6">
        <f t="shared" si="56"/>
        <v>-66.965378000000001</v>
      </c>
      <c r="J345" s="88">
        <v>29697000000</v>
      </c>
      <c r="K345" s="88">
        <v>-50.239353000000001</v>
      </c>
      <c r="L345" s="88">
        <v>-38.684170000000002</v>
      </c>
      <c r="N345" s="6">
        <f t="shared" si="59"/>
        <v>13.212444444443999</v>
      </c>
      <c r="O345" s="6">
        <f t="shared" si="57"/>
        <v>-65.614044000000007</v>
      </c>
    </row>
    <row r="346" spans="2:16" x14ac:dyDescent="0.25">
      <c r="B346" s="88">
        <v>30491611111.111</v>
      </c>
      <c r="C346" s="88">
        <v>-55.018711000000003</v>
      </c>
      <c r="D346" s="88">
        <v>-48.718319000000001</v>
      </c>
      <c r="F346" s="6">
        <f t="shared" si="58"/>
        <v>15.136666666667001</v>
      </c>
      <c r="G346" s="6">
        <f t="shared" si="56"/>
        <v>-67.876839000000004</v>
      </c>
      <c r="J346" s="88">
        <v>30491611111.111</v>
      </c>
      <c r="K346" s="88">
        <v>-50.103458000000003</v>
      </c>
      <c r="L346" s="88">
        <v>-42.385502000000002</v>
      </c>
      <c r="N346" s="6">
        <f t="shared" si="59"/>
        <v>15.136666666667001</v>
      </c>
      <c r="O346" s="6">
        <f t="shared" si="57"/>
        <v>-64.737044999999995</v>
      </c>
    </row>
    <row r="347" spans="2:16" x14ac:dyDescent="0.25">
      <c r="B347" s="88">
        <v>31286222222.222</v>
      </c>
      <c r="C347" s="88">
        <v>-53.052486000000002</v>
      </c>
      <c r="D347" s="88">
        <v>-46.519516000000003</v>
      </c>
      <c r="F347" s="6">
        <f t="shared" si="58"/>
        <v>17.060888888889</v>
      </c>
      <c r="G347" s="6">
        <f t="shared" si="56"/>
        <v>-62.520409000000001</v>
      </c>
      <c r="J347" s="88">
        <v>31286222222.222</v>
      </c>
      <c r="K347" s="88">
        <v>-52.538356999999998</v>
      </c>
      <c r="L347" s="88">
        <v>-45.466147999999997</v>
      </c>
      <c r="N347" s="6">
        <f t="shared" si="59"/>
        <v>17.060888888889</v>
      </c>
      <c r="O347" s="6">
        <f t="shared" si="57"/>
        <v>-69.979552999999996</v>
      </c>
    </row>
    <row r="348" spans="2:16" x14ac:dyDescent="0.25">
      <c r="B348" s="88">
        <v>32080833333.333</v>
      </c>
      <c r="C348" s="88">
        <v>-55.023128999999997</v>
      </c>
      <c r="D348" s="88">
        <v>-48.772883999999998</v>
      </c>
      <c r="F348" s="6">
        <f t="shared" si="58"/>
        <v>18.985111111110999</v>
      </c>
      <c r="G348" s="6">
        <f t="shared" si="56"/>
        <v>-61.072124000000002</v>
      </c>
      <c r="J348" s="88">
        <v>32080833333.333</v>
      </c>
      <c r="K348" s="88">
        <v>-50.800331</v>
      </c>
      <c r="L348" s="88">
        <v>-43.285488000000001</v>
      </c>
      <c r="N348" s="6">
        <f t="shared" si="59"/>
        <v>18.985111111110999</v>
      </c>
      <c r="O348" s="6">
        <f t="shared" si="57"/>
        <v>-71.592003000000005</v>
      </c>
    </row>
    <row r="349" spans="2:16" x14ac:dyDescent="0.25">
      <c r="B349" s="88">
        <v>32875444444.444</v>
      </c>
      <c r="C349" s="88">
        <v>-57.442974</v>
      </c>
      <c r="D349" s="88">
        <v>-51.002173999999997</v>
      </c>
      <c r="F349" s="6">
        <f t="shared" si="58"/>
        <v>20.909333333332999</v>
      </c>
      <c r="G349" s="6">
        <f t="shared" si="56"/>
        <v>-67.543098000000001</v>
      </c>
      <c r="J349" s="88">
        <v>32875444444.444</v>
      </c>
      <c r="K349" s="88">
        <v>-50.127327000000001</v>
      </c>
      <c r="L349" s="88">
        <v>-42.284663999999999</v>
      </c>
      <c r="N349" s="6">
        <f t="shared" si="59"/>
        <v>20.909333333332999</v>
      </c>
      <c r="O349" s="6">
        <f t="shared" si="57"/>
        <v>-85.753448000000006</v>
      </c>
    </row>
    <row r="350" spans="2:16" x14ac:dyDescent="0.25">
      <c r="B350" s="88">
        <v>33670055555.556</v>
      </c>
      <c r="C350" s="88">
        <v>-57.512604000000003</v>
      </c>
      <c r="D350" s="88">
        <v>-50.778267</v>
      </c>
      <c r="F350" s="6">
        <f t="shared" si="58"/>
        <v>22.833555555556</v>
      </c>
      <c r="G350" s="6">
        <f t="shared" si="56"/>
        <v>-63.616591999999997</v>
      </c>
      <c r="J350" s="88">
        <v>33670055555.556</v>
      </c>
      <c r="K350" s="88">
        <v>-50.925339000000001</v>
      </c>
      <c r="L350" s="88">
        <v>-42.874389999999998</v>
      </c>
      <c r="N350" s="6">
        <f t="shared" si="59"/>
        <v>22.833555555556</v>
      </c>
      <c r="O350" s="6">
        <f t="shared" si="57"/>
        <v>-69.975700000000003</v>
      </c>
    </row>
    <row r="351" spans="2:16" x14ac:dyDescent="0.25">
      <c r="B351" s="88">
        <v>34464666666.667</v>
      </c>
      <c r="C351" s="88">
        <v>-59.520488999999998</v>
      </c>
      <c r="D351" s="88">
        <v>-52.422260000000001</v>
      </c>
      <c r="F351" s="6">
        <f t="shared" si="58"/>
        <v>24.757777777777999</v>
      </c>
      <c r="G351" s="6">
        <f t="shared" si="56"/>
        <v>-64.072188999999995</v>
      </c>
      <c r="J351" s="88">
        <v>34464666666.667</v>
      </c>
      <c r="K351" s="88">
        <v>-50.744019000000002</v>
      </c>
      <c r="L351" s="88">
        <v>-42.614567000000001</v>
      </c>
      <c r="N351" s="6">
        <f t="shared" si="59"/>
        <v>24.757777777777999</v>
      </c>
      <c r="O351" s="6">
        <f t="shared" si="57"/>
        <v>-72.953941</v>
      </c>
    </row>
    <row r="352" spans="2:16" x14ac:dyDescent="0.25">
      <c r="B352" s="88">
        <v>35259277777.778</v>
      </c>
      <c r="C352" s="88">
        <v>-62.054442999999999</v>
      </c>
      <c r="D352" s="88">
        <v>-54.831370999999997</v>
      </c>
      <c r="F352" s="6">
        <f t="shared" si="58"/>
        <v>26.681999999999999</v>
      </c>
      <c r="G352" s="6">
        <f t="shared" si="56"/>
        <v>-68.682204999999996</v>
      </c>
      <c r="J352" s="88">
        <v>35259277777.778</v>
      </c>
      <c r="K352" s="88">
        <v>-51.446564000000002</v>
      </c>
      <c r="L352" s="88">
        <v>-43.559727000000002</v>
      </c>
      <c r="N352" s="6">
        <f t="shared" si="59"/>
        <v>26.681999999999999</v>
      </c>
      <c r="O352" s="6">
        <f t="shared" si="57"/>
        <v>-73.135154999999997</v>
      </c>
    </row>
    <row r="353" spans="2:16" x14ac:dyDescent="0.25">
      <c r="B353" s="88">
        <v>36053888888.889</v>
      </c>
      <c r="C353" s="88">
        <v>-57.030743000000001</v>
      </c>
      <c r="D353" s="88">
        <v>-49.680385999999999</v>
      </c>
      <c r="F353" s="6">
        <f t="shared" si="58"/>
        <v>28.606222222222002</v>
      </c>
      <c r="G353" s="6">
        <f t="shared" si="56"/>
        <v>-59.792099</v>
      </c>
      <c r="J353" s="88">
        <v>36053888888.889</v>
      </c>
      <c r="K353" s="88">
        <v>-53.108215000000001</v>
      </c>
      <c r="L353" s="88">
        <v>-44.972423999999997</v>
      </c>
      <c r="N353" s="6">
        <f t="shared" si="59"/>
        <v>28.606222222222002</v>
      </c>
      <c r="O353" s="6">
        <f t="shared" si="57"/>
        <v>-76.071442000000005</v>
      </c>
    </row>
    <row r="354" spans="2:16" x14ac:dyDescent="0.25">
      <c r="B354" s="88">
        <v>36848500000</v>
      </c>
      <c r="C354" s="88">
        <v>-56.067860000000003</v>
      </c>
      <c r="D354" s="88">
        <v>-48.716681999999999</v>
      </c>
      <c r="F354" s="6">
        <f t="shared" si="58"/>
        <v>30.530444444444001</v>
      </c>
      <c r="G354" s="6">
        <f t="shared" si="56"/>
        <v>-72.563064999999995</v>
      </c>
      <c r="J354" s="88">
        <v>36848500000</v>
      </c>
      <c r="K354" s="88">
        <v>-55.079678000000001</v>
      </c>
      <c r="L354" s="88">
        <v>-46.595950999999999</v>
      </c>
      <c r="N354" s="6">
        <f t="shared" si="59"/>
        <v>30.530444444444001</v>
      </c>
      <c r="O354" s="6">
        <f t="shared" si="57"/>
        <v>-64.596832000000006</v>
      </c>
    </row>
    <row r="355" spans="2:16" x14ac:dyDescent="0.25">
      <c r="B355" s="88">
        <v>37643111111.111</v>
      </c>
      <c r="C355" s="88">
        <v>-58.941456000000002</v>
      </c>
      <c r="D355" s="88">
        <v>-51.524478999999999</v>
      </c>
      <c r="F355" s="6">
        <f t="shared" si="58"/>
        <v>32.454666666667002</v>
      </c>
      <c r="G355" s="6">
        <f t="shared" si="56"/>
        <v>-73.319694999999996</v>
      </c>
      <c r="J355" s="88">
        <v>37643111111.111</v>
      </c>
      <c r="K355" s="88">
        <v>-55.121181</v>
      </c>
      <c r="L355" s="88">
        <v>-46.406078000000001</v>
      </c>
      <c r="N355" s="6">
        <f t="shared" si="59"/>
        <v>32.454666666667002</v>
      </c>
      <c r="O355" s="6">
        <f t="shared" si="57"/>
        <v>-66.194091999999998</v>
      </c>
    </row>
    <row r="356" spans="2:16" x14ac:dyDescent="0.25">
      <c r="B356" s="88">
        <v>38437722222.222</v>
      </c>
      <c r="C356" s="88">
        <v>-57.735385999999998</v>
      </c>
      <c r="D356" s="88">
        <v>-50.115974000000001</v>
      </c>
      <c r="F356" s="6">
        <f t="shared" si="58"/>
        <v>34.378888888889001</v>
      </c>
      <c r="G356" s="6">
        <f t="shared" si="56"/>
        <v>-52.320945999999999</v>
      </c>
      <c r="J356" s="88">
        <v>38437722222.222</v>
      </c>
      <c r="K356" s="88">
        <v>-55.557434000000001</v>
      </c>
      <c r="L356" s="88">
        <v>-46.677596999999999</v>
      </c>
      <c r="N356" s="6">
        <f t="shared" si="59"/>
        <v>34.378888888889001</v>
      </c>
      <c r="O356" s="6">
        <f t="shared" si="57"/>
        <v>-71.036643999999995</v>
      </c>
    </row>
    <row r="357" spans="2:16" x14ac:dyDescent="0.25">
      <c r="B357" s="88">
        <v>39232333333.333</v>
      </c>
      <c r="C357" s="88">
        <v>-57.346893000000001</v>
      </c>
      <c r="D357" s="88">
        <v>-49.193344000000003</v>
      </c>
      <c r="F357" s="6">
        <f t="shared" si="58"/>
        <v>36.303111111111001</v>
      </c>
      <c r="G357" s="6">
        <f t="shared" si="56"/>
        <v>-56.026932000000002</v>
      </c>
      <c r="J357" s="88">
        <v>39232333333.333</v>
      </c>
      <c r="K357" s="88">
        <v>-56.811089000000003</v>
      </c>
      <c r="L357" s="88">
        <v>-48.043681999999997</v>
      </c>
      <c r="N357" s="6">
        <f t="shared" si="59"/>
        <v>36.303111111111001</v>
      </c>
      <c r="O357" s="6">
        <f t="shared" si="57"/>
        <v>-61.152065</v>
      </c>
    </row>
    <row r="358" spans="2:16" x14ac:dyDescent="0.25">
      <c r="B358" s="88">
        <v>40026944444.444</v>
      </c>
      <c r="C358" s="88">
        <v>-56.608317999999997</v>
      </c>
      <c r="D358" s="88">
        <v>-47.232574</v>
      </c>
      <c r="F358" s="6">
        <f t="shared" si="58"/>
        <v>38.227333333333</v>
      </c>
      <c r="G358" s="6">
        <f t="shared" si="56"/>
        <v>-59.168872999999998</v>
      </c>
      <c r="J358" s="88">
        <v>40026944444.444</v>
      </c>
      <c r="K358" s="88">
        <v>-56.266651000000003</v>
      </c>
      <c r="L358" s="88">
        <v>-47.413006000000003</v>
      </c>
      <c r="N358" s="6">
        <f t="shared" si="59"/>
        <v>38.227333333333</v>
      </c>
      <c r="O358" s="6">
        <f t="shared" si="57"/>
        <v>-61.084389000000002</v>
      </c>
    </row>
    <row r="359" spans="2:16" x14ac:dyDescent="0.25">
      <c r="B359" s="88">
        <v>40821555555.556</v>
      </c>
      <c r="C359" s="88">
        <v>-53.190075</v>
      </c>
      <c r="D359" s="88">
        <v>-43.161445999999998</v>
      </c>
      <c r="F359" s="6">
        <f t="shared" si="58"/>
        <v>40.151555555556001</v>
      </c>
      <c r="G359" s="6">
        <f t="shared" si="56"/>
        <v>-67.744179000000003</v>
      </c>
      <c r="J359" s="88">
        <v>40821555555.556</v>
      </c>
      <c r="K359" s="88">
        <v>-56.830063000000003</v>
      </c>
      <c r="L359" s="88">
        <v>-47.251026000000003</v>
      </c>
      <c r="N359" s="6">
        <f t="shared" si="59"/>
        <v>40.151555555556001</v>
      </c>
      <c r="O359" s="6">
        <f t="shared" si="57"/>
        <v>-74.197486999999995</v>
      </c>
    </row>
    <row r="360" spans="2:16" x14ac:dyDescent="0.25">
      <c r="B360" s="88">
        <v>41616166666.667</v>
      </c>
      <c r="C360" s="88">
        <v>-54.256168000000002</v>
      </c>
      <c r="D360" s="88">
        <v>-44.472301000000002</v>
      </c>
      <c r="F360" s="6">
        <f t="shared" si="58"/>
        <v>42.075777777778001</v>
      </c>
      <c r="G360" s="6">
        <f t="shared" si="56"/>
        <v>-66.141936999999999</v>
      </c>
      <c r="J360" s="88">
        <v>41616166666.667</v>
      </c>
      <c r="K360" s="88">
        <v>-57.089157</v>
      </c>
      <c r="L360" s="88">
        <v>-46.586170000000003</v>
      </c>
      <c r="N360" s="6">
        <f t="shared" si="59"/>
        <v>42.075777777778001</v>
      </c>
      <c r="O360" s="6">
        <f t="shared" si="57"/>
        <v>-64.251784999999998</v>
      </c>
    </row>
    <row r="361" spans="2:16" x14ac:dyDescent="0.25">
      <c r="B361" s="88">
        <v>42410777777.778</v>
      </c>
      <c r="C361" s="88">
        <v>-53.864013999999997</v>
      </c>
      <c r="D361" s="88">
        <v>-44.507801000000001</v>
      </c>
      <c r="F361" s="6">
        <f t="shared" si="58"/>
        <v>44</v>
      </c>
      <c r="G361" s="6">
        <f t="shared" si="56"/>
        <v>-59.725048000000001</v>
      </c>
      <c r="J361" s="88">
        <v>42410777777.778</v>
      </c>
      <c r="K361" s="88">
        <v>-57.364780000000003</v>
      </c>
      <c r="L361" s="88">
        <v>-46.286659</v>
      </c>
      <c r="N361" s="6">
        <f t="shared" si="59"/>
        <v>44</v>
      </c>
      <c r="O361" s="6">
        <f t="shared" si="57"/>
        <v>-63.210033000000003</v>
      </c>
    </row>
    <row r="362" spans="2:16" x14ac:dyDescent="0.25">
      <c r="B362" s="88">
        <v>43205388888.889</v>
      </c>
      <c r="C362" s="88">
        <v>-55.553111999999999</v>
      </c>
      <c r="D362" s="88">
        <v>-45.793292999999998</v>
      </c>
      <c r="F362" s="6" t="s">
        <v>21</v>
      </c>
      <c r="J362" s="88">
        <v>43205388888.889</v>
      </c>
      <c r="K362" s="88">
        <v>-58.313231999999999</v>
      </c>
      <c r="L362" s="88">
        <v>-46.609923999999999</v>
      </c>
      <c r="N362" s="6" t="s">
        <v>21</v>
      </c>
    </row>
    <row r="363" spans="2:16" x14ac:dyDescent="0.25">
      <c r="B363" s="88">
        <v>44000000000</v>
      </c>
      <c r="C363" s="88">
        <v>-59.53886</v>
      </c>
      <c r="D363" s="88">
        <v>-48.303351999999997</v>
      </c>
      <c r="J363" s="88">
        <v>44000000000</v>
      </c>
      <c r="K363" s="88">
        <v>-56.340141000000003</v>
      </c>
      <c r="L363" s="88">
        <v>-45.481372999999998</v>
      </c>
    </row>
    <row r="364" spans="2:16" x14ac:dyDescent="0.25">
      <c r="B364" s="88" t="s">
        <v>21</v>
      </c>
      <c r="J364" s="88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4Ix2L dBc Log Mag(dB)</v>
      </c>
      <c r="H366" s="35">
        <v>4</v>
      </c>
      <c r="N366" s="6" t="s">
        <v>19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s="88" t="s">
        <v>53</v>
      </c>
      <c r="F367" s="6">
        <f t="shared" ref="F367:F385" si="62">B393/1000000000</f>
        <v>18.364000000000001</v>
      </c>
      <c r="G367" s="6">
        <f t="shared" si="60"/>
        <v>-43.316597000000002</v>
      </c>
      <c r="H367" s="36">
        <f>ABS(AVERAGE(G367:G385)-(H366-1)*10)</f>
        <v>93.586345473684219</v>
      </c>
      <c r="J367" s="88" t="s">
        <v>53</v>
      </c>
      <c r="N367" s="6">
        <f t="shared" ref="N367:N385" si="63">J393/1000000000</f>
        <v>18.364000000000001</v>
      </c>
      <c r="O367" s="6">
        <f t="shared" si="61"/>
        <v>-49.919902999999998</v>
      </c>
      <c r="P367" s="36">
        <f>ABS(AVERAGE(O367:O385)-(P366-1)*10)</f>
        <v>84.22615815789473</v>
      </c>
    </row>
    <row r="368" spans="2:16" x14ac:dyDescent="0.25">
      <c r="B368" s="88" t="s">
        <v>19</v>
      </c>
      <c r="C368" s="88" t="s">
        <v>159</v>
      </c>
      <c r="D368" s="88" t="s">
        <v>85</v>
      </c>
      <c r="F368" s="6">
        <f t="shared" si="62"/>
        <v>19.788222222222</v>
      </c>
      <c r="G368" s="6">
        <f t="shared" si="60"/>
        <v>-50.900539000000002</v>
      </c>
      <c r="J368" s="88" t="s">
        <v>19</v>
      </c>
      <c r="K368" s="88" t="s">
        <v>159</v>
      </c>
      <c r="L368" s="88" t="s">
        <v>85</v>
      </c>
      <c r="N368" s="6">
        <f t="shared" si="63"/>
        <v>19.788222222222</v>
      </c>
      <c r="O368" s="6">
        <f t="shared" si="61"/>
        <v>-55.989863999999997</v>
      </c>
    </row>
    <row r="369" spans="2:15" x14ac:dyDescent="0.25">
      <c r="B369" s="88">
        <v>9364000000</v>
      </c>
      <c r="C369" s="88">
        <v>-77.779396000000006</v>
      </c>
      <c r="D369" s="88">
        <v>-66.591247999999993</v>
      </c>
      <c r="F369" s="6">
        <f t="shared" si="62"/>
        <v>21.212444444443999</v>
      </c>
      <c r="G369" s="6">
        <f t="shared" si="60"/>
        <v>-55.472157000000003</v>
      </c>
      <c r="J369" s="88">
        <v>9364000000</v>
      </c>
      <c r="K369" s="88">
        <v>-79.024788000000001</v>
      </c>
      <c r="L369" s="88">
        <v>-67.469604000000004</v>
      </c>
      <c r="N369" s="6">
        <f t="shared" si="63"/>
        <v>21.212444444443999</v>
      </c>
      <c r="O369" s="6">
        <f t="shared" si="61"/>
        <v>-58.461413999999998</v>
      </c>
    </row>
    <row r="370" spans="2:15" x14ac:dyDescent="0.25">
      <c r="B370" s="88">
        <v>11288222222.222</v>
      </c>
      <c r="C370" s="88">
        <v>-66.326606999999996</v>
      </c>
      <c r="D370" s="88">
        <v>-60.026218</v>
      </c>
      <c r="F370" s="6">
        <f t="shared" si="62"/>
        <v>22.636666666667001</v>
      </c>
      <c r="G370" s="6">
        <f t="shared" si="60"/>
        <v>-62.974808000000003</v>
      </c>
      <c r="J370" s="88">
        <v>11288222222.222</v>
      </c>
      <c r="K370" s="88">
        <v>-72.929207000000005</v>
      </c>
      <c r="L370" s="88">
        <v>-65.211258000000001</v>
      </c>
      <c r="N370" s="6">
        <f t="shared" si="63"/>
        <v>22.636666666667001</v>
      </c>
      <c r="O370" s="6">
        <f t="shared" si="61"/>
        <v>-53.178848000000002</v>
      </c>
    </row>
    <row r="371" spans="2:15" x14ac:dyDescent="0.25">
      <c r="B371" s="88">
        <v>13212444444.444</v>
      </c>
      <c r="C371" s="88">
        <v>-73.498344000000003</v>
      </c>
      <c r="D371" s="88">
        <v>-66.965378000000001</v>
      </c>
      <c r="F371" s="6">
        <f t="shared" si="62"/>
        <v>24.060888888889</v>
      </c>
      <c r="G371" s="6">
        <f t="shared" si="60"/>
        <v>-81.643592999999996</v>
      </c>
      <c r="J371" s="88">
        <v>13212444444.444</v>
      </c>
      <c r="K371" s="88">
        <v>-72.686256</v>
      </c>
      <c r="L371" s="88">
        <v>-65.614044000000007</v>
      </c>
      <c r="N371" s="6">
        <f t="shared" si="63"/>
        <v>24.060888888889</v>
      </c>
      <c r="O371" s="6">
        <f t="shared" si="61"/>
        <v>-48.901412999999998</v>
      </c>
    </row>
    <row r="372" spans="2:15" x14ac:dyDescent="0.25">
      <c r="B372" s="88">
        <v>15136666666.667</v>
      </c>
      <c r="C372" s="88">
        <v>-74.127089999999995</v>
      </c>
      <c r="D372" s="88">
        <v>-67.876839000000004</v>
      </c>
      <c r="F372" s="6">
        <f t="shared" si="62"/>
        <v>25.485111111110999</v>
      </c>
      <c r="G372" s="6">
        <f t="shared" si="60"/>
        <v>-61.130462999999999</v>
      </c>
      <c r="J372" s="88">
        <v>15136666666.667</v>
      </c>
      <c r="K372" s="88">
        <v>-72.251884000000004</v>
      </c>
      <c r="L372" s="88">
        <v>-64.737044999999995</v>
      </c>
      <c r="N372" s="6">
        <f t="shared" si="63"/>
        <v>25.485111111110999</v>
      </c>
      <c r="O372" s="6">
        <f t="shared" si="61"/>
        <v>-49.041164000000002</v>
      </c>
    </row>
    <row r="373" spans="2:15" x14ac:dyDescent="0.25">
      <c r="B373" s="88">
        <v>17060888888.889</v>
      </c>
      <c r="C373" s="88">
        <v>-68.961205000000007</v>
      </c>
      <c r="D373" s="88">
        <v>-62.520409000000001</v>
      </c>
      <c r="F373" s="6">
        <f t="shared" si="62"/>
        <v>26.909333333332999</v>
      </c>
      <c r="G373" s="6">
        <f t="shared" si="60"/>
        <v>-60.713985000000001</v>
      </c>
      <c r="J373" s="88">
        <v>17060888888.889</v>
      </c>
      <c r="K373" s="88">
        <v>-77.822211999999993</v>
      </c>
      <c r="L373" s="88">
        <v>-69.979552999999996</v>
      </c>
      <c r="N373" s="6">
        <f t="shared" si="63"/>
        <v>26.909333333332999</v>
      </c>
      <c r="O373" s="6">
        <f t="shared" si="61"/>
        <v>-49.884124999999997</v>
      </c>
    </row>
    <row r="374" spans="2:15" x14ac:dyDescent="0.25">
      <c r="B374" s="88">
        <v>18985111111.111</v>
      </c>
      <c r="C374" s="88">
        <v>-67.806458000000006</v>
      </c>
      <c r="D374" s="88">
        <v>-61.072124000000002</v>
      </c>
      <c r="F374" s="6">
        <f t="shared" si="62"/>
        <v>28.333555555556</v>
      </c>
      <c r="G374" s="6">
        <f t="shared" si="60"/>
        <v>-65.473151999999999</v>
      </c>
      <c r="J374" s="88">
        <v>18985111111.111</v>
      </c>
      <c r="K374" s="88">
        <v>-79.642951999999994</v>
      </c>
      <c r="L374" s="88">
        <v>-71.592003000000005</v>
      </c>
      <c r="N374" s="6">
        <f t="shared" si="63"/>
        <v>28.333555555556</v>
      </c>
      <c r="O374" s="6">
        <f t="shared" si="61"/>
        <v>-47.101714999999999</v>
      </c>
    </row>
    <row r="375" spans="2:15" x14ac:dyDescent="0.25">
      <c r="B375" s="88">
        <v>20909333333.333</v>
      </c>
      <c r="C375" s="88">
        <v>-74.641327000000004</v>
      </c>
      <c r="D375" s="88">
        <v>-67.543098000000001</v>
      </c>
      <c r="F375" s="6">
        <f t="shared" si="62"/>
        <v>29.757777777777999</v>
      </c>
      <c r="G375" s="6">
        <f t="shared" si="60"/>
        <v>-78.729713000000004</v>
      </c>
      <c r="J375" s="88">
        <v>20909333333.333</v>
      </c>
      <c r="K375" s="88">
        <v>-93.882903999999996</v>
      </c>
      <c r="L375" s="88">
        <v>-85.753448000000006</v>
      </c>
      <c r="N375" s="6">
        <f t="shared" si="63"/>
        <v>29.757777777777999</v>
      </c>
      <c r="O375" s="6">
        <f t="shared" si="61"/>
        <v>-51.986538000000003</v>
      </c>
    </row>
    <row r="376" spans="2:15" x14ac:dyDescent="0.25">
      <c r="B376" s="88">
        <v>22833555555.556</v>
      </c>
      <c r="C376" s="88">
        <v>-70.839661000000007</v>
      </c>
      <c r="D376" s="88">
        <v>-63.616591999999997</v>
      </c>
      <c r="F376" s="6">
        <f t="shared" si="62"/>
        <v>31.181999999999999</v>
      </c>
      <c r="G376" s="6">
        <f t="shared" si="60"/>
        <v>-73.519249000000002</v>
      </c>
      <c r="J376" s="88">
        <v>22833555555.556</v>
      </c>
      <c r="K376" s="88">
        <v>-77.862540999999993</v>
      </c>
      <c r="L376" s="88">
        <v>-69.975700000000003</v>
      </c>
      <c r="N376" s="6">
        <f t="shared" si="63"/>
        <v>31.181999999999999</v>
      </c>
      <c r="O376" s="6">
        <f t="shared" si="61"/>
        <v>-54.998221999999998</v>
      </c>
    </row>
    <row r="377" spans="2:15" x14ac:dyDescent="0.25">
      <c r="B377" s="88">
        <v>24757777777.778</v>
      </c>
      <c r="C377" s="88">
        <v>-71.422539</v>
      </c>
      <c r="D377" s="88">
        <v>-64.072188999999995</v>
      </c>
      <c r="F377" s="6">
        <f t="shared" si="62"/>
        <v>32.606222222222002</v>
      </c>
      <c r="G377" s="6">
        <f t="shared" si="60"/>
        <v>-67.050224</v>
      </c>
      <c r="J377" s="88">
        <v>24757777777.778</v>
      </c>
      <c r="K377" s="88">
        <v>-81.089729000000005</v>
      </c>
      <c r="L377" s="88">
        <v>-72.953941</v>
      </c>
      <c r="N377" s="6">
        <f t="shared" si="63"/>
        <v>32.606222222222002</v>
      </c>
      <c r="O377" s="6">
        <f t="shared" si="61"/>
        <v>-55.739513000000002</v>
      </c>
    </row>
    <row r="378" spans="2:15" x14ac:dyDescent="0.25">
      <c r="B378" s="88">
        <v>26682000000</v>
      </c>
      <c r="C378" s="88">
        <v>-76.033378999999996</v>
      </c>
      <c r="D378" s="88">
        <v>-68.682204999999996</v>
      </c>
      <c r="F378" s="6">
        <f t="shared" si="62"/>
        <v>34.030444444444001</v>
      </c>
      <c r="G378" s="6">
        <f t="shared" si="60"/>
        <v>-61.846344000000002</v>
      </c>
      <c r="J378" s="88">
        <v>26682000000</v>
      </c>
      <c r="K378" s="88">
        <v>-81.618881000000002</v>
      </c>
      <c r="L378" s="88">
        <v>-73.135154999999997</v>
      </c>
      <c r="N378" s="6">
        <f t="shared" si="63"/>
        <v>34.030444444444001</v>
      </c>
      <c r="O378" s="6">
        <f t="shared" si="61"/>
        <v>-53.804386000000001</v>
      </c>
    </row>
    <row r="379" spans="2:15" x14ac:dyDescent="0.25">
      <c r="B379" s="88">
        <v>28606222222.222</v>
      </c>
      <c r="C379" s="88">
        <v>-67.209075999999996</v>
      </c>
      <c r="D379" s="88">
        <v>-59.792099</v>
      </c>
      <c r="F379" s="6">
        <f t="shared" si="62"/>
        <v>35.454666666667002</v>
      </c>
      <c r="G379" s="6">
        <f t="shared" si="60"/>
        <v>-59.610550000000003</v>
      </c>
      <c r="J379" s="88">
        <v>28606222222.222</v>
      </c>
      <c r="K379" s="88">
        <v>-84.786545000000004</v>
      </c>
      <c r="L379" s="88">
        <v>-76.071442000000005</v>
      </c>
      <c r="N379" s="6">
        <f t="shared" si="63"/>
        <v>35.454666666667002</v>
      </c>
      <c r="O379" s="6">
        <f t="shared" si="61"/>
        <v>-52.468184999999998</v>
      </c>
    </row>
    <row r="380" spans="2:15" x14ac:dyDescent="0.25">
      <c r="B380" s="88">
        <v>30530444444.444</v>
      </c>
      <c r="C380" s="88">
        <v>-80.182479999999998</v>
      </c>
      <c r="D380" s="88">
        <v>-72.563064999999995</v>
      </c>
      <c r="F380" s="6">
        <f t="shared" si="62"/>
        <v>36.878888888889001</v>
      </c>
      <c r="G380" s="6">
        <f t="shared" si="60"/>
        <v>-63.087722999999997</v>
      </c>
      <c r="J380" s="88">
        <v>30530444444.444</v>
      </c>
      <c r="K380" s="88">
        <v>-73.476669000000001</v>
      </c>
      <c r="L380" s="88">
        <v>-64.596832000000006</v>
      </c>
      <c r="N380" s="6">
        <f t="shared" si="63"/>
        <v>36.878888888889001</v>
      </c>
      <c r="O380" s="6">
        <f t="shared" si="61"/>
        <v>-52.592930000000003</v>
      </c>
    </row>
    <row r="381" spans="2:15" x14ac:dyDescent="0.25">
      <c r="B381" s="88">
        <v>32454666666.667</v>
      </c>
      <c r="C381" s="88">
        <v>-81.473243999999994</v>
      </c>
      <c r="D381" s="88">
        <v>-73.319694999999996</v>
      </c>
      <c r="F381" s="6">
        <f t="shared" si="62"/>
        <v>38.303111111111001</v>
      </c>
      <c r="G381" s="6">
        <f t="shared" si="60"/>
        <v>-70.114845000000003</v>
      </c>
      <c r="J381" s="88">
        <v>32454666666.667</v>
      </c>
      <c r="K381" s="88">
        <v>-74.961494000000002</v>
      </c>
      <c r="L381" s="88">
        <v>-66.194091999999998</v>
      </c>
      <c r="N381" s="6">
        <f t="shared" si="63"/>
        <v>38.303111111111001</v>
      </c>
      <c r="O381" s="6">
        <f t="shared" si="61"/>
        <v>-55.026114999999997</v>
      </c>
    </row>
    <row r="382" spans="2:15" x14ac:dyDescent="0.25">
      <c r="B382" s="88">
        <v>34378888888.889</v>
      </c>
      <c r="C382" s="88">
        <v>-61.696693000000003</v>
      </c>
      <c r="D382" s="88">
        <v>-52.320945999999999</v>
      </c>
      <c r="F382" s="6">
        <f t="shared" si="62"/>
        <v>39.727333333333</v>
      </c>
      <c r="G382" s="6">
        <f t="shared" si="60"/>
        <v>-66.833800999999994</v>
      </c>
      <c r="J382" s="88">
        <v>34378888888.889</v>
      </c>
      <c r="K382" s="88">
        <v>-79.890288999999996</v>
      </c>
      <c r="L382" s="88">
        <v>-71.036643999999995</v>
      </c>
      <c r="N382" s="6">
        <f t="shared" si="63"/>
        <v>39.727333333333</v>
      </c>
      <c r="O382" s="6">
        <f t="shared" si="61"/>
        <v>-57.383204999999997</v>
      </c>
    </row>
    <row r="383" spans="2:15" x14ac:dyDescent="0.25">
      <c r="B383" s="88">
        <v>36303111111.111</v>
      </c>
      <c r="C383" s="88">
        <v>-66.055556999999993</v>
      </c>
      <c r="D383" s="88">
        <v>-56.026932000000002</v>
      </c>
      <c r="F383" s="6">
        <f t="shared" si="62"/>
        <v>41.151555555556001</v>
      </c>
      <c r="G383" s="6">
        <f t="shared" si="60"/>
        <v>-62.730217000000003</v>
      </c>
      <c r="J383" s="88">
        <v>36303111111.111</v>
      </c>
      <c r="K383" s="88">
        <v>-70.731102000000007</v>
      </c>
      <c r="L383" s="88">
        <v>-61.152065</v>
      </c>
      <c r="N383" s="6">
        <f t="shared" si="63"/>
        <v>41.151555555556001</v>
      </c>
      <c r="O383" s="6">
        <f t="shared" si="61"/>
        <v>-60.846316999999999</v>
      </c>
    </row>
    <row r="384" spans="2:15" x14ac:dyDescent="0.25">
      <c r="B384" s="88">
        <v>38227333333.333</v>
      </c>
      <c r="C384" s="88">
        <v>-68.952743999999996</v>
      </c>
      <c r="D384" s="88">
        <v>-59.168872999999998</v>
      </c>
      <c r="F384" s="6">
        <f t="shared" si="62"/>
        <v>42.575777777778001</v>
      </c>
      <c r="G384" s="6">
        <f t="shared" si="60"/>
        <v>-61.813267000000003</v>
      </c>
      <c r="J384" s="88">
        <v>38227333333.333</v>
      </c>
      <c r="K384" s="88">
        <v>-71.587378999999999</v>
      </c>
      <c r="L384" s="88">
        <v>-61.084389000000002</v>
      </c>
      <c r="N384" s="6">
        <f t="shared" si="63"/>
        <v>42.575777777778001</v>
      </c>
      <c r="O384" s="6">
        <f t="shared" si="61"/>
        <v>-62.91724</v>
      </c>
    </row>
    <row r="385" spans="2:16" x14ac:dyDescent="0.25">
      <c r="B385" s="88">
        <v>40151555555.556</v>
      </c>
      <c r="C385" s="88">
        <v>-77.100395000000006</v>
      </c>
      <c r="D385" s="88">
        <v>-67.744179000000003</v>
      </c>
      <c r="F385" s="6">
        <f t="shared" si="62"/>
        <v>44</v>
      </c>
      <c r="G385" s="6">
        <f t="shared" si="60"/>
        <v>-61.179336999999997</v>
      </c>
      <c r="J385" s="88">
        <v>40151555555.556</v>
      </c>
      <c r="K385" s="88">
        <v>-85.275604000000001</v>
      </c>
      <c r="L385" s="88">
        <v>-74.197486999999995</v>
      </c>
      <c r="N385" s="6">
        <f t="shared" si="63"/>
        <v>44</v>
      </c>
      <c r="O385" s="6">
        <f t="shared" si="61"/>
        <v>-60.055908000000002</v>
      </c>
    </row>
    <row r="386" spans="2:16" x14ac:dyDescent="0.25">
      <c r="B386" s="88">
        <v>42075777777.778</v>
      </c>
      <c r="C386" s="88">
        <v>-75.901764</v>
      </c>
      <c r="D386" s="88">
        <v>-66.141936999999999</v>
      </c>
      <c r="F386" s="6" t="s">
        <v>21</v>
      </c>
      <c r="J386" s="88">
        <v>42075777777.778</v>
      </c>
      <c r="K386" s="88">
        <v>-75.955093000000005</v>
      </c>
      <c r="L386" s="88">
        <v>-64.251784999999998</v>
      </c>
      <c r="N386" s="6" t="s">
        <v>21</v>
      </c>
    </row>
    <row r="387" spans="2:16" x14ac:dyDescent="0.25">
      <c r="B387" s="88">
        <v>44000000000</v>
      </c>
      <c r="C387" s="88">
        <v>-70.960555999999997</v>
      </c>
      <c r="D387" s="88">
        <v>-59.725048000000001</v>
      </c>
      <c r="J387" s="88">
        <v>44000000000</v>
      </c>
      <c r="K387" s="88">
        <v>-74.068802000000005</v>
      </c>
      <c r="L387" s="88">
        <v>-63.210033000000003</v>
      </c>
    </row>
    <row r="388" spans="2:16" x14ac:dyDescent="0.25">
      <c r="B388" s="88" t="s">
        <v>21</v>
      </c>
      <c r="J388" s="88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4Ix3L dBc Log Mag(dB)</v>
      </c>
      <c r="H390" s="35">
        <v>4</v>
      </c>
      <c r="N390" s="6" t="s">
        <v>19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s="88" t="s">
        <v>55</v>
      </c>
      <c r="F391" s="6">
        <f t="shared" ref="F391:F409" si="66">B417/1000000000</f>
        <v>27.364000000000001</v>
      </c>
      <c r="G391" s="6">
        <f t="shared" si="64"/>
        <v>-59.832462</v>
      </c>
      <c r="H391" s="36">
        <f>ABS(AVERAGE(G391:G409)-(H390-1)*10)</f>
        <v>101.46976942105265</v>
      </c>
      <c r="J391" s="88" t="s">
        <v>55</v>
      </c>
      <c r="N391" s="6">
        <f t="shared" ref="N391:N409" si="67">J417/1000000000</f>
        <v>27.364000000000001</v>
      </c>
      <c r="O391" s="6">
        <f t="shared" si="65"/>
        <v>-66.735146</v>
      </c>
      <c r="P391" s="36">
        <f>ABS(AVERAGE(O391:O409)-(P390-1)*10)</f>
        <v>98.510889210526315</v>
      </c>
    </row>
    <row r="392" spans="2:16" x14ac:dyDescent="0.25">
      <c r="B392" s="88" t="s">
        <v>19</v>
      </c>
      <c r="C392" s="88" t="s">
        <v>160</v>
      </c>
      <c r="D392" s="88" t="s">
        <v>86</v>
      </c>
      <c r="F392" s="6">
        <f t="shared" si="66"/>
        <v>28.288222222222</v>
      </c>
      <c r="G392" s="6">
        <f t="shared" si="64"/>
        <v>-61.387112000000002</v>
      </c>
      <c r="J392" s="88" t="s">
        <v>19</v>
      </c>
      <c r="K392" s="88" t="s">
        <v>160</v>
      </c>
      <c r="L392" s="88" t="s">
        <v>86</v>
      </c>
      <c r="N392" s="6">
        <f t="shared" si="67"/>
        <v>28.288222222222</v>
      </c>
      <c r="O392" s="6">
        <f t="shared" si="65"/>
        <v>-66.016677999999999</v>
      </c>
    </row>
    <row r="393" spans="2:16" x14ac:dyDescent="0.25">
      <c r="B393" s="88">
        <v>18364000000</v>
      </c>
      <c r="C393" s="88">
        <v>-54.504748999999997</v>
      </c>
      <c r="D393" s="88">
        <v>-43.316597000000002</v>
      </c>
      <c r="F393" s="6">
        <f t="shared" si="66"/>
        <v>29.212444444443999</v>
      </c>
      <c r="G393" s="6">
        <f t="shared" si="64"/>
        <v>-61.303992999999998</v>
      </c>
      <c r="J393" s="88">
        <v>18364000000</v>
      </c>
      <c r="K393" s="88">
        <v>-61.475082</v>
      </c>
      <c r="L393" s="88">
        <v>-49.919902999999998</v>
      </c>
      <c r="N393" s="6">
        <f t="shared" si="67"/>
        <v>29.212444444443999</v>
      </c>
      <c r="O393" s="6">
        <f t="shared" si="65"/>
        <v>-65.690856999999994</v>
      </c>
    </row>
    <row r="394" spans="2:16" x14ac:dyDescent="0.25">
      <c r="B394" s="88">
        <v>19788222222.222</v>
      </c>
      <c r="C394" s="88">
        <v>-57.200932000000002</v>
      </c>
      <c r="D394" s="88">
        <v>-50.900539000000002</v>
      </c>
      <c r="F394" s="6">
        <f t="shared" si="66"/>
        <v>30.136666666667001</v>
      </c>
      <c r="G394" s="6">
        <f t="shared" si="64"/>
        <v>-71.321219999999997</v>
      </c>
      <c r="J394" s="88">
        <v>19788222222.222</v>
      </c>
      <c r="K394" s="88">
        <v>-63.707816999999999</v>
      </c>
      <c r="L394" s="88">
        <v>-55.989863999999997</v>
      </c>
      <c r="N394" s="6">
        <f t="shared" si="67"/>
        <v>30.136666666667001</v>
      </c>
      <c r="O394" s="6">
        <f t="shared" si="65"/>
        <v>-66.537216000000001</v>
      </c>
    </row>
    <row r="395" spans="2:16" x14ac:dyDescent="0.25">
      <c r="B395" s="88">
        <v>21212444444.444</v>
      </c>
      <c r="C395" s="88">
        <v>-62.005127000000002</v>
      </c>
      <c r="D395" s="88">
        <v>-55.472157000000003</v>
      </c>
      <c r="F395" s="6">
        <f t="shared" si="66"/>
        <v>31.060888888889</v>
      </c>
      <c r="G395" s="6">
        <f t="shared" si="64"/>
        <v>-67.150192000000004</v>
      </c>
      <c r="J395" s="88">
        <v>21212444444.444</v>
      </c>
      <c r="K395" s="88">
        <v>-65.533623000000006</v>
      </c>
      <c r="L395" s="88">
        <v>-58.461413999999998</v>
      </c>
      <c r="N395" s="6">
        <f t="shared" si="67"/>
        <v>31.060888888889</v>
      </c>
      <c r="O395" s="6">
        <f t="shared" si="65"/>
        <v>-64.351699999999994</v>
      </c>
    </row>
    <row r="396" spans="2:16" x14ac:dyDescent="0.25">
      <c r="B396" s="88">
        <v>22636666666.667</v>
      </c>
      <c r="C396" s="88">
        <v>-69.225052000000005</v>
      </c>
      <c r="D396" s="88">
        <v>-62.974808000000003</v>
      </c>
      <c r="F396" s="6">
        <f t="shared" si="66"/>
        <v>31.985111111110999</v>
      </c>
      <c r="G396" s="6">
        <f t="shared" si="64"/>
        <v>-67.971007999999998</v>
      </c>
      <c r="J396" s="88">
        <v>22636666666.667</v>
      </c>
      <c r="K396" s="88">
        <v>-60.693694999999998</v>
      </c>
      <c r="L396" s="88">
        <v>-53.178848000000002</v>
      </c>
      <c r="N396" s="6">
        <f t="shared" si="67"/>
        <v>31.985111111110999</v>
      </c>
      <c r="O396" s="6">
        <f t="shared" si="65"/>
        <v>-65.154517999999996</v>
      </c>
    </row>
    <row r="397" spans="2:16" x14ac:dyDescent="0.25">
      <c r="B397" s="88">
        <v>24060888888.889</v>
      </c>
      <c r="C397" s="88">
        <v>-88.084389000000002</v>
      </c>
      <c r="D397" s="88">
        <v>-81.643592999999996</v>
      </c>
      <c r="F397" s="6">
        <f t="shared" si="66"/>
        <v>32.909333333333002</v>
      </c>
      <c r="G397" s="6">
        <f t="shared" si="64"/>
        <v>-69.480446000000001</v>
      </c>
      <c r="J397" s="88">
        <v>24060888888.889</v>
      </c>
      <c r="K397" s="88">
        <v>-56.744076</v>
      </c>
      <c r="L397" s="88">
        <v>-48.901412999999998</v>
      </c>
      <c r="N397" s="6">
        <f t="shared" si="67"/>
        <v>32.909333333333002</v>
      </c>
      <c r="O397" s="6">
        <f t="shared" si="65"/>
        <v>-65.661606000000006</v>
      </c>
    </row>
    <row r="398" spans="2:16" x14ac:dyDescent="0.25">
      <c r="B398" s="88">
        <v>25485111111.111</v>
      </c>
      <c r="C398" s="88">
        <v>-67.864799000000005</v>
      </c>
      <c r="D398" s="88">
        <v>-61.130462999999999</v>
      </c>
      <c r="F398" s="6">
        <f t="shared" si="66"/>
        <v>33.833555555555996</v>
      </c>
      <c r="G398" s="6">
        <f t="shared" si="64"/>
        <v>-76.530036999999993</v>
      </c>
      <c r="J398" s="88">
        <v>25485111111.111</v>
      </c>
      <c r="K398" s="88">
        <v>-57.092117000000002</v>
      </c>
      <c r="L398" s="88">
        <v>-49.041164000000002</v>
      </c>
      <c r="N398" s="6">
        <f t="shared" si="67"/>
        <v>33.833555555555996</v>
      </c>
      <c r="O398" s="6">
        <f t="shared" si="65"/>
        <v>-67.979156000000003</v>
      </c>
    </row>
    <row r="399" spans="2:16" x14ac:dyDescent="0.25">
      <c r="B399" s="88">
        <v>26909333333.333</v>
      </c>
      <c r="C399" s="88">
        <v>-67.812218000000001</v>
      </c>
      <c r="D399" s="88">
        <v>-60.713985000000001</v>
      </c>
      <c r="F399" s="6">
        <f t="shared" si="66"/>
        <v>34.757777777778003</v>
      </c>
      <c r="G399" s="6">
        <f t="shared" si="64"/>
        <v>-78.262321</v>
      </c>
      <c r="J399" s="88">
        <v>26909333333.333</v>
      </c>
      <c r="K399" s="88">
        <v>-58.013579999999997</v>
      </c>
      <c r="L399" s="88">
        <v>-49.884124999999997</v>
      </c>
      <c r="N399" s="6">
        <f t="shared" si="67"/>
        <v>34.757777777778003</v>
      </c>
      <c r="O399" s="6">
        <f t="shared" si="65"/>
        <v>-68.620377000000005</v>
      </c>
    </row>
    <row r="400" spans="2:16" x14ac:dyDescent="0.25">
      <c r="B400" s="88">
        <v>28333555555.556</v>
      </c>
      <c r="C400" s="88">
        <v>-72.696219999999997</v>
      </c>
      <c r="D400" s="88">
        <v>-65.473151999999999</v>
      </c>
      <c r="F400" s="6">
        <f t="shared" si="66"/>
        <v>35.682000000000002</v>
      </c>
      <c r="G400" s="6">
        <f t="shared" si="64"/>
        <v>-81.325919999999996</v>
      </c>
      <c r="J400" s="88">
        <v>28333555555.556</v>
      </c>
      <c r="K400" s="88">
        <v>-54.988551999999999</v>
      </c>
      <c r="L400" s="88">
        <v>-47.101714999999999</v>
      </c>
      <c r="N400" s="6">
        <f t="shared" si="67"/>
        <v>35.682000000000002</v>
      </c>
      <c r="O400" s="6">
        <f t="shared" si="65"/>
        <v>-71.249793999999994</v>
      </c>
    </row>
    <row r="401" spans="2:16" x14ac:dyDescent="0.25">
      <c r="B401" s="88">
        <v>29757777777.778</v>
      </c>
      <c r="C401" s="88">
        <v>-86.080070000000006</v>
      </c>
      <c r="D401" s="88">
        <v>-78.729713000000004</v>
      </c>
      <c r="F401" s="6">
        <f t="shared" si="66"/>
        <v>36.606222222222002</v>
      </c>
      <c r="G401" s="6">
        <f t="shared" si="64"/>
        <v>-81.760436999999996</v>
      </c>
      <c r="J401" s="88">
        <v>29757777777.778</v>
      </c>
      <c r="K401" s="88">
        <v>-60.122329999999998</v>
      </c>
      <c r="L401" s="88">
        <v>-51.986538000000003</v>
      </c>
      <c r="N401" s="6">
        <f t="shared" si="67"/>
        <v>36.606222222222002</v>
      </c>
      <c r="O401" s="6">
        <f t="shared" si="65"/>
        <v>-72.74324</v>
      </c>
    </row>
    <row r="402" spans="2:16" x14ac:dyDescent="0.25">
      <c r="B402" s="88">
        <v>31182000000</v>
      </c>
      <c r="C402" s="88">
        <v>-80.870429999999999</v>
      </c>
      <c r="D402" s="88">
        <v>-73.519249000000002</v>
      </c>
      <c r="F402" s="6">
        <f t="shared" si="66"/>
        <v>37.530444444444001</v>
      </c>
      <c r="G402" s="6">
        <f t="shared" si="64"/>
        <v>-77.977051000000003</v>
      </c>
      <c r="J402" s="88">
        <v>31182000000</v>
      </c>
      <c r="K402" s="88">
        <v>-63.481949</v>
      </c>
      <c r="L402" s="88">
        <v>-54.998221999999998</v>
      </c>
      <c r="N402" s="6">
        <f t="shared" si="67"/>
        <v>37.530444444444001</v>
      </c>
      <c r="O402" s="6">
        <f t="shared" si="65"/>
        <v>-77.144463000000002</v>
      </c>
    </row>
    <row r="403" spans="2:16" x14ac:dyDescent="0.25">
      <c r="B403" s="88">
        <v>32606222222.222</v>
      </c>
      <c r="C403" s="88">
        <v>-74.467201000000003</v>
      </c>
      <c r="D403" s="88">
        <v>-67.050224</v>
      </c>
      <c r="F403" s="6">
        <f t="shared" si="66"/>
        <v>38.454666666667002</v>
      </c>
      <c r="G403" s="6">
        <f t="shared" si="64"/>
        <v>-69.834190000000007</v>
      </c>
      <c r="J403" s="88">
        <v>32606222222.222</v>
      </c>
      <c r="K403" s="88">
        <v>-64.454620000000006</v>
      </c>
      <c r="L403" s="88">
        <v>-55.739513000000002</v>
      </c>
      <c r="N403" s="6">
        <f t="shared" si="67"/>
        <v>38.454666666667002</v>
      </c>
      <c r="O403" s="6">
        <f t="shared" si="65"/>
        <v>-72.520972999999998</v>
      </c>
    </row>
    <row r="404" spans="2:16" x14ac:dyDescent="0.25">
      <c r="B404" s="88">
        <v>34030444444.444</v>
      </c>
      <c r="C404" s="88">
        <v>-69.465759000000006</v>
      </c>
      <c r="D404" s="88">
        <v>-61.846344000000002</v>
      </c>
      <c r="F404" s="6">
        <f t="shared" si="66"/>
        <v>39.378888888889001</v>
      </c>
      <c r="G404" s="6">
        <f t="shared" si="64"/>
        <v>-86.119225</v>
      </c>
      <c r="J404" s="88">
        <v>34030444444.444</v>
      </c>
      <c r="K404" s="88">
        <v>-62.684223000000003</v>
      </c>
      <c r="L404" s="88">
        <v>-53.804386000000001</v>
      </c>
      <c r="N404" s="6">
        <f t="shared" si="67"/>
        <v>39.378888888889001</v>
      </c>
      <c r="O404" s="6">
        <f t="shared" si="65"/>
        <v>-66.109879000000006</v>
      </c>
    </row>
    <row r="405" spans="2:16" x14ac:dyDescent="0.25">
      <c r="B405" s="88">
        <v>35454666666.667</v>
      </c>
      <c r="C405" s="88">
        <v>-67.764099000000002</v>
      </c>
      <c r="D405" s="88">
        <v>-59.610550000000003</v>
      </c>
      <c r="F405" s="6">
        <f t="shared" si="66"/>
        <v>40.303111111111001</v>
      </c>
      <c r="G405" s="6">
        <f t="shared" si="64"/>
        <v>-65.856041000000005</v>
      </c>
      <c r="J405" s="88">
        <v>35454666666.667</v>
      </c>
      <c r="K405" s="88">
        <v>-61.235591999999997</v>
      </c>
      <c r="L405" s="88">
        <v>-52.468184999999998</v>
      </c>
      <c r="N405" s="6">
        <f t="shared" si="67"/>
        <v>40.303111111111001</v>
      </c>
      <c r="O405" s="6">
        <f t="shared" si="65"/>
        <v>-79.597824000000003</v>
      </c>
    </row>
    <row r="406" spans="2:16" x14ac:dyDescent="0.25">
      <c r="B406" s="88">
        <v>36878888888.889</v>
      </c>
      <c r="C406" s="88">
        <v>-72.463470000000001</v>
      </c>
      <c r="D406" s="88">
        <v>-63.087722999999997</v>
      </c>
      <c r="F406" s="6">
        <f t="shared" si="66"/>
        <v>41.227333333333</v>
      </c>
      <c r="G406" s="6">
        <f t="shared" si="64"/>
        <v>-71.154349999999994</v>
      </c>
      <c r="J406" s="88">
        <v>36878888888.889</v>
      </c>
      <c r="K406" s="88">
        <v>-61.446570999999999</v>
      </c>
      <c r="L406" s="88">
        <v>-52.592930000000003</v>
      </c>
      <c r="N406" s="6">
        <f t="shared" si="67"/>
        <v>41.227333333333</v>
      </c>
      <c r="O406" s="6">
        <f t="shared" si="65"/>
        <v>-70.305389000000005</v>
      </c>
    </row>
    <row r="407" spans="2:16" x14ac:dyDescent="0.25">
      <c r="B407" s="88">
        <v>38303111111.111</v>
      </c>
      <c r="C407" s="88">
        <v>-80.143471000000005</v>
      </c>
      <c r="D407" s="88">
        <v>-70.114845000000003</v>
      </c>
      <c r="F407" s="6">
        <f t="shared" si="66"/>
        <v>42.151555555556001</v>
      </c>
      <c r="G407" s="6">
        <f t="shared" si="64"/>
        <v>-68.594070000000002</v>
      </c>
      <c r="J407" s="88">
        <v>38303111111.111</v>
      </c>
      <c r="K407" s="88">
        <v>-64.605155999999994</v>
      </c>
      <c r="L407" s="88">
        <v>-55.026114999999997</v>
      </c>
      <c r="N407" s="6">
        <f t="shared" si="67"/>
        <v>42.151555555556001</v>
      </c>
      <c r="O407" s="6">
        <f t="shared" si="65"/>
        <v>-60.971024</v>
      </c>
    </row>
    <row r="408" spans="2:16" x14ac:dyDescent="0.25">
      <c r="B408" s="88">
        <v>39727333333.333</v>
      </c>
      <c r="C408" s="88">
        <v>-76.617667999999995</v>
      </c>
      <c r="D408" s="88">
        <v>-66.833800999999994</v>
      </c>
      <c r="F408" s="6">
        <f t="shared" si="66"/>
        <v>43.075777777778001</v>
      </c>
      <c r="G408" s="6">
        <f t="shared" si="64"/>
        <v>-73.536574999999999</v>
      </c>
      <c r="J408" s="88">
        <v>39727333333.333</v>
      </c>
      <c r="K408" s="88">
        <v>-67.886191999999994</v>
      </c>
      <c r="L408" s="88">
        <v>-57.383204999999997</v>
      </c>
      <c r="N408" s="6">
        <f t="shared" si="67"/>
        <v>43.075777777778001</v>
      </c>
      <c r="O408" s="6">
        <f t="shared" si="65"/>
        <v>-64.360977000000005</v>
      </c>
    </row>
    <row r="409" spans="2:16" x14ac:dyDescent="0.25">
      <c r="B409" s="88">
        <v>41151555555.556</v>
      </c>
      <c r="C409" s="88">
        <v>-72.086426000000003</v>
      </c>
      <c r="D409" s="88">
        <v>-62.730217000000003</v>
      </c>
      <c r="F409" s="6">
        <f t="shared" si="66"/>
        <v>44</v>
      </c>
      <c r="G409" s="6">
        <f t="shared" si="64"/>
        <v>-68.528969000000004</v>
      </c>
      <c r="J409" s="88">
        <v>41151555555.556</v>
      </c>
      <c r="K409" s="88">
        <v>-71.924437999999995</v>
      </c>
      <c r="L409" s="88">
        <v>-60.846316999999999</v>
      </c>
      <c r="N409" s="6">
        <f t="shared" si="67"/>
        <v>44</v>
      </c>
      <c r="O409" s="6">
        <f t="shared" si="65"/>
        <v>-69.956078000000005</v>
      </c>
    </row>
    <row r="410" spans="2:16" x14ac:dyDescent="0.25">
      <c r="B410" s="88">
        <v>42575777777.778</v>
      </c>
      <c r="C410" s="88">
        <v>-71.573089999999993</v>
      </c>
      <c r="D410" s="88">
        <v>-61.813267000000003</v>
      </c>
      <c r="F410" s="6" t="s">
        <v>21</v>
      </c>
      <c r="J410" s="88">
        <v>42575777777.778</v>
      </c>
      <c r="K410" s="88">
        <v>-74.620552000000004</v>
      </c>
      <c r="L410" s="88">
        <v>-62.91724</v>
      </c>
      <c r="N410" s="6" t="s">
        <v>21</v>
      </c>
    </row>
    <row r="411" spans="2:16" x14ac:dyDescent="0.25">
      <c r="B411" s="88">
        <v>44000000000</v>
      </c>
      <c r="C411" s="88">
        <v>-72.414848000000006</v>
      </c>
      <c r="D411" s="88">
        <v>-61.179336999999997</v>
      </c>
      <c r="J411" s="88">
        <v>44000000000</v>
      </c>
      <c r="K411" s="88">
        <v>-70.914672999999993</v>
      </c>
      <c r="L411" s="88">
        <v>-60.055908000000002</v>
      </c>
    </row>
    <row r="412" spans="2:16" x14ac:dyDescent="0.25">
      <c r="B412" s="88" t="s">
        <v>21</v>
      </c>
      <c r="J412" s="88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4Ix4L dBc Log Mag(dB)</v>
      </c>
      <c r="H414" s="35">
        <v>4</v>
      </c>
      <c r="N414" s="6" t="s">
        <v>19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s="88" t="s">
        <v>57</v>
      </c>
      <c r="F415" s="6">
        <f t="shared" ref="F415:F433" si="70">B441/1000000000</f>
        <v>36.363999999999997</v>
      </c>
      <c r="G415" s="6">
        <f t="shared" si="68"/>
        <v>-46.118510999999998</v>
      </c>
      <c r="H415" s="36">
        <f>ABS(AVERAGE(G415:G433)-(H414-1)*10)</f>
        <v>86.101259368421069</v>
      </c>
      <c r="J415" s="88" t="s">
        <v>57</v>
      </c>
      <c r="N415" s="6">
        <f t="shared" ref="N415:N433" si="71">J441/1000000000</f>
        <v>36.363999999999997</v>
      </c>
      <c r="O415" s="6">
        <f t="shared" si="69"/>
        <v>-46.297504000000004</v>
      </c>
      <c r="P415" s="36">
        <f>ABS(AVERAGE(O415:O433)-(P414-1)*10)</f>
        <v>86.133354210526321</v>
      </c>
    </row>
    <row r="416" spans="2:16" x14ac:dyDescent="0.25">
      <c r="B416" s="88" t="s">
        <v>19</v>
      </c>
      <c r="C416" s="88" t="s">
        <v>161</v>
      </c>
      <c r="D416" s="88" t="s">
        <v>87</v>
      </c>
      <c r="F416" s="6">
        <f t="shared" si="70"/>
        <v>36.788222222222004</v>
      </c>
      <c r="G416" s="6">
        <f t="shared" si="68"/>
        <v>-52.319274999999998</v>
      </c>
      <c r="J416" s="88" t="s">
        <v>19</v>
      </c>
      <c r="K416" s="88" t="s">
        <v>161</v>
      </c>
      <c r="L416" s="88" t="s">
        <v>87</v>
      </c>
      <c r="N416" s="6">
        <f t="shared" si="71"/>
        <v>36.788222222222004</v>
      </c>
      <c r="O416" s="6">
        <f t="shared" si="69"/>
        <v>-50.397914999999998</v>
      </c>
    </row>
    <row r="417" spans="2:15" x14ac:dyDescent="0.25">
      <c r="B417" s="88">
        <v>27364000000</v>
      </c>
      <c r="C417" s="88">
        <v>-71.020615000000006</v>
      </c>
      <c r="D417" s="88">
        <v>-59.832462</v>
      </c>
      <c r="F417" s="6">
        <f t="shared" si="70"/>
        <v>37.212444444444003</v>
      </c>
      <c r="G417" s="6">
        <f t="shared" si="68"/>
        <v>-52.575485</v>
      </c>
      <c r="J417" s="88">
        <v>27364000000</v>
      </c>
      <c r="K417" s="88">
        <v>-78.290321000000006</v>
      </c>
      <c r="L417" s="88">
        <v>-66.735146</v>
      </c>
      <c r="N417" s="6">
        <f t="shared" si="71"/>
        <v>37.212444444444003</v>
      </c>
      <c r="O417" s="6">
        <f t="shared" si="69"/>
        <v>-53.090916</v>
      </c>
    </row>
    <row r="418" spans="2:15" x14ac:dyDescent="0.25">
      <c r="B418" s="88">
        <v>28288222222.222</v>
      </c>
      <c r="C418" s="88">
        <v>-67.6875</v>
      </c>
      <c r="D418" s="88">
        <v>-61.387112000000002</v>
      </c>
      <c r="F418" s="6">
        <f t="shared" si="70"/>
        <v>37.636666666666997</v>
      </c>
      <c r="G418" s="6">
        <f t="shared" si="68"/>
        <v>-53.108738000000002</v>
      </c>
      <c r="J418" s="88">
        <v>28288222222.222</v>
      </c>
      <c r="K418" s="88">
        <v>-73.734634</v>
      </c>
      <c r="L418" s="88">
        <v>-66.016677999999999</v>
      </c>
      <c r="N418" s="6">
        <f t="shared" si="71"/>
        <v>37.636666666666997</v>
      </c>
      <c r="O418" s="6">
        <f t="shared" si="69"/>
        <v>-54.156520999999998</v>
      </c>
    </row>
    <row r="419" spans="2:15" x14ac:dyDescent="0.25">
      <c r="B419" s="88">
        <v>29212444444.444</v>
      </c>
      <c r="C419" s="88">
        <v>-67.836967000000001</v>
      </c>
      <c r="D419" s="88">
        <v>-61.303992999999998</v>
      </c>
      <c r="F419" s="6">
        <f t="shared" si="70"/>
        <v>38.060888888888996</v>
      </c>
      <c r="G419" s="6">
        <f t="shared" si="68"/>
        <v>-53.572319</v>
      </c>
      <c r="J419" s="88">
        <v>29212444444.444</v>
      </c>
      <c r="K419" s="88">
        <v>-72.763069000000002</v>
      </c>
      <c r="L419" s="88">
        <v>-65.690856999999994</v>
      </c>
      <c r="N419" s="6">
        <f t="shared" si="71"/>
        <v>38.060888888888996</v>
      </c>
      <c r="O419" s="6">
        <f t="shared" si="69"/>
        <v>-52.701321</v>
      </c>
    </row>
    <row r="420" spans="2:15" x14ac:dyDescent="0.25">
      <c r="B420" s="88">
        <v>30136666666.667</v>
      </c>
      <c r="C420" s="88">
        <v>-77.571472</v>
      </c>
      <c r="D420" s="88">
        <v>-71.321219999999997</v>
      </c>
      <c r="F420" s="6">
        <f t="shared" si="70"/>
        <v>38.485111111111003</v>
      </c>
      <c r="G420" s="6">
        <f t="shared" si="68"/>
        <v>-55.930377999999997</v>
      </c>
      <c r="J420" s="88">
        <v>30136666666.667</v>
      </c>
      <c r="K420" s="88">
        <v>-74.052054999999996</v>
      </c>
      <c r="L420" s="88">
        <v>-66.537216000000001</v>
      </c>
      <c r="N420" s="6">
        <f t="shared" si="71"/>
        <v>38.485111111111003</v>
      </c>
      <c r="O420" s="6">
        <f t="shared" si="69"/>
        <v>-52.336342000000002</v>
      </c>
    </row>
    <row r="421" spans="2:15" x14ac:dyDescent="0.25">
      <c r="B421" s="88">
        <v>31060888888.889</v>
      </c>
      <c r="C421" s="88">
        <v>-73.590996000000004</v>
      </c>
      <c r="D421" s="88">
        <v>-67.150192000000004</v>
      </c>
      <c r="F421" s="6">
        <f t="shared" si="70"/>
        <v>38.909333333333002</v>
      </c>
      <c r="G421" s="6">
        <f t="shared" si="68"/>
        <v>-54.236258999999997</v>
      </c>
      <c r="J421" s="88">
        <v>31060888888.889</v>
      </c>
      <c r="K421" s="88">
        <v>-72.194366000000002</v>
      </c>
      <c r="L421" s="88">
        <v>-64.351699999999994</v>
      </c>
      <c r="N421" s="6">
        <f t="shared" si="71"/>
        <v>38.909333333333002</v>
      </c>
      <c r="O421" s="6">
        <f t="shared" si="69"/>
        <v>-55.005229999999997</v>
      </c>
    </row>
    <row r="422" spans="2:15" x14ac:dyDescent="0.25">
      <c r="B422" s="88">
        <v>31985111111.111</v>
      </c>
      <c r="C422" s="88">
        <v>-74.705344999999994</v>
      </c>
      <c r="D422" s="88">
        <v>-67.971007999999998</v>
      </c>
      <c r="F422" s="6">
        <f t="shared" si="70"/>
        <v>39.333555555555996</v>
      </c>
      <c r="G422" s="6">
        <f t="shared" si="68"/>
        <v>-58.181618</v>
      </c>
      <c r="J422" s="88">
        <v>31985111111.111</v>
      </c>
      <c r="K422" s="88">
        <v>-73.205466999999999</v>
      </c>
      <c r="L422" s="88">
        <v>-65.154517999999996</v>
      </c>
      <c r="N422" s="6">
        <f t="shared" si="71"/>
        <v>39.333555555555996</v>
      </c>
      <c r="O422" s="6">
        <f t="shared" si="69"/>
        <v>-55.089523</v>
      </c>
    </row>
    <row r="423" spans="2:15" x14ac:dyDescent="0.25">
      <c r="B423" s="88">
        <v>32909333333.333</v>
      </c>
      <c r="C423" s="88">
        <v>-76.578682000000001</v>
      </c>
      <c r="D423" s="88">
        <v>-69.480446000000001</v>
      </c>
      <c r="F423" s="6">
        <f t="shared" si="70"/>
        <v>39.757777777778003</v>
      </c>
      <c r="G423" s="6">
        <f t="shared" si="68"/>
        <v>-56.226452000000002</v>
      </c>
      <c r="J423" s="88">
        <v>32909333333.333</v>
      </c>
      <c r="K423" s="88">
        <v>-73.791060999999999</v>
      </c>
      <c r="L423" s="88">
        <v>-65.661606000000006</v>
      </c>
      <c r="N423" s="6">
        <f t="shared" si="71"/>
        <v>39.757777777778003</v>
      </c>
      <c r="O423" s="6">
        <f t="shared" si="69"/>
        <v>-56.705852999999998</v>
      </c>
    </row>
    <row r="424" spans="2:15" x14ac:dyDescent="0.25">
      <c r="B424" s="88">
        <v>33833555555.556</v>
      </c>
      <c r="C424" s="88">
        <v>-83.753112999999999</v>
      </c>
      <c r="D424" s="88">
        <v>-76.530036999999993</v>
      </c>
      <c r="F424" s="6">
        <f t="shared" si="70"/>
        <v>40.182000000000002</v>
      </c>
      <c r="G424" s="6">
        <f t="shared" si="68"/>
        <v>-60.844237999999997</v>
      </c>
      <c r="J424" s="88">
        <v>33833555555.556</v>
      </c>
      <c r="K424" s="88">
        <v>-75.865996999999993</v>
      </c>
      <c r="L424" s="88">
        <v>-67.979156000000003</v>
      </c>
      <c r="N424" s="6">
        <f t="shared" si="71"/>
        <v>40.182000000000002</v>
      </c>
      <c r="O424" s="6">
        <f t="shared" si="69"/>
        <v>-54.961426000000003</v>
      </c>
    </row>
    <row r="425" spans="2:15" x14ac:dyDescent="0.25">
      <c r="B425" s="88">
        <v>34757777777.778</v>
      </c>
      <c r="C425" s="88">
        <v>-85.612679</v>
      </c>
      <c r="D425" s="88">
        <v>-78.262321</v>
      </c>
      <c r="F425" s="6">
        <f t="shared" si="70"/>
        <v>40.606222222222002</v>
      </c>
      <c r="G425" s="6">
        <f t="shared" si="68"/>
        <v>-58.018833000000001</v>
      </c>
      <c r="J425" s="88">
        <v>34757777777.778</v>
      </c>
      <c r="K425" s="88">
        <v>-76.756172000000007</v>
      </c>
      <c r="L425" s="88">
        <v>-68.620377000000005</v>
      </c>
      <c r="N425" s="6">
        <f t="shared" si="71"/>
        <v>40.606222222222002</v>
      </c>
      <c r="O425" s="6">
        <f t="shared" si="69"/>
        <v>-58.758358000000001</v>
      </c>
    </row>
    <row r="426" spans="2:15" x14ac:dyDescent="0.25">
      <c r="B426" s="88">
        <v>35682000000</v>
      </c>
      <c r="C426" s="88">
        <v>-88.677093999999997</v>
      </c>
      <c r="D426" s="88">
        <v>-81.325919999999996</v>
      </c>
      <c r="F426" s="6">
        <f t="shared" si="70"/>
        <v>41.030444444444001</v>
      </c>
      <c r="G426" s="6">
        <f t="shared" si="68"/>
        <v>-58.322830000000003</v>
      </c>
      <c r="J426" s="88">
        <v>35682000000</v>
      </c>
      <c r="K426" s="88">
        <v>-79.733520999999996</v>
      </c>
      <c r="L426" s="88">
        <v>-71.249793999999994</v>
      </c>
      <c r="N426" s="6">
        <f t="shared" si="71"/>
        <v>41.030444444444001</v>
      </c>
      <c r="O426" s="6">
        <f t="shared" si="69"/>
        <v>-61.892788000000003</v>
      </c>
    </row>
    <row r="427" spans="2:15" x14ac:dyDescent="0.25">
      <c r="B427" s="88">
        <v>36606222222.222</v>
      </c>
      <c r="C427" s="88">
        <v>-89.177413999999999</v>
      </c>
      <c r="D427" s="88">
        <v>-81.760436999999996</v>
      </c>
      <c r="F427" s="6">
        <f t="shared" si="70"/>
        <v>41.454666666667002</v>
      </c>
      <c r="G427" s="6">
        <f t="shared" si="68"/>
        <v>-61.031188999999998</v>
      </c>
      <c r="J427" s="88">
        <v>36606222222.222</v>
      </c>
      <c r="K427" s="88">
        <v>-81.458343999999997</v>
      </c>
      <c r="L427" s="88">
        <v>-72.74324</v>
      </c>
      <c r="N427" s="6">
        <f t="shared" si="71"/>
        <v>41.454666666667002</v>
      </c>
      <c r="O427" s="6">
        <f t="shared" si="69"/>
        <v>-60.064838000000002</v>
      </c>
    </row>
    <row r="428" spans="2:15" x14ac:dyDescent="0.25">
      <c r="B428" s="88">
        <v>37530444444.444</v>
      </c>
      <c r="C428" s="88">
        <v>-85.596457999999998</v>
      </c>
      <c r="D428" s="88">
        <v>-77.977051000000003</v>
      </c>
      <c r="F428" s="6">
        <f t="shared" si="70"/>
        <v>41.878888888889001</v>
      </c>
      <c r="G428" s="6">
        <f t="shared" si="68"/>
        <v>-58.012104000000001</v>
      </c>
      <c r="J428" s="88">
        <v>37530444444.444</v>
      </c>
      <c r="K428" s="88">
        <v>-86.024299999999997</v>
      </c>
      <c r="L428" s="88">
        <v>-77.144463000000002</v>
      </c>
      <c r="N428" s="6">
        <f t="shared" si="71"/>
        <v>41.878888888889001</v>
      </c>
      <c r="O428" s="6">
        <f t="shared" si="69"/>
        <v>-57.226520999999998</v>
      </c>
    </row>
    <row r="429" spans="2:15" x14ac:dyDescent="0.25">
      <c r="B429" s="88">
        <v>38454666666.667</v>
      </c>
      <c r="C429" s="88">
        <v>-77.987740000000002</v>
      </c>
      <c r="D429" s="88">
        <v>-69.834190000000007</v>
      </c>
      <c r="F429" s="6">
        <f t="shared" si="70"/>
        <v>42.303111111111001</v>
      </c>
      <c r="G429" s="6">
        <f t="shared" si="68"/>
        <v>-56.633468999999998</v>
      </c>
      <c r="J429" s="88">
        <v>38454666666.667</v>
      </c>
      <c r="K429" s="88">
        <v>-81.288382999999996</v>
      </c>
      <c r="L429" s="88">
        <v>-72.520972999999998</v>
      </c>
      <c r="N429" s="6">
        <f t="shared" si="71"/>
        <v>42.303111111111001</v>
      </c>
      <c r="O429" s="6">
        <f t="shared" si="69"/>
        <v>-59.410426999999999</v>
      </c>
    </row>
    <row r="430" spans="2:15" x14ac:dyDescent="0.25">
      <c r="B430" s="88">
        <v>39378888888.889</v>
      </c>
      <c r="C430" s="88">
        <v>-95.494972000000004</v>
      </c>
      <c r="D430" s="88">
        <v>-86.119225</v>
      </c>
      <c r="F430" s="6">
        <f t="shared" si="70"/>
        <v>42.727333333333</v>
      </c>
      <c r="G430" s="6">
        <f t="shared" si="68"/>
        <v>-55.967151999999999</v>
      </c>
      <c r="J430" s="88">
        <v>39378888888.889</v>
      </c>
      <c r="K430" s="88">
        <v>-74.963524000000007</v>
      </c>
      <c r="L430" s="88">
        <v>-66.109879000000006</v>
      </c>
      <c r="N430" s="6">
        <f t="shared" si="71"/>
        <v>42.727333333333</v>
      </c>
      <c r="O430" s="6">
        <f t="shared" si="69"/>
        <v>-59.560287000000002</v>
      </c>
    </row>
    <row r="431" spans="2:15" x14ac:dyDescent="0.25">
      <c r="B431" s="88">
        <v>40303111111.111</v>
      </c>
      <c r="C431" s="88">
        <v>-75.884665999999996</v>
      </c>
      <c r="D431" s="88">
        <v>-65.856041000000005</v>
      </c>
      <c r="F431" s="6">
        <f t="shared" si="70"/>
        <v>43.151555555556001</v>
      </c>
      <c r="G431" s="6">
        <f t="shared" si="68"/>
        <v>-60.902194999999999</v>
      </c>
      <c r="J431" s="88">
        <v>40303111111.111</v>
      </c>
      <c r="K431" s="88">
        <v>-89.176865000000006</v>
      </c>
      <c r="L431" s="88">
        <v>-79.597824000000003</v>
      </c>
      <c r="N431" s="6">
        <f t="shared" si="71"/>
        <v>43.151555555556001</v>
      </c>
      <c r="O431" s="6">
        <f t="shared" si="69"/>
        <v>-61.039828999999997</v>
      </c>
    </row>
    <row r="432" spans="2:15" x14ac:dyDescent="0.25">
      <c r="B432" s="88">
        <v>41227333333.333</v>
      </c>
      <c r="C432" s="88">
        <v>-80.938216999999995</v>
      </c>
      <c r="D432" s="88">
        <v>-71.154349999999994</v>
      </c>
      <c r="F432" s="6">
        <f t="shared" si="70"/>
        <v>43.575777777778001</v>
      </c>
      <c r="G432" s="6">
        <f t="shared" si="68"/>
        <v>-59.773662999999999</v>
      </c>
      <c r="J432" s="88">
        <v>41227333333.333</v>
      </c>
      <c r="K432" s="88">
        <v>-80.80838</v>
      </c>
      <c r="L432" s="88">
        <v>-70.305389000000005</v>
      </c>
      <c r="N432" s="6">
        <f t="shared" si="71"/>
        <v>43.575777777778001</v>
      </c>
      <c r="O432" s="6">
        <f t="shared" si="69"/>
        <v>-57.859324999999998</v>
      </c>
    </row>
    <row r="433" spans="2:16" x14ac:dyDescent="0.25">
      <c r="B433" s="88">
        <v>42151555555.556</v>
      </c>
      <c r="C433" s="88">
        <v>-77.950278999999995</v>
      </c>
      <c r="D433" s="88">
        <v>-68.594070000000002</v>
      </c>
      <c r="F433" s="6">
        <f t="shared" si="70"/>
        <v>44</v>
      </c>
      <c r="G433" s="6">
        <f t="shared" si="68"/>
        <v>-54.14922</v>
      </c>
      <c r="J433" s="88">
        <v>42151555555.556</v>
      </c>
      <c r="K433" s="88">
        <v>-72.049149</v>
      </c>
      <c r="L433" s="88">
        <v>-60.971024</v>
      </c>
      <c r="N433" s="6">
        <f t="shared" si="71"/>
        <v>44</v>
      </c>
      <c r="O433" s="6">
        <f t="shared" si="69"/>
        <v>-59.978805999999999</v>
      </c>
    </row>
    <row r="434" spans="2:16" x14ac:dyDescent="0.25">
      <c r="B434" s="88">
        <v>43075777777.778</v>
      </c>
      <c r="C434" s="88">
        <v>-83.296394000000006</v>
      </c>
      <c r="D434" s="88">
        <v>-73.536574999999999</v>
      </c>
      <c r="F434" s="6" t="s">
        <v>21</v>
      </c>
      <c r="J434" s="88">
        <v>43075777777.778</v>
      </c>
      <c r="K434" s="88">
        <v>-76.064293000000006</v>
      </c>
      <c r="L434" s="88">
        <v>-64.360977000000005</v>
      </c>
      <c r="N434" s="6" t="s">
        <v>21</v>
      </c>
    </row>
    <row r="435" spans="2:16" x14ac:dyDescent="0.25">
      <c r="B435" s="88">
        <v>44000000000</v>
      </c>
      <c r="C435" s="88">
        <v>-79.764481000000004</v>
      </c>
      <c r="D435" s="88">
        <v>-68.528969000000004</v>
      </c>
      <c r="J435" s="88">
        <v>44000000000</v>
      </c>
      <c r="K435" s="88">
        <v>-80.814841999999999</v>
      </c>
      <c r="L435" s="88">
        <v>-69.956078000000005</v>
      </c>
    </row>
    <row r="436" spans="2:16" x14ac:dyDescent="0.25">
      <c r="B436" s="88" t="s">
        <v>21</v>
      </c>
      <c r="J436" s="88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4Ix5L dBc Log Mag(dB)</v>
      </c>
      <c r="H438" s="35">
        <v>4</v>
      </c>
      <c r="N438" s="6" t="s">
        <v>19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s="88" t="s">
        <v>59</v>
      </c>
      <c r="F439" s="6">
        <f t="shared" ref="F439:F457" si="74">B465/1000000000</f>
        <v>24.596</v>
      </c>
      <c r="G439" s="6">
        <f t="shared" si="72"/>
        <v>-69.849411000000003</v>
      </c>
      <c r="H439" s="36">
        <f>ABS(AVERAGE(G439:G457)-(H438-1)*10)</f>
        <v>100.75853363157894</v>
      </c>
      <c r="J439" s="88" t="s">
        <v>59</v>
      </c>
      <c r="N439" s="6">
        <f t="shared" ref="N439:N457" si="75">J465/1000000000</f>
        <v>24.596</v>
      </c>
      <c r="O439" s="6">
        <f t="shared" si="73"/>
        <v>-62.490043999999997</v>
      </c>
      <c r="P439" s="36">
        <f>ABS(AVERAGE(O439:O457)-(P438-1)*10)</f>
        <v>103.09931221052631</v>
      </c>
    </row>
    <row r="440" spans="2:16" x14ac:dyDescent="0.25">
      <c r="B440" s="88" t="s">
        <v>19</v>
      </c>
      <c r="C440" s="88" t="s">
        <v>162</v>
      </c>
      <c r="D440" s="88" t="s">
        <v>88</v>
      </c>
      <c r="F440" s="6">
        <f t="shared" si="74"/>
        <v>25.673999999999999</v>
      </c>
      <c r="G440" s="6">
        <f t="shared" si="72"/>
        <v>-73.055588</v>
      </c>
      <c r="J440" s="88" t="s">
        <v>19</v>
      </c>
      <c r="K440" s="88" t="s">
        <v>162</v>
      </c>
      <c r="L440" s="88" t="s">
        <v>88</v>
      </c>
      <c r="N440" s="6">
        <f t="shared" si="75"/>
        <v>25.673999999999999</v>
      </c>
      <c r="O440" s="6">
        <f t="shared" si="73"/>
        <v>-70.682793000000004</v>
      </c>
    </row>
    <row r="441" spans="2:16" x14ac:dyDescent="0.25">
      <c r="B441" s="88">
        <v>36364000000</v>
      </c>
      <c r="C441" s="88">
        <v>-57.306663999999998</v>
      </c>
      <c r="D441" s="88">
        <v>-46.118510999999998</v>
      </c>
      <c r="F441" s="6">
        <f t="shared" si="74"/>
        <v>26.751999999999999</v>
      </c>
      <c r="G441" s="6">
        <f t="shared" si="72"/>
        <v>-68.600432999999995</v>
      </c>
      <c r="J441" s="88">
        <v>36364000000</v>
      </c>
      <c r="K441" s="88">
        <v>-57.852688000000001</v>
      </c>
      <c r="L441" s="88">
        <v>-46.297504000000004</v>
      </c>
      <c r="N441" s="6">
        <f t="shared" si="75"/>
        <v>26.751999999999999</v>
      </c>
      <c r="O441" s="6">
        <f t="shared" si="73"/>
        <v>-75.306122000000002</v>
      </c>
    </row>
    <row r="442" spans="2:16" x14ac:dyDescent="0.25">
      <c r="B442" s="88">
        <v>36788222222.222</v>
      </c>
      <c r="C442" s="88">
        <v>-58.619667</v>
      </c>
      <c r="D442" s="88">
        <v>-52.319274999999998</v>
      </c>
      <c r="F442" s="6">
        <f t="shared" si="74"/>
        <v>27.83</v>
      </c>
      <c r="G442" s="6">
        <f t="shared" si="72"/>
        <v>-81.668503000000001</v>
      </c>
      <c r="J442" s="88">
        <v>36788222222.222</v>
      </c>
      <c r="K442" s="88">
        <v>-58.115870999999999</v>
      </c>
      <c r="L442" s="88">
        <v>-50.397914999999998</v>
      </c>
      <c r="N442" s="6">
        <f t="shared" si="75"/>
        <v>27.83</v>
      </c>
      <c r="O442" s="6">
        <f t="shared" si="73"/>
        <v>-71.739448999999993</v>
      </c>
    </row>
    <row r="443" spans="2:16" x14ac:dyDescent="0.25">
      <c r="B443" s="88">
        <v>37212444444.444</v>
      </c>
      <c r="C443" s="88">
        <v>-59.108455999999997</v>
      </c>
      <c r="D443" s="88">
        <v>-52.575485</v>
      </c>
      <c r="F443" s="6">
        <f t="shared" si="74"/>
        <v>28.908000000000001</v>
      </c>
      <c r="G443" s="6">
        <f t="shared" si="72"/>
        <v>-71.935615999999996</v>
      </c>
      <c r="J443" s="88">
        <v>37212444444.444</v>
      </c>
      <c r="K443" s="88">
        <v>-60.163124000000003</v>
      </c>
      <c r="L443" s="88">
        <v>-53.090916</v>
      </c>
      <c r="N443" s="6">
        <f t="shared" si="75"/>
        <v>28.908000000000001</v>
      </c>
      <c r="O443" s="6">
        <f t="shared" si="73"/>
        <v>-75.992439000000005</v>
      </c>
    </row>
    <row r="444" spans="2:16" x14ac:dyDescent="0.25">
      <c r="B444" s="88">
        <v>37636666666.667</v>
      </c>
      <c r="C444" s="88">
        <v>-59.358986000000002</v>
      </c>
      <c r="D444" s="88">
        <v>-53.108738000000002</v>
      </c>
      <c r="F444" s="6">
        <f t="shared" si="74"/>
        <v>29.986000000000001</v>
      </c>
      <c r="G444" s="6">
        <f t="shared" si="72"/>
        <v>-74.619011</v>
      </c>
      <c r="J444" s="88">
        <v>37636666666.667</v>
      </c>
      <c r="K444" s="88">
        <v>-61.671363999999997</v>
      </c>
      <c r="L444" s="88">
        <v>-54.156520999999998</v>
      </c>
      <c r="N444" s="6">
        <f t="shared" si="75"/>
        <v>29.986000000000001</v>
      </c>
      <c r="O444" s="6">
        <f t="shared" si="73"/>
        <v>-73.791267000000005</v>
      </c>
    </row>
    <row r="445" spans="2:16" x14ac:dyDescent="0.25">
      <c r="B445" s="88">
        <v>38060888888.889</v>
      </c>
      <c r="C445" s="88">
        <v>-60.013119000000003</v>
      </c>
      <c r="D445" s="88">
        <v>-53.572319</v>
      </c>
      <c r="F445" s="6">
        <f t="shared" si="74"/>
        <v>31.064</v>
      </c>
      <c r="G445" s="6">
        <f t="shared" si="72"/>
        <v>-67.923393000000004</v>
      </c>
      <c r="J445" s="88">
        <v>38060888888.889</v>
      </c>
      <c r="K445" s="88">
        <v>-60.543982999999997</v>
      </c>
      <c r="L445" s="88">
        <v>-52.701321</v>
      </c>
      <c r="N445" s="6">
        <f t="shared" si="75"/>
        <v>31.064</v>
      </c>
      <c r="O445" s="6">
        <f t="shared" si="73"/>
        <v>-73.140488000000005</v>
      </c>
    </row>
    <row r="446" spans="2:16" x14ac:dyDescent="0.25">
      <c r="B446" s="88">
        <v>38485111111.111</v>
      </c>
      <c r="C446" s="88">
        <v>-62.664715000000001</v>
      </c>
      <c r="D446" s="88">
        <v>-55.930377999999997</v>
      </c>
      <c r="F446" s="6">
        <f t="shared" si="74"/>
        <v>32.142000000000003</v>
      </c>
      <c r="G446" s="6">
        <f t="shared" si="72"/>
        <v>-68.617767000000001</v>
      </c>
      <c r="J446" s="88">
        <v>38485111111.111</v>
      </c>
      <c r="K446" s="88">
        <v>-60.387290999999998</v>
      </c>
      <c r="L446" s="88">
        <v>-52.336342000000002</v>
      </c>
      <c r="N446" s="6">
        <f t="shared" si="75"/>
        <v>32.142000000000003</v>
      </c>
      <c r="O446" s="6">
        <f t="shared" si="73"/>
        <v>-74.979804999999999</v>
      </c>
    </row>
    <row r="447" spans="2:16" x14ac:dyDescent="0.25">
      <c r="B447" s="88">
        <v>38909333333.333</v>
      </c>
      <c r="C447" s="88">
        <v>-61.334488</v>
      </c>
      <c r="D447" s="88">
        <v>-54.236258999999997</v>
      </c>
      <c r="F447" s="6">
        <f t="shared" si="74"/>
        <v>33.22</v>
      </c>
      <c r="G447" s="6">
        <f t="shared" si="72"/>
        <v>-71.717110000000005</v>
      </c>
      <c r="J447" s="88">
        <v>38909333333.333</v>
      </c>
      <c r="K447" s="88">
        <v>-63.134681999999998</v>
      </c>
      <c r="L447" s="88">
        <v>-55.005229999999997</v>
      </c>
      <c r="N447" s="6">
        <f t="shared" si="75"/>
        <v>33.22</v>
      </c>
      <c r="O447" s="6">
        <f t="shared" si="73"/>
        <v>-73.548964999999995</v>
      </c>
    </row>
    <row r="448" spans="2:16" x14ac:dyDescent="0.25">
      <c r="B448" s="88">
        <v>39333555555.556</v>
      </c>
      <c r="C448" s="88">
        <v>-65.404685999999998</v>
      </c>
      <c r="D448" s="88">
        <v>-58.181618</v>
      </c>
      <c r="F448" s="6">
        <f t="shared" si="74"/>
        <v>34.298000000000002</v>
      </c>
      <c r="G448" s="6">
        <f t="shared" si="72"/>
        <v>-72.087638999999996</v>
      </c>
      <c r="J448" s="88">
        <v>39333555555.556</v>
      </c>
      <c r="K448" s="88">
        <v>-62.97636</v>
      </c>
      <c r="L448" s="88">
        <v>-55.089523</v>
      </c>
      <c r="N448" s="6">
        <f t="shared" si="75"/>
        <v>34.298000000000002</v>
      </c>
      <c r="O448" s="6">
        <f t="shared" si="73"/>
        <v>-94.046447999999998</v>
      </c>
    </row>
    <row r="449" spans="2:16" x14ac:dyDescent="0.25">
      <c r="B449" s="88">
        <v>39757777777.778</v>
      </c>
      <c r="C449" s="88">
        <v>-63.576805</v>
      </c>
      <c r="D449" s="88">
        <v>-56.226452000000002</v>
      </c>
      <c r="F449" s="6">
        <f t="shared" si="74"/>
        <v>35.375999999999998</v>
      </c>
      <c r="G449" s="6">
        <f t="shared" si="72"/>
        <v>-75.020279000000002</v>
      </c>
      <c r="J449" s="88">
        <v>39757777777.778</v>
      </c>
      <c r="K449" s="88">
        <v>-64.841644000000002</v>
      </c>
      <c r="L449" s="88">
        <v>-56.705852999999998</v>
      </c>
      <c r="N449" s="6">
        <f t="shared" si="75"/>
        <v>35.375999999999998</v>
      </c>
      <c r="O449" s="6">
        <f t="shared" si="73"/>
        <v>-82.105605999999995</v>
      </c>
    </row>
    <row r="450" spans="2:16" x14ac:dyDescent="0.25">
      <c r="B450" s="88">
        <v>40182000000</v>
      </c>
      <c r="C450" s="88">
        <v>-68.195412000000005</v>
      </c>
      <c r="D450" s="88">
        <v>-60.844237999999997</v>
      </c>
      <c r="F450" s="6">
        <f t="shared" si="74"/>
        <v>36.454000000000001</v>
      </c>
      <c r="G450" s="6">
        <f t="shared" si="72"/>
        <v>-71.875731999999999</v>
      </c>
      <c r="J450" s="88">
        <v>40182000000</v>
      </c>
      <c r="K450" s="88">
        <v>-63.445152</v>
      </c>
      <c r="L450" s="88">
        <v>-54.961426000000003</v>
      </c>
      <c r="N450" s="6">
        <f t="shared" si="75"/>
        <v>36.454000000000001</v>
      </c>
      <c r="O450" s="6">
        <f t="shared" si="73"/>
        <v>-70.745911000000007</v>
      </c>
    </row>
    <row r="451" spans="2:16" x14ac:dyDescent="0.25">
      <c r="B451" s="88">
        <v>40606222222.222</v>
      </c>
      <c r="C451" s="88">
        <v>-65.435813999999993</v>
      </c>
      <c r="D451" s="88">
        <v>-58.018833000000001</v>
      </c>
      <c r="F451" s="6">
        <f t="shared" si="74"/>
        <v>37.531999999999996</v>
      </c>
      <c r="G451" s="6">
        <f t="shared" si="72"/>
        <v>-79.790924000000004</v>
      </c>
      <c r="J451" s="88">
        <v>40606222222.222</v>
      </c>
      <c r="K451" s="88">
        <v>-67.473456999999996</v>
      </c>
      <c r="L451" s="88">
        <v>-58.758358000000001</v>
      </c>
      <c r="N451" s="6">
        <f t="shared" si="75"/>
        <v>37.531999999999996</v>
      </c>
      <c r="O451" s="6">
        <f t="shared" si="73"/>
        <v>-72.080505000000002</v>
      </c>
    </row>
    <row r="452" spans="2:16" x14ac:dyDescent="0.25">
      <c r="B452" s="88">
        <v>41030444444.444</v>
      </c>
      <c r="C452" s="88">
        <v>-65.942245</v>
      </c>
      <c r="D452" s="88">
        <v>-58.322830000000003</v>
      </c>
      <c r="F452" s="6">
        <f t="shared" si="74"/>
        <v>38.61</v>
      </c>
      <c r="G452" s="6">
        <f t="shared" si="72"/>
        <v>-66.180435000000003</v>
      </c>
      <c r="J452" s="88">
        <v>41030444444.444</v>
      </c>
      <c r="K452" s="88">
        <v>-70.772628999999995</v>
      </c>
      <c r="L452" s="88">
        <v>-61.892788000000003</v>
      </c>
      <c r="N452" s="6">
        <f t="shared" si="75"/>
        <v>38.61</v>
      </c>
      <c r="O452" s="6">
        <f t="shared" si="73"/>
        <v>-72.279326999999995</v>
      </c>
    </row>
    <row r="453" spans="2:16" x14ac:dyDescent="0.25">
      <c r="B453" s="88">
        <v>41454666666.667</v>
      </c>
      <c r="C453" s="88">
        <v>-69.184737999999996</v>
      </c>
      <c r="D453" s="88">
        <v>-61.031188999999998</v>
      </c>
      <c r="F453" s="6">
        <f t="shared" si="74"/>
        <v>39.688000000000002</v>
      </c>
      <c r="G453" s="6">
        <f t="shared" si="72"/>
        <v>-69.014183000000003</v>
      </c>
      <c r="J453" s="88">
        <v>41454666666.667</v>
      </c>
      <c r="K453" s="88">
        <v>-68.832245</v>
      </c>
      <c r="L453" s="88">
        <v>-60.064838000000002</v>
      </c>
      <c r="N453" s="6">
        <f t="shared" si="75"/>
        <v>39.688000000000002</v>
      </c>
      <c r="O453" s="6">
        <f t="shared" si="73"/>
        <v>-72.831360000000004</v>
      </c>
    </row>
    <row r="454" spans="2:16" x14ac:dyDescent="0.25">
      <c r="B454" s="88">
        <v>41878888888.889</v>
      </c>
      <c r="C454" s="88">
        <v>-67.387848000000005</v>
      </c>
      <c r="D454" s="88">
        <v>-58.012104000000001</v>
      </c>
      <c r="F454" s="6">
        <f t="shared" si="74"/>
        <v>40.765999999999998</v>
      </c>
      <c r="G454" s="6">
        <f t="shared" si="72"/>
        <v>-64.907188000000005</v>
      </c>
      <c r="J454" s="88">
        <v>41878888888.889</v>
      </c>
      <c r="K454" s="88">
        <v>-66.080162000000001</v>
      </c>
      <c r="L454" s="88">
        <v>-57.226520999999998</v>
      </c>
      <c r="N454" s="6">
        <f t="shared" si="75"/>
        <v>40.765999999999998</v>
      </c>
      <c r="O454" s="6">
        <f t="shared" si="73"/>
        <v>-65.727637999999999</v>
      </c>
    </row>
    <row r="455" spans="2:16" x14ac:dyDescent="0.25">
      <c r="B455" s="88">
        <v>42303111111.111</v>
      </c>
      <c r="C455" s="88">
        <v>-66.662093999999996</v>
      </c>
      <c r="D455" s="88">
        <v>-56.633468999999998</v>
      </c>
      <c r="F455" s="6">
        <f t="shared" si="74"/>
        <v>41.844000000000001</v>
      </c>
      <c r="G455" s="6">
        <f t="shared" si="72"/>
        <v>-65.880225999999993</v>
      </c>
      <c r="J455" s="88">
        <v>42303111111.111</v>
      </c>
      <c r="K455" s="88">
        <v>-68.989463999999998</v>
      </c>
      <c r="L455" s="88">
        <v>-59.410426999999999</v>
      </c>
      <c r="N455" s="6">
        <f t="shared" si="75"/>
        <v>41.844000000000001</v>
      </c>
      <c r="O455" s="6">
        <f t="shared" si="73"/>
        <v>-67.715789999999998</v>
      </c>
    </row>
    <row r="456" spans="2:16" x14ac:dyDescent="0.25">
      <c r="B456" s="88">
        <v>42727333333.333</v>
      </c>
      <c r="C456" s="88">
        <v>-65.751022000000006</v>
      </c>
      <c r="D456" s="88">
        <v>-55.967151999999999</v>
      </c>
      <c r="F456" s="6">
        <f t="shared" si="74"/>
        <v>42.921999999999997</v>
      </c>
      <c r="G456" s="6">
        <f t="shared" si="72"/>
        <v>-64.136223000000001</v>
      </c>
      <c r="J456" s="88">
        <v>42727333333.333</v>
      </c>
      <c r="K456" s="88">
        <v>-70.063271</v>
      </c>
      <c r="L456" s="88">
        <v>-59.560287000000002</v>
      </c>
      <c r="N456" s="6">
        <f t="shared" si="75"/>
        <v>42.921999999999997</v>
      </c>
      <c r="O456" s="6">
        <f t="shared" si="73"/>
        <v>-69.221480999999997</v>
      </c>
    </row>
    <row r="457" spans="2:16" x14ac:dyDescent="0.25">
      <c r="B457" s="88">
        <v>43151555555.556</v>
      </c>
      <c r="C457" s="88">
        <v>-70.258408000000003</v>
      </c>
      <c r="D457" s="88">
        <v>-60.902194999999999</v>
      </c>
      <c r="F457" s="6">
        <f t="shared" si="74"/>
        <v>44</v>
      </c>
      <c r="G457" s="6">
        <f t="shared" si="72"/>
        <v>-67.532477999999998</v>
      </c>
      <c r="J457" s="88">
        <v>43151555555.556</v>
      </c>
      <c r="K457" s="88">
        <v>-72.117949999999993</v>
      </c>
      <c r="L457" s="88">
        <v>-61.039828999999997</v>
      </c>
      <c r="N457" s="6">
        <f t="shared" si="75"/>
        <v>44</v>
      </c>
      <c r="O457" s="6">
        <f t="shared" si="73"/>
        <v>-70.461494000000002</v>
      </c>
    </row>
    <row r="458" spans="2:16" x14ac:dyDescent="0.25">
      <c r="B458" s="88">
        <v>43575777777.778</v>
      </c>
      <c r="C458" s="88">
        <v>-69.533484999999999</v>
      </c>
      <c r="D458" s="88">
        <v>-59.773662999999999</v>
      </c>
      <c r="F458" s="6" t="s">
        <v>21</v>
      </c>
      <c r="J458" s="88">
        <v>43575777777.778</v>
      </c>
      <c r="K458" s="88">
        <v>-69.562636999999995</v>
      </c>
      <c r="L458" s="88">
        <v>-57.859324999999998</v>
      </c>
      <c r="N458" s="6" t="s">
        <v>21</v>
      </c>
    </row>
    <row r="459" spans="2:16" x14ac:dyDescent="0.25">
      <c r="B459" s="88">
        <v>44000000000</v>
      </c>
      <c r="C459" s="88">
        <v>-65.384726999999998</v>
      </c>
      <c r="D459" s="88">
        <v>-54.14922</v>
      </c>
      <c r="J459" s="88">
        <v>44000000000</v>
      </c>
      <c r="K459" s="88">
        <v>-70.837569999999999</v>
      </c>
      <c r="L459" s="88">
        <v>-59.978805999999999</v>
      </c>
    </row>
    <row r="460" spans="2:16" x14ac:dyDescent="0.25">
      <c r="B460" s="88" t="s">
        <v>21</v>
      </c>
      <c r="J460" s="88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5Ix1L dBc Log Mag(dB)</v>
      </c>
      <c r="H462" s="35">
        <v>5</v>
      </c>
      <c r="N462" s="6" t="s">
        <v>19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s="88" t="s">
        <v>61</v>
      </c>
      <c r="F463" s="6">
        <f t="shared" ref="F463:F481" si="78">B489/1000000000</f>
        <v>9.4550000000000001</v>
      </c>
      <c r="G463" s="6">
        <f t="shared" si="76"/>
        <v>-28.751839</v>
      </c>
      <c r="H463" s="36">
        <f>ABS(AVERAGE(G463:G481)-(H462-1)*10)</f>
        <v>86.82467126315791</v>
      </c>
      <c r="J463" s="88" t="s">
        <v>61</v>
      </c>
      <c r="N463" s="6">
        <f t="shared" ref="N463:N481" si="79">J489/1000000000</f>
        <v>9.4550000000000001</v>
      </c>
      <c r="O463" s="6">
        <f t="shared" si="77"/>
        <v>-36.095340999999998</v>
      </c>
      <c r="P463" s="36">
        <f>ABS(AVERAGE(O463:O481)-(P462-1)*10)</f>
        <v>91.247315</v>
      </c>
    </row>
    <row r="464" spans="2:16" x14ac:dyDescent="0.25">
      <c r="B464" s="88" t="s">
        <v>19</v>
      </c>
      <c r="C464" s="88" t="s">
        <v>163</v>
      </c>
      <c r="D464" s="88" t="s">
        <v>89</v>
      </c>
      <c r="F464" s="6">
        <f t="shared" si="78"/>
        <v>11.374166666667</v>
      </c>
      <c r="G464" s="6">
        <f t="shared" si="76"/>
        <v>-31.713387000000001</v>
      </c>
      <c r="J464" s="88" t="s">
        <v>19</v>
      </c>
      <c r="K464" s="88" t="s">
        <v>163</v>
      </c>
      <c r="L464" s="88" t="s">
        <v>89</v>
      </c>
      <c r="N464" s="6">
        <f t="shared" si="79"/>
        <v>11.374166666667</v>
      </c>
      <c r="O464" s="6">
        <f t="shared" si="77"/>
        <v>-37.218268999999999</v>
      </c>
    </row>
    <row r="465" spans="2:15" x14ac:dyDescent="0.25">
      <c r="B465" s="88">
        <v>24596000000</v>
      </c>
      <c r="C465" s="88">
        <v>-81.037559999999999</v>
      </c>
      <c r="D465" s="88">
        <v>-69.849411000000003</v>
      </c>
      <c r="F465" s="6">
        <f t="shared" si="78"/>
        <v>13.293333333333001</v>
      </c>
      <c r="G465" s="6">
        <f t="shared" si="76"/>
        <v>-37.379013</v>
      </c>
      <c r="J465" s="88">
        <v>24596000000</v>
      </c>
      <c r="K465" s="88">
        <v>-74.045226999999997</v>
      </c>
      <c r="L465" s="88">
        <v>-62.490043999999997</v>
      </c>
      <c r="N465" s="6">
        <f t="shared" si="79"/>
        <v>13.293333333333001</v>
      </c>
      <c r="O465" s="6">
        <f t="shared" si="77"/>
        <v>-39.004672999999997</v>
      </c>
    </row>
    <row r="466" spans="2:15" x14ac:dyDescent="0.25">
      <c r="B466" s="88">
        <v>25674000000</v>
      </c>
      <c r="C466" s="88">
        <v>-79.355980000000002</v>
      </c>
      <c r="D466" s="88">
        <v>-73.055588</v>
      </c>
      <c r="F466" s="6">
        <f t="shared" si="78"/>
        <v>15.2125</v>
      </c>
      <c r="G466" s="6">
        <f t="shared" si="76"/>
        <v>-42.805759000000002</v>
      </c>
      <c r="J466" s="88">
        <v>25674000000</v>
      </c>
      <c r="K466" s="88">
        <v>-78.400749000000005</v>
      </c>
      <c r="L466" s="88">
        <v>-70.682793000000004</v>
      </c>
      <c r="N466" s="6">
        <f t="shared" si="79"/>
        <v>15.2125</v>
      </c>
      <c r="O466" s="6">
        <f t="shared" si="77"/>
        <v>-39.243206000000001</v>
      </c>
    </row>
    <row r="467" spans="2:15" x14ac:dyDescent="0.25">
      <c r="B467" s="88">
        <v>26752000000</v>
      </c>
      <c r="C467" s="88">
        <v>-75.133408000000003</v>
      </c>
      <c r="D467" s="88">
        <v>-68.600432999999995</v>
      </c>
      <c r="F467" s="6">
        <f t="shared" si="78"/>
        <v>17.131666666666998</v>
      </c>
      <c r="G467" s="6">
        <f t="shared" si="76"/>
        <v>-43.841296999999997</v>
      </c>
      <c r="J467" s="88">
        <v>26752000000</v>
      </c>
      <c r="K467" s="88">
        <v>-82.378326000000001</v>
      </c>
      <c r="L467" s="88">
        <v>-75.306122000000002</v>
      </c>
      <c r="N467" s="6">
        <f t="shared" si="79"/>
        <v>17.131666666666998</v>
      </c>
      <c r="O467" s="6">
        <f t="shared" si="77"/>
        <v>-47.269100000000002</v>
      </c>
    </row>
    <row r="468" spans="2:15" x14ac:dyDescent="0.25">
      <c r="B468" s="88">
        <v>27830000000</v>
      </c>
      <c r="C468" s="88">
        <v>-87.918746999999996</v>
      </c>
      <c r="D468" s="88">
        <v>-81.668503000000001</v>
      </c>
      <c r="F468" s="6">
        <f t="shared" si="78"/>
        <v>19.050833333332999</v>
      </c>
      <c r="G468" s="6">
        <f t="shared" si="76"/>
        <v>-45.96949</v>
      </c>
      <c r="J468" s="88">
        <v>27830000000</v>
      </c>
      <c r="K468" s="88">
        <v>-79.254294999999999</v>
      </c>
      <c r="L468" s="88">
        <v>-71.739448999999993</v>
      </c>
      <c r="N468" s="6">
        <f t="shared" si="79"/>
        <v>19.050833333332999</v>
      </c>
      <c r="O468" s="6">
        <f t="shared" si="77"/>
        <v>-51.798920000000003</v>
      </c>
    </row>
    <row r="469" spans="2:15" x14ac:dyDescent="0.25">
      <c r="B469" s="88">
        <v>28908000000</v>
      </c>
      <c r="C469" s="88">
        <v>-78.376418999999999</v>
      </c>
      <c r="D469" s="88">
        <v>-71.935615999999996</v>
      </c>
      <c r="F469" s="6">
        <f t="shared" si="78"/>
        <v>20.97</v>
      </c>
      <c r="G469" s="6">
        <f t="shared" si="76"/>
        <v>-50.396048999999998</v>
      </c>
      <c r="J469" s="88">
        <v>28908000000</v>
      </c>
      <c r="K469" s="88">
        <v>-83.835105999999996</v>
      </c>
      <c r="L469" s="88">
        <v>-75.992439000000005</v>
      </c>
      <c r="N469" s="6">
        <f t="shared" si="79"/>
        <v>20.97</v>
      </c>
      <c r="O469" s="6">
        <f t="shared" si="77"/>
        <v>-53.609347999999997</v>
      </c>
    </row>
    <row r="470" spans="2:15" x14ac:dyDescent="0.25">
      <c r="B470" s="88">
        <v>29986000000</v>
      </c>
      <c r="C470" s="88">
        <v>-81.353347999999997</v>
      </c>
      <c r="D470" s="88">
        <v>-74.619011</v>
      </c>
      <c r="F470" s="6">
        <f t="shared" si="78"/>
        <v>22.889166666666998</v>
      </c>
      <c r="G470" s="6">
        <f t="shared" si="76"/>
        <v>-49.035328</v>
      </c>
      <c r="J470" s="88">
        <v>29986000000</v>
      </c>
      <c r="K470" s="88">
        <v>-81.842215999999993</v>
      </c>
      <c r="L470" s="88">
        <v>-73.791267000000005</v>
      </c>
      <c r="N470" s="6">
        <f t="shared" si="79"/>
        <v>22.889166666666998</v>
      </c>
      <c r="O470" s="6">
        <f t="shared" si="77"/>
        <v>-50.732562999999999</v>
      </c>
    </row>
    <row r="471" spans="2:15" x14ac:dyDescent="0.25">
      <c r="B471" s="88">
        <v>31064000000</v>
      </c>
      <c r="C471" s="88">
        <v>-75.021621999999994</v>
      </c>
      <c r="D471" s="88">
        <v>-67.923393000000004</v>
      </c>
      <c r="F471" s="6">
        <f t="shared" si="78"/>
        <v>24.808333333333</v>
      </c>
      <c r="G471" s="6">
        <f t="shared" si="76"/>
        <v>-51.577159999999999</v>
      </c>
      <c r="J471" s="88">
        <v>31064000000</v>
      </c>
      <c r="K471" s="88">
        <v>-81.269936000000001</v>
      </c>
      <c r="L471" s="88">
        <v>-73.140488000000005</v>
      </c>
      <c r="N471" s="6">
        <f t="shared" si="79"/>
        <v>24.808333333333</v>
      </c>
      <c r="O471" s="6">
        <f t="shared" si="77"/>
        <v>-50.285217000000003</v>
      </c>
    </row>
    <row r="472" spans="2:15" x14ac:dyDescent="0.25">
      <c r="B472" s="88">
        <v>32142000000</v>
      </c>
      <c r="C472" s="88">
        <v>-75.840835999999996</v>
      </c>
      <c r="D472" s="88">
        <v>-68.617767000000001</v>
      </c>
      <c r="F472" s="6">
        <f t="shared" si="78"/>
        <v>26.727499999999999</v>
      </c>
      <c r="G472" s="6">
        <f t="shared" si="76"/>
        <v>-54.930987999999999</v>
      </c>
      <c r="J472" s="88">
        <v>32142000000</v>
      </c>
      <c r="K472" s="88">
        <v>-82.866646000000003</v>
      </c>
      <c r="L472" s="88">
        <v>-74.979804999999999</v>
      </c>
      <c r="N472" s="6">
        <f t="shared" si="79"/>
        <v>26.727499999999999</v>
      </c>
      <c r="O472" s="6">
        <f t="shared" si="77"/>
        <v>-59.573109000000002</v>
      </c>
    </row>
    <row r="473" spans="2:15" x14ac:dyDescent="0.25">
      <c r="B473" s="88">
        <v>33220000000</v>
      </c>
      <c r="C473" s="88">
        <v>-79.067466999999994</v>
      </c>
      <c r="D473" s="88">
        <v>-71.717110000000005</v>
      </c>
      <c r="F473" s="6">
        <f t="shared" si="78"/>
        <v>28.646666666666999</v>
      </c>
      <c r="G473" s="6">
        <f t="shared" si="76"/>
        <v>-48.804909000000002</v>
      </c>
      <c r="J473" s="88">
        <v>33220000000</v>
      </c>
      <c r="K473" s="88">
        <v>-81.684753000000001</v>
      </c>
      <c r="L473" s="88">
        <v>-73.548964999999995</v>
      </c>
      <c r="N473" s="6">
        <f t="shared" si="79"/>
        <v>28.646666666666999</v>
      </c>
      <c r="O473" s="6">
        <f t="shared" si="77"/>
        <v>-61.301693</v>
      </c>
    </row>
    <row r="474" spans="2:15" x14ac:dyDescent="0.25">
      <c r="B474" s="88">
        <v>34298000000</v>
      </c>
      <c r="C474" s="88">
        <v>-79.438820000000007</v>
      </c>
      <c r="D474" s="88">
        <v>-72.087638999999996</v>
      </c>
      <c r="F474" s="6">
        <f t="shared" si="78"/>
        <v>30.565833333333</v>
      </c>
      <c r="G474" s="6">
        <f t="shared" si="76"/>
        <v>-47.812320999999997</v>
      </c>
      <c r="J474" s="88">
        <v>34298000000</v>
      </c>
      <c r="K474" s="88">
        <v>-102.53017</v>
      </c>
      <c r="L474" s="88">
        <v>-94.046447999999998</v>
      </c>
      <c r="N474" s="6">
        <f t="shared" si="79"/>
        <v>30.565833333333</v>
      </c>
      <c r="O474" s="6">
        <f t="shared" si="77"/>
        <v>-57.240519999999997</v>
      </c>
    </row>
    <row r="475" spans="2:15" x14ac:dyDescent="0.25">
      <c r="B475" s="88">
        <v>35376000000</v>
      </c>
      <c r="C475" s="88">
        <v>-82.437256000000005</v>
      </c>
      <c r="D475" s="88">
        <v>-75.020279000000002</v>
      </c>
      <c r="F475" s="6">
        <f t="shared" si="78"/>
        <v>32.484999999999999</v>
      </c>
      <c r="G475" s="6">
        <f t="shared" si="76"/>
        <v>-52.431376999999998</v>
      </c>
      <c r="J475" s="88">
        <v>35376000000</v>
      </c>
      <c r="K475" s="88">
        <v>-90.820708999999994</v>
      </c>
      <c r="L475" s="88">
        <v>-82.105605999999995</v>
      </c>
      <c r="N475" s="6">
        <f t="shared" si="79"/>
        <v>32.484999999999999</v>
      </c>
      <c r="O475" s="6">
        <f t="shared" si="77"/>
        <v>-58.445816000000001</v>
      </c>
    </row>
    <row r="476" spans="2:15" x14ac:dyDescent="0.25">
      <c r="B476" s="88">
        <v>36454000000</v>
      </c>
      <c r="C476" s="88">
        <v>-79.495140000000006</v>
      </c>
      <c r="D476" s="88">
        <v>-71.875731999999999</v>
      </c>
      <c r="F476" s="6">
        <f t="shared" si="78"/>
        <v>34.404166666667003</v>
      </c>
      <c r="G476" s="6">
        <f t="shared" si="76"/>
        <v>-50.401802000000004</v>
      </c>
      <c r="J476" s="88">
        <v>36454000000</v>
      </c>
      <c r="K476" s="88">
        <v>-79.625748000000002</v>
      </c>
      <c r="L476" s="88">
        <v>-70.745911000000007</v>
      </c>
      <c r="N476" s="6">
        <f t="shared" si="79"/>
        <v>34.404166666667003</v>
      </c>
      <c r="O476" s="6">
        <f t="shared" si="77"/>
        <v>-55.788643</v>
      </c>
    </row>
    <row r="477" spans="2:15" x14ac:dyDescent="0.25">
      <c r="B477" s="88">
        <v>37532000000</v>
      </c>
      <c r="C477" s="88">
        <v>-87.944473000000002</v>
      </c>
      <c r="D477" s="88">
        <v>-79.790924000000004</v>
      </c>
      <c r="F477" s="6">
        <f t="shared" si="78"/>
        <v>36.323333333332997</v>
      </c>
      <c r="G477" s="6">
        <f t="shared" si="76"/>
        <v>-54.699368</v>
      </c>
      <c r="J477" s="88">
        <v>37532000000</v>
      </c>
      <c r="K477" s="88">
        <v>-80.847915999999998</v>
      </c>
      <c r="L477" s="88">
        <v>-72.080505000000002</v>
      </c>
      <c r="N477" s="6">
        <f t="shared" si="79"/>
        <v>36.323333333332997</v>
      </c>
      <c r="O477" s="6">
        <f t="shared" si="77"/>
        <v>-51.847389</v>
      </c>
    </row>
    <row r="478" spans="2:15" x14ac:dyDescent="0.25">
      <c r="B478" s="88">
        <v>38610000000</v>
      </c>
      <c r="C478" s="88">
        <v>-75.556183000000004</v>
      </c>
      <c r="D478" s="88">
        <v>-66.180435000000003</v>
      </c>
      <c r="F478" s="6">
        <f t="shared" si="78"/>
        <v>38.2425</v>
      </c>
      <c r="G478" s="6">
        <f t="shared" si="76"/>
        <v>-56.472805000000001</v>
      </c>
      <c r="J478" s="88">
        <v>38610000000</v>
      </c>
      <c r="K478" s="88">
        <v>-81.132973000000007</v>
      </c>
      <c r="L478" s="88">
        <v>-72.279326999999995</v>
      </c>
      <c r="N478" s="6">
        <f t="shared" si="79"/>
        <v>38.2425</v>
      </c>
      <c r="O478" s="6">
        <f t="shared" si="77"/>
        <v>-55.489821999999997</v>
      </c>
    </row>
    <row r="479" spans="2:15" x14ac:dyDescent="0.25">
      <c r="B479" s="88">
        <v>39688000000</v>
      </c>
      <c r="C479" s="88">
        <v>-79.042809000000005</v>
      </c>
      <c r="D479" s="88">
        <v>-69.014183000000003</v>
      </c>
      <c r="F479" s="6">
        <f t="shared" si="78"/>
        <v>40.161666666667003</v>
      </c>
      <c r="G479" s="6">
        <f t="shared" si="76"/>
        <v>-51.647823000000002</v>
      </c>
      <c r="J479" s="88">
        <v>39688000000</v>
      </c>
      <c r="K479" s="88">
        <v>-82.410399999999996</v>
      </c>
      <c r="L479" s="88">
        <v>-72.831360000000004</v>
      </c>
      <c r="N479" s="6">
        <f t="shared" si="79"/>
        <v>40.161666666667003</v>
      </c>
      <c r="O479" s="6">
        <f t="shared" si="77"/>
        <v>-55.669842000000003</v>
      </c>
    </row>
    <row r="480" spans="2:15" x14ac:dyDescent="0.25">
      <c r="B480" s="88">
        <v>40766000000</v>
      </c>
      <c r="C480" s="88">
        <v>-74.691055000000006</v>
      </c>
      <c r="D480" s="88">
        <v>-64.907188000000005</v>
      </c>
      <c r="F480" s="6">
        <f t="shared" si="78"/>
        <v>42.080833333332997</v>
      </c>
      <c r="G480" s="6">
        <f t="shared" si="76"/>
        <v>-46.015479999999997</v>
      </c>
      <c r="J480" s="88">
        <v>40766000000</v>
      </c>
      <c r="K480" s="88">
        <v>-76.230620999999999</v>
      </c>
      <c r="L480" s="88">
        <v>-65.727637999999999</v>
      </c>
      <c r="N480" s="6">
        <f t="shared" si="79"/>
        <v>42.080833333332997</v>
      </c>
      <c r="O480" s="6">
        <f t="shared" si="77"/>
        <v>-53.418652000000002</v>
      </c>
    </row>
    <row r="481" spans="2:16" x14ac:dyDescent="0.25">
      <c r="B481" s="88">
        <v>41844000000</v>
      </c>
      <c r="C481" s="88">
        <v>-75.236442999999994</v>
      </c>
      <c r="D481" s="88">
        <v>-65.880225999999993</v>
      </c>
      <c r="F481" s="6">
        <f t="shared" si="78"/>
        <v>44</v>
      </c>
      <c r="G481" s="6">
        <f t="shared" si="76"/>
        <v>-44.982559000000002</v>
      </c>
      <c r="J481" s="88">
        <v>41844000000</v>
      </c>
      <c r="K481" s="88">
        <v>-78.793907000000004</v>
      </c>
      <c r="L481" s="88">
        <v>-67.715789999999998</v>
      </c>
      <c r="N481" s="6">
        <f t="shared" si="79"/>
        <v>44</v>
      </c>
      <c r="O481" s="6">
        <f t="shared" si="77"/>
        <v>-59.666862000000002</v>
      </c>
    </row>
    <row r="482" spans="2:16" x14ac:dyDescent="0.25">
      <c r="B482" s="88">
        <v>42922000000</v>
      </c>
      <c r="C482" s="88">
        <v>-73.896041999999994</v>
      </c>
      <c r="D482" s="88">
        <v>-64.136223000000001</v>
      </c>
      <c r="F482" s="6" t="s">
        <v>21</v>
      </c>
      <c r="J482" s="88">
        <v>42922000000</v>
      </c>
      <c r="K482" s="88">
        <v>-80.924789000000004</v>
      </c>
      <c r="L482" s="88">
        <v>-69.221480999999997</v>
      </c>
      <c r="N482" s="6" t="s">
        <v>21</v>
      </c>
    </row>
    <row r="483" spans="2:16" x14ac:dyDescent="0.25">
      <c r="B483" s="88">
        <v>44000000000</v>
      </c>
      <c r="C483" s="88">
        <v>-78.767989999999998</v>
      </c>
      <c r="D483" s="88">
        <v>-67.532477999999998</v>
      </c>
      <c r="J483" s="88">
        <v>44000000000</v>
      </c>
      <c r="K483" s="88">
        <v>-81.320258999999993</v>
      </c>
      <c r="L483" s="88">
        <v>-70.461494000000002</v>
      </c>
    </row>
    <row r="484" spans="2:16" x14ac:dyDescent="0.25">
      <c r="B484" s="88" t="s">
        <v>21</v>
      </c>
      <c r="J484" s="88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5Ix2L dBc Log Mag(dB)</v>
      </c>
      <c r="H486" s="35">
        <v>5</v>
      </c>
      <c r="N486" s="6" t="s">
        <v>19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s="88" t="s">
        <v>63</v>
      </c>
      <c r="F487" s="6">
        <f t="shared" ref="F487:F505" si="82">B513/1000000000</f>
        <v>18.454999999999998</v>
      </c>
      <c r="G487" s="6">
        <f t="shared" si="80"/>
        <v>-51.024211999999999</v>
      </c>
      <c r="H487" s="36">
        <f>ABS(AVERAGE(G487:G505)-(H486-1)*10)</f>
        <v>98.869115526315795</v>
      </c>
      <c r="J487" s="88" t="s">
        <v>63</v>
      </c>
      <c r="N487" s="6">
        <f t="shared" ref="N487:N505" si="83">J513/1000000000</f>
        <v>18.454999999999998</v>
      </c>
      <c r="O487" s="6">
        <f t="shared" si="81"/>
        <v>-66.150734</v>
      </c>
      <c r="P487" s="36">
        <f>ABS(AVERAGE(O487:O505)-(P486-1)*10)</f>
        <v>109.80640410526316</v>
      </c>
    </row>
    <row r="488" spans="2:16" x14ac:dyDescent="0.25">
      <c r="B488" s="88" t="s">
        <v>19</v>
      </c>
      <c r="C488" s="88" t="s">
        <v>164</v>
      </c>
      <c r="D488" s="88" t="s">
        <v>90</v>
      </c>
      <c r="F488" s="6">
        <f t="shared" si="82"/>
        <v>19.874166666667001</v>
      </c>
      <c r="G488" s="6">
        <f t="shared" si="80"/>
        <v>-55.317596000000002</v>
      </c>
      <c r="J488" s="88" t="s">
        <v>19</v>
      </c>
      <c r="K488" s="88" t="s">
        <v>164</v>
      </c>
      <c r="L488" s="88" t="s">
        <v>90</v>
      </c>
      <c r="N488" s="6">
        <f t="shared" si="83"/>
        <v>19.874166666667001</v>
      </c>
      <c r="O488" s="6">
        <f t="shared" si="81"/>
        <v>-79.802932999999996</v>
      </c>
    </row>
    <row r="489" spans="2:16" x14ac:dyDescent="0.25">
      <c r="B489" s="88">
        <v>9455000000</v>
      </c>
      <c r="C489" s="88">
        <v>-39.939990999999999</v>
      </c>
      <c r="D489" s="88">
        <v>-28.751839</v>
      </c>
      <c r="F489" s="6">
        <f t="shared" si="82"/>
        <v>21.293333333332999</v>
      </c>
      <c r="G489" s="6">
        <f t="shared" si="80"/>
        <v>-57.162315</v>
      </c>
      <c r="J489" s="88">
        <v>9455000000</v>
      </c>
      <c r="K489" s="88">
        <v>-47.650523999999997</v>
      </c>
      <c r="L489" s="88">
        <v>-36.095340999999998</v>
      </c>
      <c r="N489" s="6">
        <f t="shared" si="83"/>
        <v>21.293333333332999</v>
      </c>
      <c r="O489" s="6">
        <f t="shared" si="81"/>
        <v>-68.937820000000002</v>
      </c>
    </row>
    <row r="490" spans="2:16" x14ac:dyDescent="0.25">
      <c r="B490" s="88">
        <v>11374166666.667</v>
      </c>
      <c r="C490" s="88">
        <v>-38.013779</v>
      </c>
      <c r="D490" s="88">
        <v>-31.713387000000001</v>
      </c>
      <c r="F490" s="6">
        <f t="shared" si="82"/>
        <v>22.712499999999999</v>
      </c>
      <c r="G490" s="6">
        <f t="shared" si="80"/>
        <v>-58.701878000000001</v>
      </c>
      <c r="J490" s="88">
        <v>11374166666.667</v>
      </c>
      <c r="K490" s="88">
        <v>-44.936222000000001</v>
      </c>
      <c r="L490" s="88">
        <v>-37.218268999999999</v>
      </c>
      <c r="N490" s="6">
        <f t="shared" si="83"/>
        <v>22.712499999999999</v>
      </c>
      <c r="O490" s="6">
        <f t="shared" si="81"/>
        <v>-63.497601000000003</v>
      </c>
    </row>
    <row r="491" spans="2:16" x14ac:dyDescent="0.25">
      <c r="B491" s="88">
        <v>13293333333.333</v>
      </c>
      <c r="C491" s="88">
        <v>-43.911982999999999</v>
      </c>
      <c r="D491" s="88">
        <v>-37.379013</v>
      </c>
      <c r="F491" s="6">
        <f t="shared" si="82"/>
        <v>24.131666666666998</v>
      </c>
      <c r="G491" s="6">
        <f t="shared" si="80"/>
        <v>-65.829582000000002</v>
      </c>
      <c r="J491" s="88">
        <v>13293333333.333</v>
      </c>
      <c r="K491" s="88">
        <v>-46.076881</v>
      </c>
      <c r="L491" s="88">
        <v>-39.004672999999997</v>
      </c>
      <c r="N491" s="6">
        <f t="shared" si="83"/>
        <v>24.131666666666998</v>
      </c>
      <c r="O491" s="6">
        <f t="shared" si="81"/>
        <v>-64.145629999999997</v>
      </c>
    </row>
    <row r="492" spans="2:16" x14ac:dyDescent="0.25">
      <c r="B492" s="88">
        <v>15212500000</v>
      </c>
      <c r="C492" s="88">
        <v>-49.056007000000001</v>
      </c>
      <c r="D492" s="88">
        <v>-42.805759000000002</v>
      </c>
      <c r="F492" s="6">
        <f t="shared" si="82"/>
        <v>25.550833333332999</v>
      </c>
      <c r="G492" s="6">
        <f t="shared" si="80"/>
        <v>-68.315810999999997</v>
      </c>
      <c r="J492" s="88">
        <v>15212500000</v>
      </c>
      <c r="K492" s="88">
        <v>-46.758052999999997</v>
      </c>
      <c r="L492" s="88">
        <v>-39.243206000000001</v>
      </c>
      <c r="N492" s="6">
        <f t="shared" si="83"/>
        <v>25.550833333332999</v>
      </c>
      <c r="O492" s="6">
        <f t="shared" si="81"/>
        <v>-65.362815999999995</v>
      </c>
    </row>
    <row r="493" spans="2:16" x14ac:dyDescent="0.25">
      <c r="B493" s="88">
        <v>17131666666.667</v>
      </c>
      <c r="C493" s="88">
        <v>-50.282097</v>
      </c>
      <c r="D493" s="88">
        <v>-43.841296999999997</v>
      </c>
      <c r="F493" s="6">
        <f t="shared" si="82"/>
        <v>26.97</v>
      </c>
      <c r="G493" s="6">
        <f t="shared" si="80"/>
        <v>-58.707583999999997</v>
      </c>
      <c r="J493" s="88">
        <v>17131666666.667</v>
      </c>
      <c r="K493" s="88">
        <v>-55.111763000000003</v>
      </c>
      <c r="L493" s="88">
        <v>-47.269100000000002</v>
      </c>
      <c r="N493" s="6">
        <f t="shared" si="83"/>
        <v>26.97</v>
      </c>
      <c r="O493" s="6">
        <f t="shared" si="81"/>
        <v>-65.096985000000004</v>
      </c>
    </row>
    <row r="494" spans="2:16" x14ac:dyDescent="0.25">
      <c r="B494" s="88">
        <v>19050833333.333</v>
      </c>
      <c r="C494" s="88">
        <v>-52.703826999999997</v>
      </c>
      <c r="D494" s="88">
        <v>-45.96949</v>
      </c>
      <c r="F494" s="6">
        <f t="shared" si="82"/>
        <v>28.389166666666998</v>
      </c>
      <c r="G494" s="6">
        <f t="shared" si="80"/>
        <v>-55.439281000000001</v>
      </c>
      <c r="J494" s="88">
        <v>19050833333.333</v>
      </c>
      <c r="K494" s="88">
        <v>-59.849873000000002</v>
      </c>
      <c r="L494" s="88">
        <v>-51.798920000000003</v>
      </c>
      <c r="N494" s="6">
        <f t="shared" si="83"/>
        <v>28.389166666666998</v>
      </c>
      <c r="O494" s="6">
        <f t="shared" si="81"/>
        <v>-65.087799000000004</v>
      </c>
    </row>
    <row r="495" spans="2:16" x14ac:dyDescent="0.25">
      <c r="B495" s="88">
        <v>20970000000</v>
      </c>
      <c r="C495" s="88">
        <v>-57.494281999999998</v>
      </c>
      <c r="D495" s="88">
        <v>-50.396048999999998</v>
      </c>
      <c r="F495" s="6">
        <f t="shared" si="82"/>
        <v>29.808333333333</v>
      </c>
      <c r="G495" s="6">
        <f t="shared" si="80"/>
        <v>-60.157097</v>
      </c>
      <c r="J495" s="88">
        <v>20970000000</v>
      </c>
      <c r="K495" s="88">
        <v>-61.738799999999998</v>
      </c>
      <c r="L495" s="88">
        <v>-53.609347999999997</v>
      </c>
      <c r="N495" s="6">
        <f t="shared" si="83"/>
        <v>29.808333333333</v>
      </c>
      <c r="O495" s="6">
        <f t="shared" si="81"/>
        <v>-68.031807000000001</v>
      </c>
    </row>
    <row r="496" spans="2:16" x14ac:dyDescent="0.25">
      <c r="B496" s="88">
        <v>22889166666.667</v>
      </c>
      <c r="C496" s="88">
        <v>-56.258395999999998</v>
      </c>
      <c r="D496" s="88">
        <v>-49.035328</v>
      </c>
      <c r="F496" s="6">
        <f t="shared" si="82"/>
        <v>31.227499999999999</v>
      </c>
      <c r="G496" s="6">
        <f t="shared" si="80"/>
        <v>-61.745598000000001</v>
      </c>
      <c r="J496" s="88">
        <v>22889166666.667</v>
      </c>
      <c r="K496" s="88">
        <v>-58.619399999999999</v>
      </c>
      <c r="L496" s="88">
        <v>-50.732562999999999</v>
      </c>
      <c r="N496" s="6">
        <f t="shared" si="83"/>
        <v>31.227499999999999</v>
      </c>
      <c r="O496" s="6">
        <f t="shared" si="81"/>
        <v>-70.095984999999999</v>
      </c>
    </row>
    <row r="497" spans="2:16" x14ac:dyDescent="0.25">
      <c r="B497" s="88">
        <v>24808333333.333</v>
      </c>
      <c r="C497" s="88">
        <v>-58.927512999999998</v>
      </c>
      <c r="D497" s="88">
        <v>-51.577159999999999</v>
      </c>
      <c r="F497" s="6">
        <f t="shared" si="82"/>
        <v>32.646666666667002</v>
      </c>
      <c r="G497" s="6">
        <f t="shared" si="80"/>
        <v>-65.590027000000006</v>
      </c>
      <c r="J497" s="88">
        <v>24808333333.333</v>
      </c>
      <c r="K497" s="88">
        <v>-58.421008999999998</v>
      </c>
      <c r="L497" s="88">
        <v>-50.285217000000003</v>
      </c>
      <c r="N497" s="6">
        <f t="shared" si="83"/>
        <v>32.646666666667002</v>
      </c>
      <c r="O497" s="6">
        <f t="shared" si="81"/>
        <v>-73.338515999999998</v>
      </c>
    </row>
    <row r="498" spans="2:16" x14ac:dyDescent="0.25">
      <c r="B498" s="88">
        <v>26727500000</v>
      </c>
      <c r="C498" s="88">
        <v>-62.282165999999997</v>
      </c>
      <c r="D498" s="88">
        <v>-54.930987999999999</v>
      </c>
      <c r="F498" s="6">
        <f t="shared" si="82"/>
        <v>34.065833333333003</v>
      </c>
      <c r="G498" s="6">
        <f t="shared" si="80"/>
        <v>-69.233497999999997</v>
      </c>
      <c r="J498" s="88">
        <v>26727500000</v>
      </c>
      <c r="K498" s="88">
        <v>-68.056831000000003</v>
      </c>
      <c r="L498" s="88">
        <v>-59.573109000000002</v>
      </c>
      <c r="N498" s="6">
        <f t="shared" si="83"/>
        <v>34.065833333333003</v>
      </c>
      <c r="O498" s="6">
        <f t="shared" si="81"/>
        <v>-75.824935999999994</v>
      </c>
    </row>
    <row r="499" spans="2:16" x14ac:dyDescent="0.25">
      <c r="B499" s="88">
        <v>28646666666.667</v>
      </c>
      <c r="C499" s="88">
        <v>-56.221885999999998</v>
      </c>
      <c r="D499" s="88">
        <v>-48.804909000000002</v>
      </c>
      <c r="F499" s="6">
        <f t="shared" si="82"/>
        <v>35.484999999999999</v>
      </c>
      <c r="G499" s="6">
        <f t="shared" si="80"/>
        <v>-69.148880000000005</v>
      </c>
      <c r="J499" s="88">
        <v>28646666666.667</v>
      </c>
      <c r="K499" s="88">
        <v>-70.016791999999995</v>
      </c>
      <c r="L499" s="88">
        <v>-61.301693</v>
      </c>
      <c r="N499" s="6">
        <f t="shared" si="83"/>
        <v>35.484999999999999</v>
      </c>
      <c r="O499" s="6">
        <f t="shared" si="81"/>
        <v>-79.781730999999994</v>
      </c>
    </row>
    <row r="500" spans="2:16" x14ac:dyDescent="0.25">
      <c r="B500" s="88">
        <v>30565833333.333</v>
      </c>
      <c r="C500" s="88">
        <v>-55.431731999999997</v>
      </c>
      <c r="D500" s="88">
        <v>-47.812320999999997</v>
      </c>
      <c r="F500" s="6">
        <f t="shared" si="82"/>
        <v>36.904166666667003</v>
      </c>
      <c r="G500" s="6">
        <f t="shared" si="80"/>
        <v>-58.479458000000001</v>
      </c>
      <c r="J500" s="88">
        <v>30565833333.333</v>
      </c>
      <c r="K500" s="88">
        <v>-66.120361000000003</v>
      </c>
      <c r="L500" s="88">
        <v>-57.240519999999997</v>
      </c>
      <c r="N500" s="6">
        <f t="shared" si="83"/>
        <v>36.904166666667003</v>
      </c>
      <c r="O500" s="6">
        <f t="shared" si="81"/>
        <v>-65.180473000000006</v>
      </c>
    </row>
    <row r="501" spans="2:16" x14ac:dyDescent="0.25">
      <c r="B501" s="88">
        <v>32485000000</v>
      </c>
      <c r="C501" s="88">
        <v>-60.584927</v>
      </c>
      <c r="D501" s="88">
        <v>-52.431376999999998</v>
      </c>
      <c r="F501" s="6">
        <f t="shared" si="82"/>
        <v>38.323333333332997</v>
      </c>
      <c r="G501" s="6">
        <f t="shared" si="80"/>
        <v>-55.244553000000003</v>
      </c>
      <c r="J501" s="88">
        <v>32485000000</v>
      </c>
      <c r="K501" s="88">
        <v>-67.213226000000006</v>
      </c>
      <c r="L501" s="88">
        <v>-58.445816000000001</v>
      </c>
      <c r="N501" s="6">
        <f t="shared" si="83"/>
        <v>38.323333333332997</v>
      </c>
      <c r="O501" s="6">
        <f t="shared" si="81"/>
        <v>-67.170021000000006</v>
      </c>
    </row>
    <row r="502" spans="2:16" x14ac:dyDescent="0.25">
      <c r="B502" s="88">
        <v>34404166666.667</v>
      </c>
      <c r="C502" s="88">
        <v>-59.777549999999998</v>
      </c>
      <c r="D502" s="88">
        <v>-50.401802000000004</v>
      </c>
      <c r="F502" s="6">
        <f t="shared" si="82"/>
        <v>39.7425</v>
      </c>
      <c r="G502" s="6">
        <f t="shared" si="80"/>
        <v>-53.609459000000001</v>
      </c>
      <c r="J502" s="88">
        <v>34404166666.667</v>
      </c>
      <c r="K502" s="88">
        <v>-64.642287999999994</v>
      </c>
      <c r="L502" s="88">
        <v>-55.788643</v>
      </c>
      <c r="N502" s="6">
        <f t="shared" si="83"/>
        <v>39.7425</v>
      </c>
      <c r="O502" s="6">
        <f t="shared" si="81"/>
        <v>-69.161231999999998</v>
      </c>
    </row>
    <row r="503" spans="2:16" x14ac:dyDescent="0.25">
      <c r="B503" s="88">
        <v>36323333333.333</v>
      </c>
      <c r="C503" s="88">
        <v>-64.727997000000002</v>
      </c>
      <c r="D503" s="88">
        <v>-54.699368</v>
      </c>
      <c r="F503" s="6">
        <f t="shared" si="82"/>
        <v>41.161666666667003</v>
      </c>
      <c r="G503" s="6">
        <f t="shared" si="80"/>
        <v>-50.52552</v>
      </c>
      <c r="J503" s="88">
        <v>36323333333.333</v>
      </c>
      <c r="K503" s="88">
        <v>-61.426430000000003</v>
      </c>
      <c r="L503" s="88">
        <v>-51.847389</v>
      </c>
      <c r="N503" s="6">
        <f t="shared" si="83"/>
        <v>41.161666666667003</v>
      </c>
      <c r="O503" s="6">
        <f t="shared" si="81"/>
        <v>-74.013274999999993</v>
      </c>
    </row>
    <row r="504" spans="2:16" x14ac:dyDescent="0.25">
      <c r="B504" s="88">
        <v>38242500000</v>
      </c>
      <c r="C504" s="88">
        <v>-66.256668000000005</v>
      </c>
      <c r="D504" s="88">
        <v>-56.472805000000001</v>
      </c>
      <c r="F504" s="6">
        <f t="shared" si="82"/>
        <v>42.580833333332997</v>
      </c>
      <c r="G504" s="6">
        <f t="shared" si="80"/>
        <v>-49.113166999999997</v>
      </c>
      <c r="J504" s="88">
        <v>38242500000</v>
      </c>
      <c r="K504" s="88">
        <v>-65.992812999999998</v>
      </c>
      <c r="L504" s="88">
        <v>-55.489821999999997</v>
      </c>
      <c r="N504" s="6">
        <f t="shared" si="83"/>
        <v>42.580833333332997</v>
      </c>
      <c r="O504" s="6">
        <f t="shared" si="81"/>
        <v>-63.357135999999997</v>
      </c>
    </row>
    <row r="505" spans="2:16" x14ac:dyDescent="0.25">
      <c r="B505" s="88">
        <v>40161666666.667</v>
      </c>
      <c r="C505" s="88">
        <v>-61.004035999999999</v>
      </c>
      <c r="D505" s="88">
        <v>-51.647823000000002</v>
      </c>
      <c r="F505" s="6">
        <f t="shared" si="82"/>
        <v>44</v>
      </c>
      <c r="G505" s="6">
        <f t="shared" si="80"/>
        <v>-55.167679</v>
      </c>
      <c r="J505" s="88">
        <v>40161666666.667</v>
      </c>
      <c r="K505" s="88">
        <v>-66.747962999999999</v>
      </c>
      <c r="L505" s="88">
        <v>-55.669842000000003</v>
      </c>
      <c r="N505" s="6">
        <f t="shared" si="83"/>
        <v>44</v>
      </c>
      <c r="O505" s="6">
        <f t="shared" si="81"/>
        <v>-82.284248000000005</v>
      </c>
    </row>
    <row r="506" spans="2:16" x14ac:dyDescent="0.25">
      <c r="B506" s="88">
        <v>42080833333.333</v>
      </c>
      <c r="C506" s="88">
        <v>-55.775298999999997</v>
      </c>
      <c r="D506" s="88">
        <v>-46.015479999999997</v>
      </c>
      <c r="F506" s="6" t="s">
        <v>21</v>
      </c>
      <c r="J506" s="88">
        <v>42080833333.333</v>
      </c>
      <c r="K506" s="88">
        <v>-65.121964000000006</v>
      </c>
      <c r="L506" s="88">
        <v>-53.418652000000002</v>
      </c>
      <c r="N506" s="6" t="s">
        <v>21</v>
      </c>
    </row>
    <row r="507" spans="2:16" x14ac:dyDescent="0.25">
      <c r="B507" s="88">
        <v>44000000000</v>
      </c>
      <c r="C507" s="88">
        <v>-56.218066999999998</v>
      </c>
      <c r="D507" s="88">
        <v>-44.982559000000002</v>
      </c>
      <c r="J507" s="88">
        <v>44000000000</v>
      </c>
      <c r="K507" s="88">
        <v>-70.525627</v>
      </c>
      <c r="L507" s="88">
        <v>-59.666862000000002</v>
      </c>
    </row>
    <row r="508" spans="2:16" x14ac:dyDescent="0.25">
      <c r="B508" s="88" t="s">
        <v>21</v>
      </c>
      <c r="J508" s="88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5Ix3L dBc Log Mag(dB)</v>
      </c>
      <c r="H510" s="35">
        <v>5</v>
      </c>
      <c r="N510" s="6" t="s">
        <v>19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s="88" t="s">
        <v>64</v>
      </c>
      <c r="F511" s="6">
        <f t="shared" ref="F511:F529" si="86">B537/1000000000</f>
        <v>27.454999999999998</v>
      </c>
      <c r="G511" s="6">
        <f t="shared" si="84"/>
        <v>-24.301867999999999</v>
      </c>
      <c r="H511" s="36">
        <f>ABS(AVERAGE(G511:G529)-(H510-1)*10)</f>
        <v>84.228594578947366</v>
      </c>
      <c r="J511" s="88" t="s">
        <v>64</v>
      </c>
      <c r="N511" s="6">
        <f t="shared" ref="N511:N529" si="87">J537/1000000000</f>
        <v>27.454999999999998</v>
      </c>
      <c r="O511" s="6">
        <f t="shared" si="85"/>
        <v>-30.454720999999999</v>
      </c>
      <c r="P511" s="36">
        <f>ABS(AVERAGE(O511:O529)-(P510-1)*10)</f>
        <v>83.775552578947369</v>
      </c>
    </row>
    <row r="512" spans="2:16" x14ac:dyDescent="0.25">
      <c r="B512" s="88" t="s">
        <v>19</v>
      </c>
      <c r="C512" s="88" t="s">
        <v>165</v>
      </c>
      <c r="D512" s="88" t="s">
        <v>91</v>
      </c>
      <c r="F512" s="6">
        <f t="shared" si="86"/>
        <v>28.374166666667001</v>
      </c>
      <c r="G512" s="6">
        <f t="shared" si="84"/>
        <v>-30.014303000000002</v>
      </c>
      <c r="J512" s="88" t="s">
        <v>19</v>
      </c>
      <c r="K512" s="88" t="s">
        <v>165</v>
      </c>
      <c r="L512" s="88" t="s">
        <v>91</v>
      </c>
      <c r="N512" s="6">
        <f t="shared" si="87"/>
        <v>28.374166666667001</v>
      </c>
      <c r="O512" s="6">
        <f t="shared" si="85"/>
        <v>-35.785350999999999</v>
      </c>
    </row>
    <row r="513" spans="2:15" x14ac:dyDescent="0.25">
      <c r="B513" s="88">
        <v>18455000000</v>
      </c>
      <c r="C513" s="88">
        <v>-62.212364000000001</v>
      </c>
      <c r="D513" s="88">
        <v>-51.024211999999999</v>
      </c>
      <c r="F513" s="6">
        <f t="shared" si="86"/>
        <v>29.293333333332999</v>
      </c>
      <c r="G513" s="6">
        <f t="shared" si="84"/>
        <v>-31.297976999999999</v>
      </c>
      <c r="J513" s="88">
        <v>18455000000</v>
      </c>
      <c r="K513" s="88">
        <v>-77.705916999999999</v>
      </c>
      <c r="L513" s="88">
        <v>-66.150734</v>
      </c>
      <c r="N513" s="6">
        <f t="shared" si="87"/>
        <v>29.293333333332999</v>
      </c>
      <c r="O513" s="6">
        <f t="shared" si="85"/>
        <v>-38.285957000000003</v>
      </c>
    </row>
    <row r="514" spans="2:15" x14ac:dyDescent="0.25">
      <c r="B514" s="88">
        <v>19874166666.667</v>
      </c>
      <c r="C514" s="88">
        <v>-61.617989000000001</v>
      </c>
      <c r="D514" s="88">
        <v>-55.317596000000002</v>
      </c>
      <c r="F514" s="6">
        <f t="shared" si="86"/>
        <v>30.212499999999999</v>
      </c>
      <c r="G514" s="6">
        <f t="shared" si="84"/>
        <v>-34.613007000000003</v>
      </c>
      <c r="J514" s="88">
        <v>19874166666.667</v>
      </c>
      <c r="K514" s="88">
        <v>-87.520888999999997</v>
      </c>
      <c r="L514" s="88">
        <v>-79.802932999999996</v>
      </c>
      <c r="N514" s="6">
        <f t="shared" si="87"/>
        <v>30.212499999999999</v>
      </c>
      <c r="O514" s="6">
        <f t="shared" si="85"/>
        <v>-38.033580999999998</v>
      </c>
    </row>
    <row r="515" spans="2:15" x14ac:dyDescent="0.25">
      <c r="B515" s="88">
        <v>21293333333.333</v>
      </c>
      <c r="C515" s="88">
        <v>-63.695286000000003</v>
      </c>
      <c r="D515" s="88">
        <v>-57.162315</v>
      </c>
      <c r="F515" s="6">
        <f t="shared" si="86"/>
        <v>31.131666666666998</v>
      </c>
      <c r="G515" s="6">
        <f t="shared" si="84"/>
        <v>-37.002693000000001</v>
      </c>
      <c r="J515" s="88">
        <v>21293333333.333</v>
      </c>
      <c r="K515" s="88">
        <v>-76.010024999999999</v>
      </c>
      <c r="L515" s="88">
        <v>-68.937820000000002</v>
      </c>
      <c r="N515" s="6">
        <f t="shared" si="87"/>
        <v>31.131666666666998</v>
      </c>
      <c r="O515" s="6">
        <f t="shared" si="85"/>
        <v>-36.608058999999997</v>
      </c>
    </row>
    <row r="516" spans="2:15" x14ac:dyDescent="0.25">
      <c r="B516" s="88">
        <v>22712500000</v>
      </c>
      <c r="C516" s="88">
        <v>-64.952126000000007</v>
      </c>
      <c r="D516" s="88">
        <v>-58.701878000000001</v>
      </c>
      <c r="F516" s="6">
        <f t="shared" si="86"/>
        <v>32.050833333333003</v>
      </c>
      <c r="G516" s="6">
        <f t="shared" si="84"/>
        <v>-39.570419000000001</v>
      </c>
      <c r="J516" s="88">
        <v>22712500000</v>
      </c>
      <c r="K516" s="88">
        <v>-71.012444000000002</v>
      </c>
      <c r="L516" s="88">
        <v>-63.497601000000003</v>
      </c>
      <c r="N516" s="6">
        <f t="shared" si="87"/>
        <v>32.050833333333003</v>
      </c>
      <c r="O516" s="6">
        <f t="shared" si="85"/>
        <v>-36.294266</v>
      </c>
    </row>
    <row r="517" spans="2:15" x14ac:dyDescent="0.25">
      <c r="B517" s="88">
        <v>24131666666.667</v>
      </c>
      <c r="C517" s="88">
        <v>-72.270377999999994</v>
      </c>
      <c r="D517" s="88">
        <v>-65.829582000000002</v>
      </c>
      <c r="F517" s="6">
        <f t="shared" si="86"/>
        <v>32.97</v>
      </c>
      <c r="G517" s="6">
        <f t="shared" si="84"/>
        <v>-43.283703000000003</v>
      </c>
      <c r="J517" s="88">
        <v>24131666666.667</v>
      </c>
      <c r="K517" s="88">
        <v>-71.988288999999995</v>
      </c>
      <c r="L517" s="88">
        <v>-64.145629999999997</v>
      </c>
      <c r="N517" s="6">
        <f t="shared" si="87"/>
        <v>32.97</v>
      </c>
      <c r="O517" s="6">
        <f t="shared" si="85"/>
        <v>-37.159882000000003</v>
      </c>
    </row>
    <row r="518" spans="2:15" x14ac:dyDescent="0.25">
      <c r="B518" s="88">
        <v>25550833333.333</v>
      </c>
      <c r="C518" s="88">
        <v>-75.050147999999993</v>
      </c>
      <c r="D518" s="88">
        <v>-68.315810999999997</v>
      </c>
      <c r="F518" s="6">
        <f t="shared" si="86"/>
        <v>33.889166666667002</v>
      </c>
      <c r="G518" s="6">
        <f t="shared" si="84"/>
        <v>-49.619433999999998</v>
      </c>
      <c r="J518" s="88">
        <v>25550833333.333</v>
      </c>
      <c r="K518" s="88">
        <v>-73.413764999999998</v>
      </c>
      <c r="L518" s="88">
        <v>-65.362815999999995</v>
      </c>
      <c r="N518" s="6">
        <f t="shared" si="87"/>
        <v>33.889166666667002</v>
      </c>
      <c r="O518" s="6">
        <f t="shared" si="85"/>
        <v>-37.993282000000001</v>
      </c>
    </row>
    <row r="519" spans="2:15" x14ac:dyDescent="0.25">
      <c r="B519" s="88">
        <v>26970000000</v>
      </c>
      <c r="C519" s="88">
        <v>-65.805808999999996</v>
      </c>
      <c r="D519" s="88">
        <v>-58.707583999999997</v>
      </c>
      <c r="F519" s="6">
        <f t="shared" si="86"/>
        <v>34.808333333333003</v>
      </c>
      <c r="G519" s="6">
        <f t="shared" si="84"/>
        <v>-51.088222999999999</v>
      </c>
      <c r="J519" s="88">
        <v>26970000000</v>
      </c>
      <c r="K519" s="88">
        <v>-73.226439999999997</v>
      </c>
      <c r="L519" s="88">
        <v>-65.096985000000004</v>
      </c>
      <c r="N519" s="6">
        <f t="shared" si="87"/>
        <v>34.808333333333003</v>
      </c>
      <c r="O519" s="6">
        <f t="shared" si="85"/>
        <v>-39.560032</v>
      </c>
    </row>
    <row r="520" spans="2:15" x14ac:dyDescent="0.25">
      <c r="B520" s="88">
        <v>28389166666.667</v>
      </c>
      <c r="C520" s="88">
        <v>-62.662354000000001</v>
      </c>
      <c r="D520" s="88">
        <v>-55.439281000000001</v>
      </c>
      <c r="F520" s="6">
        <f t="shared" si="86"/>
        <v>35.727499999999999</v>
      </c>
      <c r="G520" s="6">
        <f t="shared" si="84"/>
        <v>-52.582602999999999</v>
      </c>
      <c r="J520" s="88">
        <v>28389166666.667</v>
      </c>
      <c r="K520" s="88">
        <v>-72.974639999999994</v>
      </c>
      <c r="L520" s="88">
        <v>-65.087799000000004</v>
      </c>
      <c r="N520" s="6">
        <f t="shared" si="87"/>
        <v>35.727499999999999</v>
      </c>
      <c r="O520" s="6">
        <f t="shared" si="85"/>
        <v>-41.943095999999997</v>
      </c>
    </row>
    <row r="521" spans="2:15" x14ac:dyDescent="0.25">
      <c r="B521" s="88">
        <v>29808333333.333</v>
      </c>
      <c r="C521" s="88">
        <v>-67.507453999999996</v>
      </c>
      <c r="D521" s="88">
        <v>-60.157097</v>
      </c>
      <c r="F521" s="6">
        <f t="shared" si="86"/>
        <v>36.646666666667002</v>
      </c>
      <c r="G521" s="6">
        <f t="shared" si="84"/>
        <v>-63.600394999999999</v>
      </c>
      <c r="J521" s="88">
        <v>29808333333.333</v>
      </c>
      <c r="K521" s="88">
        <v>-76.167595000000006</v>
      </c>
      <c r="L521" s="88">
        <v>-68.031807000000001</v>
      </c>
      <c r="N521" s="6">
        <f t="shared" si="87"/>
        <v>36.646666666667002</v>
      </c>
      <c r="O521" s="6">
        <f t="shared" si="85"/>
        <v>-47.467190000000002</v>
      </c>
    </row>
    <row r="522" spans="2:15" x14ac:dyDescent="0.25">
      <c r="B522" s="88">
        <v>31227500000</v>
      </c>
      <c r="C522" s="88">
        <v>-69.096778999999998</v>
      </c>
      <c r="D522" s="88">
        <v>-61.745598000000001</v>
      </c>
      <c r="F522" s="6">
        <f t="shared" si="86"/>
        <v>37.565833333333003</v>
      </c>
      <c r="G522" s="6">
        <f t="shared" si="84"/>
        <v>-51.143303000000003</v>
      </c>
      <c r="J522" s="88">
        <v>31227500000</v>
      </c>
      <c r="K522" s="88">
        <v>-78.579712000000001</v>
      </c>
      <c r="L522" s="88">
        <v>-70.095984999999999</v>
      </c>
      <c r="N522" s="6">
        <f t="shared" si="87"/>
        <v>37.565833333333003</v>
      </c>
      <c r="O522" s="6">
        <f t="shared" si="85"/>
        <v>-48.462547000000001</v>
      </c>
    </row>
    <row r="523" spans="2:15" x14ac:dyDescent="0.25">
      <c r="B523" s="88">
        <v>32646666666.667</v>
      </c>
      <c r="C523" s="88">
        <v>-73.007003999999995</v>
      </c>
      <c r="D523" s="88">
        <v>-65.590027000000006</v>
      </c>
      <c r="F523" s="6">
        <f t="shared" si="86"/>
        <v>38.484999999999999</v>
      </c>
      <c r="G523" s="6">
        <f t="shared" si="84"/>
        <v>-47.962910000000001</v>
      </c>
      <c r="J523" s="88">
        <v>32646666666.667</v>
      </c>
      <c r="K523" s="88">
        <v>-82.053618999999998</v>
      </c>
      <c r="L523" s="88">
        <v>-73.338515999999998</v>
      </c>
      <c r="N523" s="6">
        <f t="shared" si="87"/>
        <v>38.484999999999999</v>
      </c>
      <c r="O523" s="6">
        <f t="shared" si="85"/>
        <v>-48.008324000000002</v>
      </c>
    </row>
    <row r="524" spans="2:15" x14ac:dyDescent="0.25">
      <c r="B524" s="88">
        <v>34065833333.333</v>
      </c>
      <c r="C524" s="88">
        <v>-76.852905000000007</v>
      </c>
      <c r="D524" s="88">
        <v>-69.233497999999997</v>
      </c>
      <c r="F524" s="6">
        <f t="shared" si="86"/>
        <v>39.404166666667003</v>
      </c>
      <c r="G524" s="6">
        <f t="shared" si="84"/>
        <v>-44.032055</v>
      </c>
      <c r="J524" s="88">
        <v>34065833333.333</v>
      </c>
      <c r="K524" s="88">
        <v>-84.704773000000003</v>
      </c>
      <c r="L524" s="88">
        <v>-75.824935999999994</v>
      </c>
      <c r="N524" s="6">
        <f t="shared" si="87"/>
        <v>39.404166666667003</v>
      </c>
      <c r="O524" s="6">
        <f t="shared" si="85"/>
        <v>-70.141968000000006</v>
      </c>
    </row>
    <row r="525" spans="2:15" x14ac:dyDescent="0.25">
      <c r="B525" s="88">
        <v>35485000000</v>
      </c>
      <c r="C525" s="88">
        <v>-77.302429000000004</v>
      </c>
      <c r="D525" s="88">
        <v>-69.148880000000005</v>
      </c>
      <c r="F525" s="6">
        <f t="shared" si="86"/>
        <v>40.323333333332997</v>
      </c>
      <c r="G525" s="6">
        <f t="shared" si="84"/>
        <v>-44.226680999999999</v>
      </c>
      <c r="J525" s="88">
        <v>35485000000</v>
      </c>
      <c r="K525" s="88">
        <v>-88.549141000000006</v>
      </c>
      <c r="L525" s="88">
        <v>-79.781730999999994</v>
      </c>
      <c r="N525" s="6">
        <f t="shared" si="87"/>
        <v>40.323333333332997</v>
      </c>
      <c r="O525" s="6">
        <f t="shared" si="85"/>
        <v>-52.087741999999999</v>
      </c>
    </row>
    <row r="526" spans="2:15" x14ac:dyDescent="0.25">
      <c r="B526" s="88">
        <v>36904166666.667</v>
      </c>
      <c r="C526" s="88">
        <v>-67.855202000000006</v>
      </c>
      <c r="D526" s="88">
        <v>-58.479458000000001</v>
      </c>
      <c r="F526" s="6">
        <f t="shared" si="86"/>
        <v>41.2425</v>
      </c>
      <c r="G526" s="6">
        <f t="shared" si="84"/>
        <v>-48.744357999999998</v>
      </c>
      <c r="J526" s="88">
        <v>36904166666.667</v>
      </c>
      <c r="K526" s="88">
        <v>-74.034119000000004</v>
      </c>
      <c r="L526" s="88">
        <v>-65.180473000000006</v>
      </c>
      <c r="N526" s="6">
        <f t="shared" si="87"/>
        <v>41.2425</v>
      </c>
      <c r="O526" s="6">
        <f t="shared" si="85"/>
        <v>-54.314480000000003</v>
      </c>
    </row>
    <row r="527" spans="2:15" x14ac:dyDescent="0.25">
      <c r="B527" s="88">
        <v>38323333333.333</v>
      </c>
      <c r="C527" s="88">
        <v>-65.273178000000001</v>
      </c>
      <c r="D527" s="88">
        <v>-55.244553000000003</v>
      </c>
      <c r="F527" s="6">
        <f t="shared" si="86"/>
        <v>42.161666666667003</v>
      </c>
      <c r="G527" s="6">
        <f t="shared" si="84"/>
        <v>-51.449627</v>
      </c>
      <c r="J527" s="88">
        <v>38323333333.333</v>
      </c>
      <c r="K527" s="88">
        <v>-76.749061999999995</v>
      </c>
      <c r="L527" s="88">
        <v>-67.170021000000006</v>
      </c>
      <c r="N527" s="6">
        <f t="shared" si="87"/>
        <v>42.161666666667003</v>
      </c>
      <c r="O527" s="6">
        <f t="shared" si="85"/>
        <v>-50.299728000000002</v>
      </c>
    </row>
    <row r="528" spans="2:15" x14ac:dyDescent="0.25">
      <c r="B528" s="88">
        <v>39742500000</v>
      </c>
      <c r="C528" s="88">
        <v>-63.393326000000002</v>
      </c>
      <c r="D528" s="88">
        <v>-53.609459000000001</v>
      </c>
      <c r="F528" s="6">
        <f t="shared" si="86"/>
        <v>43.080833333332997</v>
      </c>
      <c r="G528" s="6">
        <f t="shared" si="84"/>
        <v>-49.418556000000002</v>
      </c>
      <c r="J528" s="88">
        <v>39742500000</v>
      </c>
      <c r="K528" s="88">
        <v>-79.664223000000007</v>
      </c>
      <c r="L528" s="88">
        <v>-69.161231999999998</v>
      </c>
      <c r="N528" s="6">
        <f t="shared" si="87"/>
        <v>43.080833333332997</v>
      </c>
      <c r="O528" s="6">
        <f t="shared" si="85"/>
        <v>-45.608531999999997</v>
      </c>
    </row>
    <row r="529" spans="2:16" x14ac:dyDescent="0.25">
      <c r="B529" s="88">
        <v>41161666666.667</v>
      </c>
      <c r="C529" s="88">
        <v>-59.881732999999997</v>
      </c>
      <c r="D529" s="88">
        <v>-50.52552</v>
      </c>
      <c r="F529" s="6">
        <f t="shared" si="86"/>
        <v>44</v>
      </c>
      <c r="G529" s="6">
        <f t="shared" si="84"/>
        <v>-46.391182000000001</v>
      </c>
      <c r="J529" s="88">
        <v>41161666666.667</v>
      </c>
      <c r="K529" s="88">
        <v>-85.091392999999997</v>
      </c>
      <c r="L529" s="88">
        <v>-74.013274999999993</v>
      </c>
      <c r="N529" s="6">
        <f t="shared" si="87"/>
        <v>44</v>
      </c>
      <c r="O529" s="6">
        <f t="shared" si="85"/>
        <v>-43.226761000000003</v>
      </c>
    </row>
    <row r="530" spans="2:16" x14ac:dyDescent="0.25">
      <c r="B530" s="88">
        <v>42580833333.333</v>
      </c>
      <c r="C530" s="88">
        <v>-58.872985999999997</v>
      </c>
      <c r="D530" s="88">
        <v>-49.113166999999997</v>
      </c>
      <c r="F530" s="6" t="s">
        <v>21</v>
      </c>
      <c r="J530" s="88">
        <v>42580833333.333</v>
      </c>
      <c r="K530" s="88">
        <v>-75.060447999999994</v>
      </c>
      <c r="L530" s="88">
        <v>-63.357135999999997</v>
      </c>
      <c r="N530" s="6" t="s">
        <v>21</v>
      </c>
    </row>
    <row r="531" spans="2:16" x14ac:dyDescent="0.25">
      <c r="B531" s="88">
        <v>44000000000</v>
      </c>
      <c r="C531" s="88">
        <v>-66.403191000000007</v>
      </c>
      <c r="D531" s="88">
        <v>-55.167679</v>
      </c>
      <c r="J531" s="88">
        <v>44000000000</v>
      </c>
      <c r="K531" s="88">
        <v>-93.143012999999996</v>
      </c>
      <c r="L531" s="88">
        <v>-82.284248000000005</v>
      </c>
    </row>
    <row r="532" spans="2:16" x14ac:dyDescent="0.25">
      <c r="B532" s="88" t="s">
        <v>21</v>
      </c>
      <c r="J532" s="88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5Ix4L dBc Log Mag(dB)</v>
      </c>
      <c r="H534" s="35">
        <v>5</v>
      </c>
      <c r="N534" s="6" t="s">
        <v>19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s="88" t="s">
        <v>66</v>
      </c>
      <c r="F535" s="6">
        <f t="shared" ref="F535:F553" si="90">B561/1000000000</f>
        <v>36.454999999999998</v>
      </c>
      <c r="G535" s="6">
        <f t="shared" si="88"/>
        <v>-54.343192999999999</v>
      </c>
      <c r="H535" s="36">
        <f>ABS(AVERAGE(G535:G553)-(H534-1)*10)</f>
        <v>100.78969094736843</v>
      </c>
      <c r="J535" s="88" t="s">
        <v>66</v>
      </c>
      <c r="N535" s="6">
        <f t="shared" ref="N535:N553" si="91">J561/1000000000</f>
        <v>36.454999999999998</v>
      </c>
      <c r="O535" s="6">
        <f t="shared" si="89"/>
        <v>-50.030155000000001</v>
      </c>
      <c r="P535" s="36">
        <f>ABS(AVERAGE(O535:O553)-(P534-1)*10)</f>
        <v>103.15668984210524</v>
      </c>
    </row>
    <row r="536" spans="2:16" x14ac:dyDescent="0.25">
      <c r="B536" s="88" t="s">
        <v>19</v>
      </c>
      <c r="C536" s="88" t="s">
        <v>166</v>
      </c>
      <c r="D536" s="88" t="s">
        <v>92</v>
      </c>
      <c r="F536" s="6">
        <f t="shared" si="90"/>
        <v>36.874166666667001</v>
      </c>
      <c r="G536" s="6">
        <f t="shared" si="88"/>
        <v>-60.801017999999999</v>
      </c>
      <c r="J536" s="88" t="s">
        <v>19</v>
      </c>
      <c r="K536" s="88" t="s">
        <v>166</v>
      </c>
      <c r="L536" s="88" t="s">
        <v>92</v>
      </c>
      <c r="N536" s="6">
        <f t="shared" si="91"/>
        <v>36.874166666667001</v>
      </c>
      <c r="O536" s="6">
        <f t="shared" si="89"/>
        <v>-54.100285</v>
      </c>
    </row>
    <row r="537" spans="2:16" x14ac:dyDescent="0.25">
      <c r="B537" s="88">
        <v>27455000000</v>
      </c>
      <c r="C537" s="88">
        <v>-35.490020999999999</v>
      </c>
      <c r="D537" s="88">
        <v>-24.301867999999999</v>
      </c>
      <c r="F537" s="6">
        <f t="shared" si="90"/>
        <v>37.293333333333003</v>
      </c>
      <c r="G537" s="6">
        <f t="shared" si="88"/>
        <v>-59.589782999999997</v>
      </c>
      <c r="J537" s="88">
        <v>27455000000</v>
      </c>
      <c r="K537" s="88">
        <v>-42.009903000000001</v>
      </c>
      <c r="L537" s="88">
        <v>-30.454720999999999</v>
      </c>
      <c r="N537" s="6">
        <f t="shared" si="91"/>
        <v>37.293333333333003</v>
      </c>
      <c r="O537" s="6">
        <f t="shared" si="89"/>
        <v>-54.577765999999997</v>
      </c>
    </row>
    <row r="538" spans="2:16" x14ac:dyDescent="0.25">
      <c r="B538" s="88">
        <v>28374166666.667</v>
      </c>
      <c r="C538" s="88">
        <v>-36.314692999999998</v>
      </c>
      <c r="D538" s="88">
        <v>-30.014303000000002</v>
      </c>
      <c r="F538" s="6">
        <f t="shared" si="90"/>
        <v>37.712499999999999</v>
      </c>
      <c r="G538" s="6">
        <f t="shared" si="88"/>
        <v>-59.181331999999998</v>
      </c>
      <c r="J538" s="88">
        <v>28374166666.667</v>
      </c>
      <c r="K538" s="88">
        <v>-43.503304</v>
      </c>
      <c r="L538" s="88">
        <v>-35.785350999999999</v>
      </c>
      <c r="N538" s="6">
        <f t="shared" si="91"/>
        <v>37.712499999999999</v>
      </c>
      <c r="O538" s="6">
        <f t="shared" si="89"/>
        <v>-55.346232999999998</v>
      </c>
    </row>
    <row r="539" spans="2:16" x14ac:dyDescent="0.25">
      <c r="B539" s="88">
        <v>29293333333.333</v>
      </c>
      <c r="C539" s="88">
        <v>-37.830947999999999</v>
      </c>
      <c r="D539" s="88">
        <v>-31.297976999999999</v>
      </c>
      <c r="F539" s="6">
        <f t="shared" si="90"/>
        <v>38.131666666667002</v>
      </c>
      <c r="G539" s="6">
        <f t="shared" si="88"/>
        <v>-59.695343000000001</v>
      </c>
      <c r="J539" s="88">
        <v>29293333333.333</v>
      </c>
      <c r="K539" s="88">
        <v>-45.358165999999997</v>
      </c>
      <c r="L539" s="88">
        <v>-38.285957000000003</v>
      </c>
      <c r="N539" s="6">
        <f t="shared" si="91"/>
        <v>38.131666666667002</v>
      </c>
      <c r="O539" s="6">
        <f t="shared" si="89"/>
        <v>-55.999854999999997</v>
      </c>
    </row>
    <row r="540" spans="2:16" x14ac:dyDescent="0.25">
      <c r="B540" s="88">
        <v>30212500000</v>
      </c>
      <c r="C540" s="88">
        <v>-40.863250999999998</v>
      </c>
      <c r="D540" s="88">
        <v>-34.613007000000003</v>
      </c>
      <c r="F540" s="6">
        <f t="shared" si="90"/>
        <v>38.550833333333003</v>
      </c>
      <c r="G540" s="6">
        <f t="shared" si="88"/>
        <v>-60.719700000000003</v>
      </c>
      <c r="J540" s="88">
        <v>30212500000</v>
      </c>
      <c r="K540" s="88">
        <v>-45.548423999999997</v>
      </c>
      <c r="L540" s="88">
        <v>-38.033580999999998</v>
      </c>
      <c r="N540" s="6">
        <f t="shared" si="91"/>
        <v>38.550833333333003</v>
      </c>
      <c r="O540" s="6">
        <f t="shared" si="89"/>
        <v>-56.223095000000001</v>
      </c>
    </row>
    <row r="541" spans="2:16" x14ac:dyDescent="0.25">
      <c r="B541" s="88">
        <v>31131666666.667</v>
      </c>
      <c r="C541" s="88">
        <v>-43.443492999999997</v>
      </c>
      <c r="D541" s="88">
        <v>-37.002693000000001</v>
      </c>
      <c r="F541" s="6">
        <f t="shared" si="90"/>
        <v>38.97</v>
      </c>
      <c r="G541" s="6">
        <f t="shared" si="88"/>
        <v>-59.565787999999998</v>
      </c>
      <c r="J541" s="88">
        <v>31131666666.667</v>
      </c>
      <c r="K541" s="88">
        <v>-44.450721999999999</v>
      </c>
      <c r="L541" s="88">
        <v>-36.608058999999997</v>
      </c>
      <c r="N541" s="6">
        <f t="shared" si="91"/>
        <v>38.97</v>
      </c>
      <c r="O541" s="6">
        <f t="shared" si="89"/>
        <v>-56.734504999999999</v>
      </c>
    </row>
    <row r="542" spans="2:16" x14ac:dyDescent="0.25">
      <c r="B542" s="88">
        <v>32050833333.333</v>
      </c>
      <c r="C542" s="88">
        <v>-46.304752000000001</v>
      </c>
      <c r="D542" s="88">
        <v>-39.570419000000001</v>
      </c>
      <c r="F542" s="6">
        <f t="shared" si="90"/>
        <v>39.389166666667002</v>
      </c>
      <c r="G542" s="6">
        <f t="shared" si="88"/>
        <v>-57.854548999999999</v>
      </c>
      <c r="J542" s="88">
        <v>32050833333.333</v>
      </c>
      <c r="K542" s="88">
        <v>-44.345215000000003</v>
      </c>
      <c r="L542" s="88">
        <v>-36.294266</v>
      </c>
      <c r="N542" s="6">
        <f t="shared" si="91"/>
        <v>39.389166666667002</v>
      </c>
      <c r="O542" s="6">
        <f t="shared" si="89"/>
        <v>-59.103648999999997</v>
      </c>
    </row>
    <row r="543" spans="2:16" x14ac:dyDescent="0.25">
      <c r="B543" s="88">
        <v>32970000000</v>
      </c>
      <c r="C543" s="88">
        <v>-50.381934999999999</v>
      </c>
      <c r="D543" s="88">
        <v>-43.283703000000003</v>
      </c>
      <c r="F543" s="6">
        <f t="shared" si="90"/>
        <v>39.808333333333003</v>
      </c>
      <c r="G543" s="6">
        <f t="shared" si="88"/>
        <v>-59.156143</v>
      </c>
      <c r="J543" s="88">
        <v>32970000000</v>
      </c>
      <c r="K543" s="88">
        <v>-45.289332999999999</v>
      </c>
      <c r="L543" s="88">
        <v>-37.159882000000003</v>
      </c>
      <c r="N543" s="6">
        <f t="shared" si="91"/>
        <v>39.808333333333003</v>
      </c>
      <c r="O543" s="6">
        <f t="shared" si="89"/>
        <v>-62.653945999999998</v>
      </c>
    </row>
    <row r="544" spans="2:16" x14ac:dyDescent="0.25">
      <c r="B544" s="88">
        <v>33889166666.667</v>
      </c>
      <c r="C544" s="88">
        <v>-56.842506</v>
      </c>
      <c r="D544" s="88">
        <v>-49.619433999999998</v>
      </c>
      <c r="F544" s="6">
        <f t="shared" si="90"/>
        <v>40.227499999999999</v>
      </c>
      <c r="G544" s="6">
        <f t="shared" si="88"/>
        <v>-61.369639999999997</v>
      </c>
      <c r="J544" s="88">
        <v>33889166666.667</v>
      </c>
      <c r="K544" s="88">
        <v>-45.880119000000001</v>
      </c>
      <c r="L544" s="88">
        <v>-37.993282000000001</v>
      </c>
      <c r="N544" s="6">
        <f t="shared" si="91"/>
        <v>40.227499999999999</v>
      </c>
      <c r="O544" s="6">
        <f t="shared" si="89"/>
        <v>-64.110397000000006</v>
      </c>
    </row>
    <row r="545" spans="2:16" x14ac:dyDescent="0.25">
      <c r="B545" s="88">
        <v>34808333333.333</v>
      </c>
      <c r="C545" s="88">
        <v>-58.438575999999998</v>
      </c>
      <c r="D545" s="88">
        <v>-51.088222999999999</v>
      </c>
      <c r="F545" s="6">
        <f t="shared" si="90"/>
        <v>40.646666666667002</v>
      </c>
      <c r="G545" s="6">
        <f t="shared" si="88"/>
        <v>-61.767704000000002</v>
      </c>
      <c r="J545" s="88">
        <v>34808333333.333</v>
      </c>
      <c r="K545" s="88">
        <v>-47.695824000000002</v>
      </c>
      <c r="L545" s="88">
        <v>-39.560032</v>
      </c>
      <c r="N545" s="6">
        <f t="shared" si="91"/>
        <v>40.646666666667002</v>
      </c>
      <c r="O545" s="6">
        <f t="shared" si="89"/>
        <v>-70.444762999999995</v>
      </c>
    </row>
    <row r="546" spans="2:16" x14ac:dyDescent="0.25">
      <c r="B546" s="88">
        <v>35727500000</v>
      </c>
      <c r="C546" s="88">
        <v>-59.933781000000003</v>
      </c>
      <c r="D546" s="88">
        <v>-52.582602999999999</v>
      </c>
      <c r="F546" s="6">
        <f t="shared" si="90"/>
        <v>41.065833333333003</v>
      </c>
      <c r="G546" s="6">
        <f t="shared" si="88"/>
        <v>-62.749949999999998</v>
      </c>
      <c r="J546" s="88">
        <v>35727500000</v>
      </c>
      <c r="K546" s="88">
        <v>-50.426822999999999</v>
      </c>
      <c r="L546" s="88">
        <v>-41.943095999999997</v>
      </c>
      <c r="N546" s="6">
        <f t="shared" si="91"/>
        <v>41.065833333333003</v>
      </c>
      <c r="O546" s="6">
        <f t="shared" si="89"/>
        <v>-68.702866</v>
      </c>
    </row>
    <row r="547" spans="2:16" x14ac:dyDescent="0.25">
      <c r="B547" s="88">
        <v>36646666666.667</v>
      </c>
      <c r="C547" s="88">
        <v>-71.017371999999995</v>
      </c>
      <c r="D547" s="88">
        <v>-63.600394999999999</v>
      </c>
      <c r="F547" s="6">
        <f t="shared" si="90"/>
        <v>41.484999999999999</v>
      </c>
      <c r="G547" s="6">
        <f t="shared" si="88"/>
        <v>-60.793033999999999</v>
      </c>
      <c r="J547" s="88">
        <v>36646666666.667</v>
      </c>
      <c r="K547" s="88">
        <v>-56.182293000000001</v>
      </c>
      <c r="L547" s="88">
        <v>-47.467190000000002</v>
      </c>
      <c r="N547" s="6">
        <f t="shared" si="91"/>
        <v>41.484999999999999</v>
      </c>
      <c r="O547" s="6">
        <f t="shared" si="89"/>
        <v>-70.052368000000001</v>
      </c>
    </row>
    <row r="548" spans="2:16" x14ac:dyDescent="0.25">
      <c r="B548" s="88">
        <v>37565833333.333</v>
      </c>
      <c r="C548" s="88">
        <v>-58.762714000000003</v>
      </c>
      <c r="D548" s="88">
        <v>-51.143303000000003</v>
      </c>
      <c r="F548" s="6">
        <f t="shared" si="90"/>
        <v>41.904166666667003</v>
      </c>
      <c r="G548" s="6">
        <f t="shared" si="88"/>
        <v>-61.26849</v>
      </c>
      <c r="J548" s="88">
        <v>37565833333.333</v>
      </c>
      <c r="K548" s="88">
        <v>-57.342384000000003</v>
      </c>
      <c r="L548" s="88">
        <v>-48.462547000000001</v>
      </c>
      <c r="N548" s="6">
        <f t="shared" si="91"/>
        <v>41.904166666667003</v>
      </c>
      <c r="O548" s="6">
        <f t="shared" si="89"/>
        <v>-72.761391000000003</v>
      </c>
    </row>
    <row r="549" spans="2:16" x14ac:dyDescent="0.25">
      <c r="B549" s="88">
        <v>38485000000</v>
      </c>
      <c r="C549" s="88">
        <v>-56.116458999999999</v>
      </c>
      <c r="D549" s="88">
        <v>-47.962910000000001</v>
      </c>
      <c r="F549" s="6">
        <f t="shared" si="90"/>
        <v>42.323333333332997</v>
      </c>
      <c r="G549" s="6">
        <f t="shared" si="88"/>
        <v>-61.685566000000001</v>
      </c>
      <c r="J549" s="88">
        <v>38485000000</v>
      </c>
      <c r="K549" s="88">
        <v>-56.775730000000003</v>
      </c>
      <c r="L549" s="88">
        <v>-48.008324000000002</v>
      </c>
      <c r="N549" s="6">
        <f t="shared" si="91"/>
        <v>42.323333333332997</v>
      </c>
      <c r="O549" s="6">
        <f t="shared" si="89"/>
        <v>-74.957245</v>
      </c>
    </row>
    <row r="550" spans="2:16" x14ac:dyDescent="0.25">
      <c r="B550" s="88">
        <v>39404166666.667</v>
      </c>
      <c r="C550" s="88">
        <v>-53.407803000000001</v>
      </c>
      <c r="D550" s="88">
        <v>-44.032055</v>
      </c>
      <c r="F550" s="6">
        <f t="shared" si="90"/>
        <v>42.7425</v>
      </c>
      <c r="G550" s="6">
        <f t="shared" si="88"/>
        <v>-63.294567000000001</v>
      </c>
      <c r="J550" s="88">
        <v>39404166666.667</v>
      </c>
      <c r="K550" s="88">
        <v>-78.995613000000006</v>
      </c>
      <c r="L550" s="88">
        <v>-70.141968000000006</v>
      </c>
      <c r="N550" s="6">
        <f t="shared" si="91"/>
        <v>42.7425</v>
      </c>
      <c r="O550" s="6">
        <f t="shared" si="89"/>
        <v>-71.135863999999998</v>
      </c>
    </row>
    <row r="551" spans="2:16" x14ac:dyDescent="0.25">
      <c r="B551" s="88">
        <v>40323333333.333</v>
      </c>
      <c r="C551" s="88">
        <v>-54.255305999999997</v>
      </c>
      <c r="D551" s="88">
        <v>-44.226680999999999</v>
      </c>
      <c r="F551" s="6">
        <f t="shared" si="90"/>
        <v>43.161666666667003</v>
      </c>
      <c r="G551" s="6">
        <f t="shared" si="88"/>
        <v>-67.799706</v>
      </c>
      <c r="J551" s="88">
        <v>40323333333.333</v>
      </c>
      <c r="K551" s="88">
        <v>-61.666778999999998</v>
      </c>
      <c r="L551" s="88">
        <v>-52.087741999999999</v>
      </c>
      <c r="N551" s="6">
        <f t="shared" si="91"/>
        <v>43.161666666667003</v>
      </c>
      <c r="O551" s="6">
        <f t="shared" si="89"/>
        <v>-68.007675000000006</v>
      </c>
    </row>
    <row r="552" spans="2:16" x14ac:dyDescent="0.25">
      <c r="B552" s="88">
        <v>41242500000</v>
      </c>
      <c r="C552" s="88">
        <v>-58.528229000000003</v>
      </c>
      <c r="D552" s="88">
        <v>-48.744357999999998</v>
      </c>
      <c r="F552" s="6">
        <f t="shared" si="90"/>
        <v>43.580833333332997</v>
      </c>
      <c r="G552" s="6">
        <f t="shared" si="88"/>
        <v>-62.883468999999998</v>
      </c>
      <c r="J552" s="88">
        <v>41242500000</v>
      </c>
      <c r="K552" s="88">
        <v>-64.817466999999994</v>
      </c>
      <c r="L552" s="88">
        <v>-54.314480000000003</v>
      </c>
      <c r="N552" s="6">
        <f t="shared" si="91"/>
        <v>43.580833333332997</v>
      </c>
      <c r="O552" s="6">
        <f t="shared" si="89"/>
        <v>-68.927383000000006</v>
      </c>
    </row>
    <row r="553" spans="2:16" x14ac:dyDescent="0.25">
      <c r="B553" s="88">
        <v>42161666666.667</v>
      </c>
      <c r="C553" s="88">
        <v>-60.805840000000003</v>
      </c>
      <c r="D553" s="88">
        <v>-51.449627</v>
      </c>
      <c r="F553" s="6">
        <f t="shared" si="90"/>
        <v>44</v>
      </c>
      <c r="G553" s="6">
        <f t="shared" si="88"/>
        <v>-60.485152999999997</v>
      </c>
      <c r="J553" s="88">
        <v>42161666666.667</v>
      </c>
      <c r="K553" s="88">
        <v>-61.377845999999998</v>
      </c>
      <c r="L553" s="88">
        <v>-50.299728000000002</v>
      </c>
      <c r="N553" s="6">
        <f t="shared" si="91"/>
        <v>44</v>
      </c>
      <c r="O553" s="6">
        <f t="shared" si="89"/>
        <v>-66.107665999999995</v>
      </c>
    </row>
    <row r="554" spans="2:16" x14ac:dyDescent="0.25">
      <c r="B554" s="88">
        <v>43080833333.333</v>
      </c>
      <c r="C554" s="88">
        <v>-59.178375000000003</v>
      </c>
      <c r="D554" s="88">
        <v>-49.418556000000002</v>
      </c>
      <c r="F554" s="6" t="s">
        <v>21</v>
      </c>
      <c r="J554" s="88">
        <v>43080833333.333</v>
      </c>
      <c r="K554" s="88">
        <v>-57.311844000000001</v>
      </c>
      <c r="L554" s="88">
        <v>-45.608531999999997</v>
      </c>
      <c r="N554" s="6" t="s">
        <v>21</v>
      </c>
    </row>
    <row r="555" spans="2:16" x14ac:dyDescent="0.25">
      <c r="B555" s="88">
        <v>44000000000</v>
      </c>
      <c r="C555" s="88">
        <v>-57.626694000000001</v>
      </c>
      <c r="D555" s="88">
        <v>-46.391182000000001</v>
      </c>
      <c r="J555" s="88">
        <v>44000000000</v>
      </c>
      <c r="K555" s="88">
        <v>-54.085526000000002</v>
      </c>
      <c r="L555" s="88">
        <v>-43.226761000000003</v>
      </c>
    </row>
    <row r="556" spans="2:16" x14ac:dyDescent="0.25">
      <c r="B556" s="88" t="s">
        <v>21</v>
      </c>
      <c r="J556" s="88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5Ix5L dBc Log Mag(dB)</v>
      </c>
      <c r="H558" s="35">
        <v>5</v>
      </c>
      <c r="N558" s="6" t="s">
        <v>19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s="88" t="s">
        <v>68</v>
      </c>
      <c r="F559" s="6">
        <f t="shared" ref="F559:F577" si="94">B585/1000000000</f>
        <v>19.495000000000001</v>
      </c>
      <c r="G559" s="6">
        <f t="shared" si="92"/>
        <v>-34.664805999999999</v>
      </c>
      <c r="H559" s="36">
        <f>ABS(AVERAGE(G559:G577)-(H558-1)*10)</f>
        <v>80.865986789473681</v>
      </c>
      <c r="J559" s="88" t="s">
        <v>68</v>
      </c>
      <c r="N559" s="6">
        <f t="shared" ref="N559:N577" si="95">J585/1000000000</f>
        <v>19.495000000000001</v>
      </c>
      <c r="O559" s="6">
        <f t="shared" si="93"/>
        <v>-36.362774000000002</v>
      </c>
      <c r="P559" s="36">
        <f>ABS(AVERAGE(O559:O577)-(P558-1)*10)</f>
        <v>84.330570368421064</v>
      </c>
    </row>
    <row r="560" spans="2:16" x14ac:dyDescent="0.25">
      <c r="B560" s="88" t="s">
        <v>19</v>
      </c>
      <c r="C560" s="88" t="s">
        <v>167</v>
      </c>
      <c r="D560" s="88" t="s">
        <v>93</v>
      </c>
      <c r="F560" s="6">
        <f t="shared" si="94"/>
        <v>20.856388888889001</v>
      </c>
      <c r="G560" s="6">
        <f t="shared" si="92"/>
        <v>-40.822566999999999</v>
      </c>
      <c r="J560" s="88" t="s">
        <v>19</v>
      </c>
      <c r="K560" s="88" t="s">
        <v>167</v>
      </c>
      <c r="L560" s="88" t="s">
        <v>93</v>
      </c>
      <c r="N560" s="6">
        <f t="shared" si="95"/>
        <v>20.856388888889001</v>
      </c>
      <c r="O560" s="6">
        <f t="shared" si="93"/>
        <v>-40.777057999999997</v>
      </c>
    </row>
    <row r="561" spans="2:15" x14ac:dyDescent="0.25">
      <c r="B561" s="88">
        <v>36455000000</v>
      </c>
      <c r="C561" s="88">
        <v>-65.531341999999995</v>
      </c>
      <c r="D561" s="88">
        <v>-54.343192999999999</v>
      </c>
      <c r="F561" s="6">
        <f t="shared" si="94"/>
        <v>22.217777777778</v>
      </c>
      <c r="G561" s="6">
        <f t="shared" si="92"/>
        <v>-40.455696000000003</v>
      </c>
      <c r="J561" s="88">
        <v>36455000000</v>
      </c>
      <c r="K561" s="88">
        <v>-61.585335000000001</v>
      </c>
      <c r="L561" s="88">
        <v>-50.030155000000001</v>
      </c>
      <c r="N561" s="6">
        <f t="shared" si="95"/>
        <v>22.217777777778</v>
      </c>
      <c r="O561" s="6">
        <f t="shared" si="93"/>
        <v>-40.902237</v>
      </c>
    </row>
    <row r="562" spans="2:15" x14ac:dyDescent="0.25">
      <c r="B562" s="88">
        <v>36874166666.667</v>
      </c>
      <c r="C562" s="88">
        <v>-67.101410000000001</v>
      </c>
      <c r="D562" s="88">
        <v>-60.801017999999999</v>
      </c>
      <c r="F562" s="6">
        <f t="shared" si="94"/>
        <v>23.579166666667</v>
      </c>
      <c r="G562" s="6">
        <f t="shared" si="92"/>
        <v>-40.490279999999998</v>
      </c>
      <c r="J562" s="88">
        <v>36874166666.667</v>
      </c>
      <c r="K562" s="88">
        <v>-61.818237000000003</v>
      </c>
      <c r="L562" s="88">
        <v>-54.100285</v>
      </c>
      <c r="N562" s="6">
        <f t="shared" si="95"/>
        <v>23.579166666667</v>
      </c>
      <c r="O562" s="6">
        <f t="shared" si="93"/>
        <v>-42.035319999999999</v>
      </c>
    </row>
    <row r="563" spans="2:15" x14ac:dyDescent="0.25">
      <c r="B563" s="88">
        <v>37293333333.333</v>
      </c>
      <c r="C563" s="88">
        <v>-66.122757000000007</v>
      </c>
      <c r="D563" s="88">
        <v>-59.589782999999997</v>
      </c>
      <c r="F563" s="6">
        <f t="shared" si="94"/>
        <v>24.940555555555999</v>
      </c>
      <c r="G563" s="6">
        <f t="shared" si="92"/>
        <v>-40.947223999999999</v>
      </c>
      <c r="J563" s="88">
        <v>37293333333.333</v>
      </c>
      <c r="K563" s="88">
        <v>-61.649974999999998</v>
      </c>
      <c r="L563" s="88">
        <v>-54.577765999999997</v>
      </c>
      <c r="N563" s="6">
        <f t="shared" si="95"/>
        <v>24.940555555555999</v>
      </c>
      <c r="O563" s="6">
        <f t="shared" si="93"/>
        <v>-42.725848999999997</v>
      </c>
    </row>
    <row r="564" spans="2:15" x14ac:dyDescent="0.25">
      <c r="B564" s="88">
        <v>37712500000</v>
      </c>
      <c r="C564" s="88">
        <v>-65.431579999999997</v>
      </c>
      <c r="D564" s="88">
        <v>-59.181331999999998</v>
      </c>
      <c r="F564" s="6">
        <f t="shared" si="94"/>
        <v>26.301944444444</v>
      </c>
      <c r="G564" s="6">
        <f t="shared" si="92"/>
        <v>-42.517445000000002</v>
      </c>
      <c r="J564" s="88">
        <v>37712500000</v>
      </c>
      <c r="K564" s="88">
        <v>-62.861080000000001</v>
      </c>
      <c r="L564" s="88">
        <v>-55.346232999999998</v>
      </c>
      <c r="N564" s="6">
        <f t="shared" si="95"/>
        <v>26.301944444444</v>
      </c>
      <c r="O564" s="6">
        <f t="shared" si="93"/>
        <v>-42.996806999999997</v>
      </c>
    </row>
    <row r="565" spans="2:15" x14ac:dyDescent="0.25">
      <c r="B565" s="88">
        <v>38131666666.667</v>
      </c>
      <c r="C565" s="88">
        <v>-66.136139</v>
      </c>
      <c r="D565" s="88">
        <v>-59.695343000000001</v>
      </c>
      <c r="F565" s="6">
        <f t="shared" si="94"/>
        <v>27.663333333333</v>
      </c>
      <c r="G565" s="6">
        <f t="shared" si="92"/>
        <v>-43.214371</v>
      </c>
      <c r="J565" s="88">
        <v>38131666666.667</v>
      </c>
      <c r="K565" s="88">
        <v>-63.842517999999998</v>
      </c>
      <c r="L565" s="88">
        <v>-55.999854999999997</v>
      </c>
      <c r="N565" s="6">
        <f t="shared" si="95"/>
        <v>27.663333333333</v>
      </c>
      <c r="O565" s="6">
        <f t="shared" si="93"/>
        <v>-43.923645</v>
      </c>
    </row>
    <row r="566" spans="2:15" x14ac:dyDescent="0.25">
      <c r="B566" s="88">
        <v>38550833333.333</v>
      </c>
      <c r="C566" s="88">
        <v>-67.454032999999995</v>
      </c>
      <c r="D566" s="88">
        <v>-60.719700000000003</v>
      </c>
      <c r="F566" s="6">
        <f t="shared" si="94"/>
        <v>29.024722222222</v>
      </c>
      <c r="G566" s="6">
        <f t="shared" si="92"/>
        <v>-43.831786999999998</v>
      </c>
      <c r="J566" s="88">
        <v>38550833333.333</v>
      </c>
      <c r="K566" s="88">
        <v>-64.274047999999993</v>
      </c>
      <c r="L566" s="88">
        <v>-56.223095000000001</v>
      </c>
      <c r="N566" s="6">
        <f t="shared" si="95"/>
        <v>29.024722222222</v>
      </c>
      <c r="O566" s="6">
        <f t="shared" si="93"/>
        <v>-45.527920000000002</v>
      </c>
    </row>
    <row r="567" spans="2:15" x14ac:dyDescent="0.25">
      <c r="B567" s="88">
        <v>38970000000</v>
      </c>
      <c r="C567" s="88">
        <v>-66.664017000000001</v>
      </c>
      <c r="D567" s="88">
        <v>-59.565787999999998</v>
      </c>
      <c r="F567" s="6">
        <f t="shared" si="94"/>
        <v>30.386111111110999</v>
      </c>
      <c r="G567" s="6">
        <f t="shared" si="92"/>
        <v>-45.640987000000003</v>
      </c>
      <c r="J567" s="88">
        <v>38970000000</v>
      </c>
      <c r="K567" s="88">
        <v>-64.863960000000006</v>
      </c>
      <c r="L567" s="88">
        <v>-56.734504999999999</v>
      </c>
      <c r="N567" s="6">
        <f t="shared" si="95"/>
        <v>30.386111111110999</v>
      </c>
      <c r="O567" s="6">
        <f t="shared" si="93"/>
        <v>-45.433258000000002</v>
      </c>
    </row>
    <row r="568" spans="2:15" x14ac:dyDescent="0.25">
      <c r="B568" s="88">
        <v>39389166666.667</v>
      </c>
      <c r="C568" s="88">
        <v>-65.077620999999994</v>
      </c>
      <c r="D568" s="88">
        <v>-57.854548999999999</v>
      </c>
      <c r="F568" s="6">
        <f t="shared" si="94"/>
        <v>31.747499999999999</v>
      </c>
      <c r="G568" s="6">
        <f t="shared" si="92"/>
        <v>-43.530174000000002</v>
      </c>
      <c r="J568" s="88">
        <v>39389166666.667</v>
      </c>
      <c r="K568" s="88">
        <v>-66.990486000000004</v>
      </c>
      <c r="L568" s="88">
        <v>-59.103648999999997</v>
      </c>
      <c r="N568" s="6">
        <f t="shared" si="95"/>
        <v>31.747499999999999</v>
      </c>
      <c r="O568" s="6">
        <f t="shared" si="93"/>
        <v>-44.206268000000001</v>
      </c>
    </row>
    <row r="569" spans="2:15" x14ac:dyDescent="0.25">
      <c r="B569" s="88">
        <v>39808333333.333</v>
      </c>
      <c r="C569" s="88">
        <v>-66.506493000000006</v>
      </c>
      <c r="D569" s="88">
        <v>-59.156143</v>
      </c>
      <c r="F569" s="6">
        <f t="shared" si="94"/>
        <v>33.108888888888998</v>
      </c>
      <c r="G569" s="6">
        <f t="shared" si="92"/>
        <v>-43.603344</v>
      </c>
      <c r="J569" s="88">
        <v>39808333333.333</v>
      </c>
      <c r="K569" s="88">
        <v>-70.789742000000004</v>
      </c>
      <c r="L569" s="88">
        <v>-62.653945999999998</v>
      </c>
      <c r="N569" s="6">
        <f t="shared" si="95"/>
        <v>33.108888888888998</v>
      </c>
      <c r="O569" s="6">
        <f t="shared" si="93"/>
        <v>-43.910609999999998</v>
      </c>
    </row>
    <row r="570" spans="2:15" x14ac:dyDescent="0.25">
      <c r="B570" s="88">
        <v>40227500000</v>
      </c>
      <c r="C570" s="88">
        <v>-68.720817999999994</v>
      </c>
      <c r="D570" s="88">
        <v>-61.369639999999997</v>
      </c>
      <c r="F570" s="6">
        <f t="shared" si="94"/>
        <v>34.470277777778001</v>
      </c>
      <c r="G570" s="6">
        <f t="shared" si="92"/>
        <v>-42.613360999999998</v>
      </c>
      <c r="J570" s="88">
        <v>40227500000</v>
      </c>
      <c r="K570" s="88">
        <v>-72.594131000000004</v>
      </c>
      <c r="L570" s="88">
        <v>-64.110397000000006</v>
      </c>
      <c r="N570" s="6">
        <f t="shared" si="95"/>
        <v>34.470277777778001</v>
      </c>
      <c r="O570" s="6">
        <f t="shared" si="93"/>
        <v>-43.838782999999999</v>
      </c>
    </row>
    <row r="571" spans="2:15" x14ac:dyDescent="0.25">
      <c r="B571" s="88">
        <v>40646666666.667</v>
      </c>
      <c r="C571" s="88">
        <v>-69.184685000000002</v>
      </c>
      <c r="D571" s="88">
        <v>-61.767704000000002</v>
      </c>
      <c r="F571" s="6">
        <f t="shared" si="94"/>
        <v>35.831666666666997</v>
      </c>
      <c r="G571" s="6">
        <f t="shared" si="92"/>
        <v>-41.778579999999998</v>
      </c>
      <c r="J571" s="88">
        <v>40646666666.667</v>
      </c>
      <c r="K571" s="88">
        <v>-79.159858999999997</v>
      </c>
      <c r="L571" s="88">
        <v>-70.444762999999995</v>
      </c>
      <c r="N571" s="6">
        <f t="shared" si="95"/>
        <v>35.831666666666997</v>
      </c>
      <c r="O571" s="6">
        <f t="shared" si="93"/>
        <v>-45.459266999999997</v>
      </c>
    </row>
    <row r="572" spans="2:15" x14ac:dyDescent="0.25">
      <c r="B572" s="88">
        <v>41065833333.333</v>
      </c>
      <c r="C572" s="88">
        <v>-70.369361999999995</v>
      </c>
      <c r="D572" s="88">
        <v>-62.749949999999998</v>
      </c>
      <c r="F572" s="6">
        <f t="shared" si="94"/>
        <v>37.193055555556001</v>
      </c>
      <c r="G572" s="6">
        <f t="shared" si="92"/>
        <v>-39.029884000000003</v>
      </c>
      <c r="J572" s="88">
        <v>41065833333.333</v>
      </c>
      <c r="K572" s="88">
        <v>-77.582702999999995</v>
      </c>
      <c r="L572" s="88">
        <v>-68.702866</v>
      </c>
      <c r="N572" s="6">
        <f t="shared" si="95"/>
        <v>37.193055555556001</v>
      </c>
      <c r="O572" s="6">
        <f t="shared" si="93"/>
        <v>-47.564551999999999</v>
      </c>
    </row>
    <row r="573" spans="2:15" x14ac:dyDescent="0.25">
      <c r="B573" s="88">
        <v>41485000000</v>
      </c>
      <c r="C573" s="88">
        <v>-68.946579</v>
      </c>
      <c r="D573" s="88">
        <v>-60.793033999999999</v>
      </c>
      <c r="F573" s="6">
        <f t="shared" si="94"/>
        <v>38.554444444444002</v>
      </c>
      <c r="G573" s="6">
        <f t="shared" si="92"/>
        <v>-38.373150000000003</v>
      </c>
      <c r="J573" s="88">
        <v>41485000000</v>
      </c>
      <c r="K573" s="88">
        <v>-78.819777999999999</v>
      </c>
      <c r="L573" s="88">
        <v>-70.052368000000001</v>
      </c>
      <c r="N573" s="6">
        <f t="shared" si="95"/>
        <v>38.554444444444002</v>
      </c>
      <c r="O573" s="6">
        <f t="shared" si="93"/>
        <v>-48.312347000000003</v>
      </c>
    </row>
    <row r="574" spans="2:15" x14ac:dyDescent="0.25">
      <c r="B574" s="88">
        <v>41904166666.667</v>
      </c>
      <c r="C574" s="88">
        <v>-70.644233999999997</v>
      </c>
      <c r="D574" s="88">
        <v>-61.26849</v>
      </c>
      <c r="F574" s="6">
        <f t="shared" si="94"/>
        <v>39.915833333332998</v>
      </c>
      <c r="G574" s="6">
        <f t="shared" si="92"/>
        <v>-37.518439999999998</v>
      </c>
      <c r="J574" s="88">
        <v>41904166666.667</v>
      </c>
      <c r="K574" s="88">
        <v>-81.615036000000003</v>
      </c>
      <c r="L574" s="88">
        <v>-72.761391000000003</v>
      </c>
      <c r="N574" s="6">
        <f t="shared" si="95"/>
        <v>39.915833333332998</v>
      </c>
      <c r="O574" s="6">
        <f t="shared" si="93"/>
        <v>-48.022227999999998</v>
      </c>
    </row>
    <row r="575" spans="2:15" x14ac:dyDescent="0.25">
      <c r="B575" s="88">
        <v>42323333333.333</v>
      </c>
      <c r="C575" s="88">
        <v>-71.714195000000004</v>
      </c>
      <c r="D575" s="88">
        <v>-61.685566000000001</v>
      </c>
      <c r="F575" s="6">
        <f t="shared" si="94"/>
        <v>41.277222222222001</v>
      </c>
      <c r="G575" s="6">
        <f t="shared" si="92"/>
        <v>-38.049979999999998</v>
      </c>
      <c r="J575" s="88">
        <v>42323333333.333</v>
      </c>
      <c r="K575" s="88">
        <v>-84.536277999999996</v>
      </c>
      <c r="L575" s="88">
        <v>-74.957245</v>
      </c>
      <c r="N575" s="6">
        <f t="shared" si="95"/>
        <v>41.277222222222001</v>
      </c>
      <c r="O575" s="6">
        <f t="shared" si="93"/>
        <v>-48.421261000000001</v>
      </c>
    </row>
    <row r="576" spans="2:15" x14ac:dyDescent="0.25">
      <c r="B576" s="88">
        <v>42742500000</v>
      </c>
      <c r="C576" s="88">
        <v>-73.078438000000006</v>
      </c>
      <c r="D576" s="88">
        <v>-63.294567000000001</v>
      </c>
      <c r="F576" s="6">
        <f t="shared" si="94"/>
        <v>42.638611111110997</v>
      </c>
      <c r="G576" s="6">
        <f t="shared" si="92"/>
        <v>-39.009731000000002</v>
      </c>
      <c r="J576" s="88">
        <v>42742500000</v>
      </c>
      <c r="K576" s="88">
        <v>-81.638846999999998</v>
      </c>
      <c r="L576" s="88">
        <v>-71.135863999999998</v>
      </c>
      <c r="N576" s="6">
        <f t="shared" si="95"/>
        <v>42.638611111110997</v>
      </c>
      <c r="O576" s="6">
        <f t="shared" si="93"/>
        <v>-45.598140999999998</v>
      </c>
    </row>
    <row r="577" spans="2:15" x14ac:dyDescent="0.25">
      <c r="B577" s="88">
        <v>43161666666.667</v>
      </c>
      <c r="C577" s="88">
        <v>-77.155913999999996</v>
      </c>
      <c r="D577" s="88">
        <v>-67.799706</v>
      </c>
      <c r="F577" s="6">
        <f t="shared" si="94"/>
        <v>44</v>
      </c>
      <c r="G577" s="6">
        <f t="shared" si="92"/>
        <v>-40.361941999999999</v>
      </c>
      <c r="J577" s="88">
        <v>43161666666.667</v>
      </c>
      <c r="K577" s="88">
        <v>-79.085792999999995</v>
      </c>
      <c r="L577" s="88">
        <v>-68.007675000000006</v>
      </c>
      <c r="N577" s="6">
        <f t="shared" si="95"/>
        <v>44</v>
      </c>
      <c r="O577" s="6">
        <f t="shared" si="93"/>
        <v>-46.262512000000001</v>
      </c>
    </row>
    <row r="578" spans="2:15" x14ac:dyDescent="0.25">
      <c r="B578" s="88">
        <v>43580833333.333</v>
      </c>
      <c r="C578" s="88">
        <v>-72.643287999999998</v>
      </c>
      <c r="D578" s="88">
        <v>-62.883468999999998</v>
      </c>
      <c r="F578" s="6" t="s">
        <v>21</v>
      </c>
      <c r="J578" s="88">
        <v>43580833333.333</v>
      </c>
      <c r="K578" s="88">
        <v>-80.630691999999996</v>
      </c>
      <c r="L578" s="88">
        <v>-68.927383000000006</v>
      </c>
      <c r="N578" s="6" t="s">
        <v>21</v>
      </c>
    </row>
    <row r="579" spans="2:15" x14ac:dyDescent="0.25">
      <c r="B579" s="88">
        <v>44000000000</v>
      </c>
      <c r="C579" s="88">
        <v>-71.720664999999997</v>
      </c>
      <c r="D579" s="88">
        <v>-60.485152999999997</v>
      </c>
      <c r="J579" s="88">
        <v>44000000000</v>
      </c>
      <c r="K579" s="88">
        <v>-76.966437999999997</v>
      </c>
      <c r="L579" s="88">
        <v>-66.107665999999995</v>
      </c>
    </row>
    <row r="580" spans="2:15" x14ac:dyDescent="0.25">
      <c r="B580" s="88" t="s">
        <v>21</v>
      </c>
      <c r="J580" s="88" t="s">
        <v>21</v>
      </c>
    </row>
    <row r="583" spans="2:15" x14ac:dyDescent="0.25">
      <c r="B583" s="88" t="s">
        <v>70</v>
      </c>
      <c r="J583" s="88" t="s">
        <v>70</v>
      </c>
    </row>
    <row r="584" spans="2:15" x14ac:dyDescent="0.25">
      <c r="B584" s="88" t="s">
        <v>19</v>
      </c>
      <c r="C584" s="88" t="s">
        <v>168</v>
      </c>
      <c r="D584" s="88" t="s">
        <v>94</v>
      </c>
      <c r="J584" s="88" t="s">
        <v>19</v>
      </c>
      <c r="K584" s="88" t="s">
        <v>168</v>
      </c>
      <c r="L584" s="88" t="s">
        <v>94</v>
      </c>
    </row>
    <row r="585" spans="2:15" x14ac:dyDescent="0.25">
      <c r="B585" s="88">
        <v>19495000000</v>
      </c>
      <c r="C585" s="88">
        <v>-45.852958999999998</v>
      </c>
      <c r="D585" s="88">
        <v>-34.664805999999999</v>
      </c>
      <c r="J585" s="88">
        <v>19495000000</v>
      </c>
      <c r="K585" s="88">
        <v>-47.917957000000001</v>
      </c>
      <c r="L585" s="88">
        <v>-36.362774000000002</v>
      </c>
    </row>
    <row r="586" spans="2:15" x14ac:dyDescent="0.25">
      <c r="B586" s="88">
        <v>20856388888.889</v>
      </c>
      <c r="C586" s="88">
        <v>-47.122959000000002</v>
      </c>
      <c r="D586" s="88">
        <v>-40.822566999999999</v>
      </c>
      <c r="J586" s="88">
        <v>20856388888.889</v>
      </c>
      <c r="K586" s="88">
        <v>-48.495013999999998</v>
      </c>
      <c r="L586" s="88">
        <v>-40.777057999999997</v>
      </c>
    </row>
    <row r="587" spans="2:15" x14ac:dyDescent="0.25">
      <c r="B587" s="88">
        <v>22217777777.778</v>
      </c>
      <c r="C587" s="88">
        <v>-46.988667</v>
      </c>
      <c r="D587" s="88">
        <v>-40.455696000000003</v>
      </c>
      <c r="J587" s="88">
        <v>22217777777.778</v>
      </c>
      <c r="K587" s="88">
        <v>-47.974445000000003</v>
      </c>
      <c r="L587" s="88">
        <v>-40.902237</v>
      </c>
    </row>
    <row r="588" spans="2:15" x14ac:dyDescent="0.25">
      <c r="B588" s="88">
        <v>23579166666.667</v>
      </c>
      <c r="C588" s="88">
        <v>-46.740524000000001</v>
      </c>
      <c r="D588" s="88">
        <v>-40.490279999999998</v>
      </c>
      <c r="J588" s="88">
        <v>23579166666.667</v>
      </c>
      <c r="K588" s="88">
        <v>-49.550162999999998</v>
      </c>
      <c r="L588" s="88">
        <v>-42.035319999999999</v>
      </c>
    </row>
    <row r="589" spans="2:15" x14ac:dyDescent="0.25">
      <c r="B589" s="88">
        <v>24940555555.556</v>
      </c>
      <c r="C589" s="88">
        <v>-47.388019999999997</v>
      </c>
      <c r="D589" s="88">
        <v>-40.947223999999999</v>
      </c>
      <c r="J589" s="88">
        <v>24940555555.556</v>
      </c>
      <c r="K589" s="88">
        <v>-50.568508000000001</v>
      </c>
      <c r="L589" s="88">
        <v>-42.725848999999997</v>
      </c>
    </row>
    <row r="590" spans="2:15" x14ac:dyDescent="0.25">
      <c r="B590" s="88">
        <v>26301944444.444</v>
      </c>
      <c r="C590" s="88">
        <v>-49.251781000000001</v>
      </c>
      <c r="D590" s="88">
        <v>-42.517445000000002</v>
      </c>
      <c r="J590" s="88">
        <v>26301944444.444</v>
      </c>
      <c r="K590" s="88">
        <v>-51.047756</v>
      </c>
      <c r="L590" s="88">
        <v>-42.996806999999997</v>
      </c>
    </row>
    <row r="591" spans="2:15" x14ac:dyDescent="0.25">
      <c r="B591" s="88">
        <v>27663333333.333</v>
      </c>
      <c r="C591" s="88">
        <v>-50.312598999999999</v>
      </c>
      <c r="D591" s="88">
        <v>-43.214371</v>
      </c>
      <c r="J591" s="88">
        <v>27663333333.333</v>
      </c>
      <c r="K591" s="88">
        <v>-52.053100999999998</v>
      </c>
      <c r="L591" s="88">
        <v>-43.923645</v>
      </c>
    </row>
    <row r="592" spans="2:15" x14ac:dyDescent="0.25">
      <c r="B592" s="88">
        <v>29024722222.222</v>
      </c>
      <c r="C592" s="88">
        <v>-51.054859</v>
      </c>
      <c r="D592" s="88">
        <v>-43.831786999999998</v>
      </c>
      <c r="J592" s="88">
        <v>29024722222.222</v>
      </c>
      <c r="K592" s="88">
        <v>-53.414757000000002</v>
      </c>
      <c r="L592" s="88">
        <v>-45.527920000000002</v>
      </c>
    </row>
    <row r="593" spans="2:12" x14ac:dyDescent="0.25">
      <c r="B593" s="88">
        <v>30386111111.111</v>
      </c>
      <c r="C593" s="88">
        <v>-52.991340999999998</v>
      </c>
      <c r="D593" s="88">
        <v>-45.640987000000003</v>
      </c>
      <c r="J593" s="88">
        <v>30386111111.111</v>
      </c>
      <c r="K593" s="88">
        <v>-53.569049999999997</v>
      </c>
      <c r="L593" s="88">
        <v>-45.433258000000002</v>
      </c>
    </row>
    <row r="594" spans="2:12" x14ac:dyDescent="0.25">
      <c r="B594" s="88">
        <v>31747500000</v>
      </c>
      <c r="C594" s="88">
        <v>-50.881351000000002</v>
      </c>
      <c r="D594" s="88">
        <v>-43.530174000000002</v>
      </c>
      <c r="J594" s="88">
        <v>31747500000</v>
      </c>
      <c r="K594" s="88">
        <v>-52.689995000000003</v>
      </c>
      <c r="L594" s="88">
        <v>-44.206268000000001</v>
      </c>
    </row>
    <row r="595" spans="2:12" x14ac:dyDescent="0.25">
      <c r="B595" s="88">
        <v>33108888888.889</v>
      </c>
      <c r="C595" s="88">
        <v>-51.020325</v>
      </c>
      <c r="D595" s="88">
        <v>-43.603344</v>
      </c>
      <c r="J595" s="88">
        <v>33108888888.889</v>
      </c>
      <c r="K595" s="88">
        <v>-52.625712999999998</v>
      </c>
      <c r="L595" s="88">
        <v>-43.910609999999998</v>
      </c>
    </row>
    <row r="596" spans="2:12" x14ac:dyDescent="0.25">
      <c r="B596" s="88">
        <v>34470277777.778</v>
      </c>
      <c r="C596" s="88">
        <v>-50.232773000000002</v>
      </c>
      <c r="D596" s="88">
        <v>-42.613360999999998</v>
      </c>
      <c r="J596" s="88">
        <v>34470277777.778</v>
      </c>
      <c r="K596" s="88">
        <v>-52.718620000000001</v>
      </c>
      <c r="L596" s="88">
        <v>-43.838782999999999</v>
      </c>
    </row>
    <row r="597" spans="2:12" x14ac:dyDescent="0.25">
      <c r="B597" s="88">
        <v>35831666666.667</v>
      </c>
      <c r="C597" s="88">
        <v>-49.932129000000003</v>
      </c>
      <c r="D597" s="88">
        <v>-41.778579999999998</v>
      </c>
      <c r="J597" s="88">
        <v>35831666666.667</v>
      </c>
      <c r="K597" s="88">
        <v>-54.226672999999998</v>
      </c>
      <c r="L597" s="88">
        <v>-45.459266999999997</v>
      </c>
    </row>
    <row r="598" spans="2:12" x14ac:dyDescent="0.25">
      <c r="B598" s="88">
        <v>37193055555.556</v>
      </c>
      <c r="C598" s="88">
        <v>-48.405631999999997</v>
      </c>
      <c r="D598" s="88">
        <v>-39.029884000000003</v>
      </c>
      <c r="J598" s="88">
        <v>37193055555.556</v>
      </c>
      <c r="K598" s="88">
        <v>-56.418197999999997</v>
      </c>
      <c r="L598" s="88">
        <v>-47.564551999999999</v>
      </c>
    </row>
    <row r="599" spans="2:12" x14ac:dyDescent="0.25">
      <c r="B599" s="88">
        <v>38554444444.444</v>
      </c>
      <c r="C599" s="88">
        <v>-48.401775000000001</v>
      </c>
      <c r="D599" s="88">
        <v>-38.373150000000003</v>
      </c>
      <c r="J599" s="88">
        <v>38554444444.444</v>
      </c>
      <c r="K599" s="88">
        <v>-57.891387999999999</v>
      </c>
      <c r="L599" s="88">
        <v>-48.312347000000003</v>
      </c>
    </row>
    <row r="600" spans="2:12" x14ac:dyDescent="0.25">
      <c r="B600" s="88">
        <v>39915833333.333</v>
      </c>
      <c r="C600" s="88">
        <v>-47.302311000000003</v>
      </c>
      <c r="D600" s="88">
        <v>-37.518439999999998</v>
      </c>
      <c r="J600" s="88">
        <v>39915833333.333</v>
      </c>
      <c r="K600" s="88">
        <v>-58.525215000000003</v>
      </c>
      <c r="L600" s="88">
        <v>-48.022227999999998</v>
      </c>
    </row>
    <row r="601" spans="2:12" x14ac:dyDescent="0.25">
      <c r="B601" s="88">
        <v>41277222222.222</v>
      </c>
      <c r="C601" s="88">
        <v>-47.406193000000002</v>
      </c>
      <c r="D601" s="88">
        <v>-38.049979999999998</v>
      </c>
      <c r="J601" s="88">
        <v>41277222222.222</v>
      </c>
      <c r="K601" s="88">
        <v>-59.499378</v>
      </c>
      <c r="L601" s="88">
        <v>-48.421261000000001</v>
      </c>
    </row>
    <row r="602" spans="2:12" x14ac:dyDescent="0.25">
      <c r="B602" s="88">
        <v>42638611111.111</v>
      </c>
      <c r="C602" s="88">
        <v>-48.769550000000002</v>
      </c>
      <c r="D602" s="88">
        <v>-39.009731000000002</v>
      </c>
      <c r="J602" s="88">
        <v>42638611111.111</v>
      </c>
      <c r="K602" s="88">
        <v>-57.301448999999998</v>
      </c>
      <c r="L602" s="88">
        <v>-45.598140999999998</v>
      </c>
    </row>
    <row r="603" spans="2:12" x14ac:dyDescent="0.25">
      <c r="B603" s="88">
        <v>44000000000</v>
      </c>
      <c r="C603" s="88">
        <v>-51.597453999999999</v>
      </c>
      <c r="D603" s="88">
        <v>-40.361941999999999</v>
      </c>
      <c r="J603" s="88">
        <v>44000000000</v>
      </c>
      <c r="K603" s="88">
        <v>-57.121281000000003</v>
      </c>
      <c r="L603" s="88">
        <v>-46.262512000000001</v>
      </c>
    </row>
    <row r="604" spans="2:12" x14ac:dyDescent="0.25">
      <c r="B604" s="88" t="s">
        <v>21</v>
      </c>
      <c r="J604" s="88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0944</vt:lpstr>
      <vt:lpstr>Mapping</vt:lpstr>
      <vt:lpstr>CLvsLO</vt:lpstr>
      <vt:lpstr>CLvsLO 2GHz IF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5Rx0L</vt:lpstr>
      <vt:lpstr>5Rx5L</vt:lpstr>
      <vt:lpstr>2Ix1L</vt:lpstr>
      <vt:lpstr>5Ix0L</vt:lpstr>
      <vt:lpstr>5Ix5L</vt:lpstr>
      <vt:lpstr>'0944'!Amp_Diff_2_3</vt:lpstr>
      <vt:lpstr>'0944'!Amp_Diff_2_3_2</vt:lpstr>
      <vt:lpstr>'0944'!Amp_Diff_2_4</vt:lpstr>
      <vt:lpstr>'0944'!Common_RL</vt:lpstr>
      <vt:lpstr>'0944'!IL_1_4</vt:lpstr>
      <vt:lpstr>'0944'!IL_1_4_2</vt:lpstr>
      <vt:lpstr>'0944'!Iso_2_3</vt:lpstr>
      <vt:lpstr>'0944'!Iso_2_3_2</vt:lpstr>
      <vt:lpstr>'0944'!Iso_2_4</vt:lpstr>
      <vt:lpstr>'0944'!Iso_2_4_2</vt:lpstr>
      <vt:lpstr>'CL &amp; Data'!MT3H_0113_ConversionLoss_and_Isolation_A__20dBm</vt:lpstr>
      <vt:lpstr>'CL &amp; Data'!MT3H_0113_ConversionLoss_and_Isolation_B</vt:lpstr>
      <vt:lpstr>'0944'!Output_3_RL</vt:lpstr>
      <vt:lpstr>'0944'!Output_4_RL</vt:lpstr>
      <vt:lpstr>'0944'!Phase_Diff_2_3_1</vt:lpstr>
      <vt:lpstr>'0944'!Phase_Diff_2_3_2</vt:lpstr>
      <vt:lpstr>'0944'!Phase_Diff_2_4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2021-07-22T18:33:29Z</dcterms:modified>
</cp:coreProperties>
</file>